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Z:\Dokumente\Betriebsanlagen SVZ\Ausschreibung 2025\"/>
    </mc:Choice>
  </mc:AlternateContent>
  <xr:revisionPtr revIDLastSave="0" documentId="13_ncr:1_{05AD0986-9CC3-4318-96B3-CBC06111C893}" xr6:coauthVersionLast="47" xr6:coauthVersionMax="47" xr10:uidLastSave="{00000000-0000-0000-0000-000000000000}"/>
  <bookViews>
    <workbookView xWindow="-120" yWindow="-120" windowWidth="29040" windowHeight="17640" xr2:uid="{24C6DA90-48E2-410B-9B61-1DAD6FFA7CE1}"/>
  </bookViews>
  <sheets>
    <sheet name="Tabelle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29" i="1" l="1"/>
  <c r="E129" i="1" s="1"/>
  <c r="D128" i="1"/>
  <c r="E128" i="1" s="1"/>
  <c r="D118" i="1"/>
  <c r="E118" i="1" s="1"/>
  <c r="D117" i="1"/>
  <c r="E117" i="1" s="1"/>
  <c r="D105" i="1"/>
  <c r="E105" i="1" s="1"/>
  <c r="D96" i="1"/>
  <c r="E96" i="1" s="1"/>
  <c r="E120" i="1" l="1"/>
  <c r="E110" i="1"/>
  <c r="E131" i="1"/>
  <c r="E141" i="1" l="1"/>
  <c r="E147" i="1" s="1"/>
  <c r="D74" i="1" l="1"/>
  <c r="E74" i="1" s="1"/>
  <c r="D73" i="1"/>
  <c r="E73" i="1" s="1"/>
  <c r="D72" i="1"/>
  <c r="E72" i="1" s="1"/>
  <c r="D65" i="1"/>
  <c r="E65" i="1" s="1"/>
  <c r="D64" i="1"/>
  <c r="E64" i="1" s="1"/>
  <c r="D63" i="1"/>
  <c r="E63" i="1" s="1"/>
  <c r="D53" i="1"/>
  <c r="E53" i="1" s="1"/>
  <c r="E54" i="1" s="1"/>
  <c r="D45" i="1"/>
  <c r="E45" i="1" s="1"/>
  <c r="D44" i="1"/>
  <c r="E44" i="1" s="1"/>
  <c r="D35" i="1"/>
  <c r="E35" i="1" s="1"/>
  <c r="D26" i="1"/>
  <c r="E26" i="1" s="1"/>
  <c r="D17" i="1"/>
  <c r="E17" i="1" s="1"/>
  <c r="E46" i="1" l="1"/>
  <c r="E56" i="1" s="1"/>
  <c r="E75" i="1"/>
  <c r="E66" i="1"/>
  <c r="E77" i="1" l="1"/>
  <c r="E87" i="1" s="1"/>
  <c r="E146" i="1" s="1"/>
  <c r="E148" i="1" s="1"/>
  <c r="E149" i="1" l="1"/>
  <c r="E150" i="1" s="1"/>
</calcChain>
</file>

<file path=xl/sharedStrings.xml><?xml version="1.0" encoding="utf-8"?>
<sst xmlns="http://schemas.openxmlformats.org/spreadsheetml/2006/main" count="230" uniqueCount="67">
  <si>
    <t>Preisblatt</t>
  </si>
  <si>
    <r>
      <t xml:space="preserve">4. </t>
    </r>
    <r>
      <rPr>
        <b/>
        <u/>
        <sz val="16"/>
        <color theme="1"/>
        <rFont val="Arial"/>
        <family val="2"/>
      </rPr>
      <t>Los 3  Kombinationsonslos aus Los 1 und Los 2</t>
    </r>
  </si>
  <si>
    <t>Preisangaben -netto- pro Fahrzeugtyp</t>
  </si>
  <si>
    <t>2.1 Unterhaltsreinigung</t>
  </si>
  <si>
    <t>Standardbus</t>
  </si>
  <si>
    <t>Preis / Fahrzeug</t>
  </si>
  <si>
    <t>Ø Anzahl der Fahrzeuge pro Tag</t>
  </si>
  <si>
    <t>Anzahl Reinigung/Jahr</t>
  </si>
  <si>
    <t>Wertungspreis</t>
  </si>
  <si>
    <t>€</t>
  </si>
  <si>
    <t>Stck</t>
  </si>
  <si>
    <t>€/a</t>
  </si>
  <si>
    <t>(1)</t>
  </si>
  <si>
    <t>(2)</t>
  </si>
  <si>
    <t xml:space="preserve">(3) = (2) * 312 </t>
  </si>
  <si>
    <t>(4) = (1) * (3)</t>
  </si>
  <si>
    <t>vom Bieter auszufüllen</t>
  </si>
  <si>
    <t>Wochentags Mo-Sa</t>
  </si>
  <si>
    <t>Zuschläge</t>
  </si>
  <si>
    <t>inklusive Nachtzuschlag</t>
  </si>
  <si>
    <t>inklusive So/Ft-Zuschlag</t>
  </si>
  <si>
    <t>Gelenkbus</t>
  </si>
  <si>
    <t>Reisebus / Fahrschule</t>
  </si>
  <si>
    <t xml:space="preserve">(3) = (2) * 12 </t>
  </si>
  <si>
    <t>Fahrgastsitze                    saugen</t>
  </si>
  <si>
    <t>Faltenbalg                          reinigen</t>
  </si>
  <si>
    <t>Summe Wertungspreise 2.1 - Unterhaltsreinigung</t>
  </si>
  <si>
    <r>
      <t xml:space="preserve">2.2  Glas-Innenreinigung </t>
    </r>
    <r>
      <rPr>
        <sz val="11"/>
        <color theme="1"/>
        <rFont val="Arial"/>
        <family val="2"/>
      </rPr>
      <t>nur Werktags</t>
    </r>
  </si>
  <si>
    <t>Fahrerarbeitsplatz</t>
  </si>
  <si>
    <t xml:space="preserve">(3) = (2) * 24 </t>
  </si>
  <si>
    <t>Omnibus-Fahrgastraum</t>
  </si>
  <si>
    <t>Summe Wertungspreise 2.2 - Glas-Innenreinigung</t>
  </si>
  <si>
    <t>2.3 Sonderreinigung</t>
  </si>
  <si>
    <t>Angabe Stunden-Verrechnungssatz (unabhängig von Fahrzeugtyp)</t>
  </si>
  <si>
    <t>Werktags in €</t>
  </si>
  <si>
    <t>inklusive Nachtzuschlag in €</t>
  </si>
  <si>
    <t>inklusive So/Ft- Zuschlag in €</t>
  </si>
  <si>
    <t xml:space="preserve">           vom Bieter auszufüllen</t>
  </si>
  <si>
    <t>Summe Wertungspreise Los 1  (Pos. 2.1 - 2.2)</t>
  </si>
  <si>
    <t>Zusammenfassung</t>
  </si>
  <si>
    <t>Übertrag auf FBL 633</t>
  </si>
  <si>
    <t>19% MwSt</t>
  </si>
  <si>
    <t>Angebotssumme (brutto)</t>
  </si>
  <si>
    <t>Übertrag ins FBL 633</t>
  </si>
  <si>
    <t>Preisnachlass ohne Bedingungen auf die Abrechnungssumme          in %</t>
  </si>
  <si>
    <t xml:space="preserve">Die Anzahl der Reinigungen pro Jahr sind Durchschnittswerte und können variieren. Sie stellen keine </t>
  </si>
  <si>
    <t>verbindlichen Auftragswerte dar, sondern dienen lediglich als Maßstab zur Ermittlung des Wertungspreises.</t>
  </si>
  <si>
    <r>
      <t xml:space="preserve">2. </t>
    </r>
    <r>
      <rPr>
        <b/>
        <u/>
        <sz val="16"/>
        <color theme="1"/>
        <rFont val="Arial"/>
        <family val="2"/>
      </rPr>
      <t>Omnibus - Innenreinigung</t>
    </r>
  </si>
  <si>
    <t>3. Straßenbahn - Innenreinigung</t>
  </si>
  <si>
    <t>3.1  Unterhaltsreinigung</t>
  </si>
  <si>
    <t>Tatra KT4D</t>
  </si>
  <si>
    <t>GT6M</t>
  </si>
  <si>
    <t>Summe Wertungspreise 3.1 - Unterhaltsreinigung</t>
  </si>
  <si>
    <r>
      <rPr>
        <b/>
        <sz val="12"/>
        <color theme="1"/>
        <rFont val="Arial"/>
        <family val="2"/>
      </rPr>
      <t>3.2 Reinigung Innenverglasung</t>
    </r>
    <r>
      <rPr>
        <b/>
        <sz val="10"/>
        <color theme="1"/>
        <rFont val="Arial"/>
        <family val="2"/>
      </rPr>
      <t>,</t>
    </r>
    <r>
      <rPr>
        <b/>
        <sz val="10"/>
        <color rgb="FFFF0000"/>
        <rFont val="Arial"/>
        <family val="2"/>
      </rPr>
      <t xml:space="preserve">  </t>
    </r>
    <r>
      <rPr>
        <sz val="10"/>
        <rFont val="Arial"/>
        <family val="2"/>
      </rPr>
      <t>nur Werktags</t>
    </r>
  </si>
  <si>
    <t>Straßenbahntyp</t>
  </si>
  <si>
    <t>Summe Wertungspreise 3.2 - Innenverglasung</t>
  </si>
  <si>
    <r>
      <rPr>
        <b/>
        <sz val="12"/>
        <color theme="1"/>
        <rFont val="Arial"/>
        <family val="2"/>
      </rPr>
      <t>3.3 Reinigung Bedienpult Fahrrückstand</t>
    </r>
    <r>
      <rPr>
        <b/>
        <sz val="10"/>
        <color theme="1"/>
        <rFont val="Arial"/>
        <family val="2"/>
      </rPr>
      <t>,</t>
    </r>
    <r>
      <rPr>
        <b/>
        <sz val="10"/>
        <color rgb="FFFF0000"/>
        <rFont val="Arial"/>
        <family val="2"/>
      </rPr>
      <t xml:space="preserve">  </t>
    </r>
    <r>
      <rPr>
        <sz val="10"/>
        <rFont val="Arial"/>
        <family val="2"/>
      </rPr>
      <t>nur Werktags</t>
    </r>
  </si>
  <si>
    <t>Summe Wertungspreise 3.3 - Bedienpult Fahrrückstand</t>
  </si>
  <si>
    <t>3.4 Sonderreinigung</t>
  </si>
  <si>
    <t>Summe Wertungspreise Los 2  (Pos. 3.1 - 3.3)</t>
  </si>
  <si>
    <t>Straßenbahn- Innenreinigung</t>
  </si>
  <si>
    <t>Omnibus- Innenreinigung</t>
  </si>
  <si>
    <t>Gesamt</t>
  </si>
  <si>
    <t>__________________________________</t>
  </si>
  <si>
    <t>_____________________________________________</t>
  </si>
  <si>
    <t>Ort, Datum</t>
  </si>
  <si>
    <t>Stempel, Unterschrift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</si>
</sst>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7" x14ac:knownFonts="1">
    <font>
      <sz val="11"/>
      <color theme="1"/>
      <name val="Aptos Narrow"/>
      <family val="2"/>
      <scheme val="minor"/>
    </font>
    <font>
      <b/>
      <sz val="11"/>
      <color theme="1"/>
      <name val="Aptos Narrow"/>
      <family val="2"/>
      <scheme val="minor"/>
    </font>
    <font>
      <sz val="12"/>
      <color theme="1"/>
      <name val="Arial"/>
      <family val="2"/>
    </font>
    <font>
      <b/>
      <sz val="16"/>
      <color theme="1"/>
      <name val="Arial"/>
      <family val="2"/>
    </font>
    <font>
      <sz val="10"/>
      <color theme="1"/>
      <name val="Arial"/>
      <family val="2"/>
    </font>
    <font>
      <b/>
      <u/>
      <sz val="16"/>
      <color theme="1"/>
      <name val="Arial"/>
      <family val="2"/>
    </font>
    <font>
      <sz val="8"/>
      <color theme="1"/>
      <name val="Arial"/>
      <family val="2"/>
    </font>
    <font>
      <b/>
      <sz val="11"/>
      <color theme="1"/>
      <name val="Arial"/>
      <family val="2"/>
    </font>
    <font>
      <b/>
      <sz val="12"/>
      <color theme="1"/>
      <name val="Arial"/>
      <family val="2"/>
    </font>
    <font>
      <b/>
      <i/>
      <sz val="10"/>
      <color theme="1"/>
      <name val="Arial"/>
      <family val="2"/>
    </font>
    <font>
      <b/>
      <sz val="10"/>
      <color theme="1"/>
      <name val="Arial"/>
      <family val="2"/>
    </font>
    <font>
      <sz val="11"/>
      <color theme="1"/>
      <name val="Arial"/>
      <family val="2"/>
    </font>
    <font>
      <sz val="7.5"/>
      <color theme="5" tint="0.79998168889431442"/>
      <name val="Arial"/>
      <family val="2"/>
    </font>
    <font>
      <b/>
      <sz val="10"/>
      <color theme="1"/>
      <name val="Aptos Narrow"/>
      <family val="2"/>
      <scheme val="minor"/>
    </font>
    <font>
      <b/>
      <i/>
      <sz val="11"/>
      <color theme="1"/>
      <name val="Aptos Narrow"/>
      <family val="2"/>
      <scheme val="minor"/>
    </font>
    <font>
      <b/>
      <sz val="10"/>
      <color rgb="FFFF0000"/>
      <name val="Arial"/>
      <family val="2"/>
    </font>
    <font>
      <sz val="10"/>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5" tint="0.79998168889431442"/>
        <bgColor indexed="64"/>
      </patternFill>
    </fill>
    <fill>
      <patternFill patternType="solid">
        <fgColor rgb="FFFFFFCC"/>
        <bgColor indexed="64"/>
      </patternFill>
    </fill>
    <fill>
      <patternFill patternType="solid">
        <fgColor theme="9" tint="0.79998168889431442"/>
        <bgColor indexed="64"/>
      </patternFill>
    </fill>
    <fill>
      <patternFill patternType="solid">
        <fgColor rgb="FFFBE2D5"/>
        <bgColor indexed="64"/>
      </patternFill>
    </fill>
  </fills>
  <borders count="14">
    <border>
      <left/>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s>
  <cellStyleXfs count="2">
    <xf numFmtId="0" fontId="0" fillId="0" borderId="0"/>
    <xf numFmtId="0" fontId="2" fillId="0" borderId="0"/>
  </cellStyleXfs>
  <cellXfs count="119">
    <xf numFmtId="0" fontId="0" fillId="0" borderId="0" xfId="0"/>
    <xf numFmtId="0" fontId="3" fillId="0" borderId="0" xfId="1" applyFont="1"/>
    <xf numFmtId="0" fontId="4" fillId="0" borderId="0" xfId="1" applyFont="1"/>
    <xf numFmtId="0" fontId="6" fillId="0" borderId="0" xfId="1" applyFont="1"/>
    <xf numFmtId="0" fontId="7" fillId="0" borderId="0" xfId="1" applyFont="1"/>
    <xf numFmtId="0" fontId="8" fillId="0" borderId="0" xfId="1" applyFont="1"/>
    <xf numFmtId="0" fontId="9" fillId="2" borderId="1" xfId="1" applyFont="1" applyFill="1" applyBorder="1" applyAlignment="1">
      <alignment horizontal="left" vertical="center"/>
    </xf>
    <xf numFmtId="0" fontId="4" fillId="2" borderId="2" xfId="1" applyFont="1" applyFill="1" applyBorder="1" applyAlignment="1">
      <alignment horizontal="center" vertical="center"/>
    </xf>
    <xf numFmtId="0" fontId="4" fillId="2" borderId="3"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10" fillId="3" borderId="3" xfId="1" applyFont="1" applyFill="1" applyBorder="1" applyAlignment="1">
      <alignment horizontal="center" vertical="center"/>
    </xf>
    <xf numFmtId="0" fontId="10" fillId="2" borderId="5" xfId="1" applyFont="1" applyFill="1" applyBorder="1"/>
    <xf numFmtId="0" fontId="10" fillId="2" borderId="2" xfId="0" applyFont="1" applyFill="1" applyBorder="1" applyAlignment="1">
      <alignment horizontal="center"/>
    </xf>
    <xf numFmtId="0" fontId="10" fillId="2" borderId="6" xfId="0" applyFont="1" applyFill="1" applyBorder="1" applyAlignment="1">
      <alignment horizontal="center"/>
    </xf>
    <xf numFmtId="0" fontId="10" fillId="2" borderId="7" xfId="1" applyFont="1" applyFill="1" applyBorder="1" applyAlignment="1">
      <alignment horizontal="center"/>
    </xf>
    <xf numFmtId="0" fontId="10" fillId="3" borderId="1" xfId="1" applyFont="1" applyFill="1" applyBorder="1" applyAlignment="1">
      <alignment horizontal="center" vertical="center"/>
    </xf>
    <xf numFmtId="0" fontId="10" fillId="0" borderId="1" xfId="1" applyFont="1" applyBorder="1"/>
    <xf numFmtId="49" fontId="4" fillId="0" borderId="3" xfId="1" applyNumberFormat="1" applyFont="1" applyBorder="1" applyAlignment="1">
      <alignment horizontal="center"/>
    </xf>
    <xf numFmtId="49" fontId="4" fillId="0" borderId="4" xfId="0" applyNumberFormat="1" applyFont="1" applyBorder="1" applyAlignment="1">
      <alignment horizontal="center"/>
    </xf>
    <xf numFmtId="49" fontId="4" fillId="0" borderId="3" xfId="0" applyNumberFormat="1" applyFont="1" applyBorder="1" applyAlignment="1">
      <alignment horizontal="center"/>
    </xf>
    <xf numFmtId="0" fontId="10" fillId="0" borderId="8" xfId="1" applyFont="1" applyBorder="1"/>
    <xf numFmtId="0" fontId="4" fillId="4" borderId="4" xfId="1" applyFont="1" applyFill="1" applyBorder="1"/>
    <xf numFmtId="0" fontId="4" fillId="4" borderId="9" xfId="1" applyFont="1" applyFill="1" applyBorder="1"/>
    <xf numFmtId="0" fontId="4" fillId="4" borderId="9" xfId="1" applyFont="1" applyFill="1" applyBorder="1" applyAlignment="1">
      <alignment horizontal="center"/>
    </xf>
    <xf numFmtId="0" fontId="10" fillId="4" borderId="3" xfId="1" applyFont="1" applyFill="1" applyBorder="1" applyAlignment="1">
      <alignment horizontal="center" vertical="center"/>
    </xf>
    <xf numFmtId="0" fontId="4" fillId="0" borderId="3" xfId="1" applyFont="1" applyBorder="1" applyAlignment="1">
      <alignment vertical="center"/>
    </xf>
    <xf numFmtId="4" fontId="4" fillId="4" borderId="3" xfId="1" applyNumberFormat="1" applyFont="1" applyFill="1" applyBorder="1" applyAlignment="1">
      <alignment horizontal="center" vertical="center"/>
    </xf>
    <xf numFmtId="1" fontId="4" fillId="0" borderId="3" xfId="1" applyNumberFormat="1" applyFont="1" applyBorder="1" applyAlignment="1">
      <alignment horizontal="center" vertical="center"/>
    </xf>
    <xf numFmtId="3" fontId="4" fillId="0" borderId="4" xfId="1" applyNumberFormat="1" applyFont="1" applyBorder="1" applyAlignment="1">
      <alignment horizontal="center" vertical="center"/>
    </xf>
    <xf numFmtId="4" fontId="4" fillId="3" borderId="3" xfId="0" applyNumberFormat="1" applyFont="1" applyFill="1" applyBorder="1" applyAlignment="1">
      <alignment horizontal="center" vertical="center"/>
    </xf>
    <xf numFmtId="0" fontId="9" fillId="0" borderId="3" xfId="1" applyFont="1" applyBorder="1"/>
    <xf numFmtId="0" fontId="9" fillId="0" borderId="0" xfId="1" applyFont="1" applyAlignment="1">
      <alignment horizontal="center"/>
    </xf>
    <xf numFmtId="0" fontId="9" fillId="0" borderId="0" xfId="1" applyFont="1"/>
    <xf numFmtId="0" fontId="4" fillId="0" borderId="1" xfId="1" applyFont="1" applyBorder="1" applyAlignment="1">
      <alignment vertical="center" wrapText="1"/>
    </xf>
    <xf numFmtId="4" fontId="4" fillId="4" borderId="3" xfId="1" applyNumberFormat="1" applyFont="1" applyFill="1" applyBorder="1" applyAlignment="1">
      <alignment horizontal="center" vertical="center" wrapText="1"/>
    </xf>
    <xf numFmtId="0" fontId="4" fillId="0" borderId="0" xfId="1" applyFont="1" applyAlignment="1">
      <alignment vertical="center" wrapText="1"/>
    </xf>
    <xf numFmtId="0" fontId="4" fillId="0" borderId="3" xfId="1" applyFont="1" applyBorder="1" applyAlignment="1">
      <alignment wrapText="1"/>
    </xf>
    <xf numFmtId="0" fontId="4" fillId="0" borderId="0" xfId="1" applyFont="1" applyAlignment="1">
      <alignment wrapText="1"/>
    </xf>
    <xf numFmtId="0" fontId="4" fillId="0" borderId="0" xfId="1" applyFont="1" applyAlignment="1">
      <alignment horizontal="left" wrapText="1" indent="1"/>
    </xf>
    <xf numFmtId="0" fontId="4" fillId="2" borderId="4" xfId="1" applyFont="1" applyFill="1" applyBorder="1" applyAlignment="1">
      <alignment horizontal="center" wrapText="1"/>
    </xf>
    <xf numFmtId="0" fontId="4" fillId="0" borderId="1" xfId="1" applyFont="1" applyBorder="1" applyAlignment="1">
      <alignment horizontal="left" wrapText="1"/>
    </xf>
    <xf numFmtId="0" fontId="4" fillId="0" borderId="0" xfId="1" applyFont="1" applyAlignment="1">
      <alignment horizontal="left" wrapText="1"/>
    </xf>
    <xf numFmtId="0" fontId="4" fillId="0" borderId="0" xfId="1" applyFont="1" applyAlignment="1">
      <alignment vertical="center"/>
    </xf>
    <xf numFmtId="0" fontId="10" fillId="2" borderId="3" xfId="1" applyFont="1" applyFill="1" applyBorder="1" applyAlignment="1">
      <alignment horizontal="left" vertical="center"/>
    </xf>
    <xf numFmtId="0" fontId="10" fillId="2" borderId="3" xfId="1" applyFont="1" applyFill="1" applyBorder="1"/>
    <xf numFmtId="0" fontId="4" fillId="0" borderId="1" xfId="1" applyFont="1" applyBorder="1" applyAlignment="1">
      <alignment wrapText="1"/>
    </xf>
    <xf numFmtId="0" fontId="4" fillId="0" borderId="0" xfId="1" applyFont="1" applyAlignment="1">
      <alignment horizontal="left" indent="1"/>
    </xf>
    <xf numFmtId="0" fontId="10" fillId="2" borderId="1" xfId="1" applyFont="1" applyFill="1" applyBorder="1" applyAlignment="1">
      <alignment horizontal="center" vertical="center" wrapText="1"/>
    </xf>
    <xf numFmtId="0" fontId="4" fillId="2" borderId="7" xfId="1" applyFont="1" applyFill="1" applyBorder="1" applyAlignment="1">
      <alignment horizontal="center"/>
    </xf>
    <xf numFmtId="0" fontId="9" fillId="0" borderId="3" xfId="1" applyFont="1" applyBorder="1" applyAlignment="1">
      <alignment horizontal="left" vertical="center"/>
    </xf>
    <xf numFmtId="0" fontId="10" fillId="0" borderId="10" xfId="1" applyFont="1" applyBorder="1" applyAlignment="1">
      <alignment horizontal="left" vertical="center"/>
    </xf>
    <xf numFmtId="0" fontId="10" fillId="0" borderId="0" xfId="1" applyFont="1" applyAlignment="1">
      <alignment horizontal="left" vertical="center"/>
    </xf>
    <xf numFmtId="0" fontId="4" fillId="0" borderId="0" xfId="1" applyFont="1" applyAlignment="1">
      <alignment horizontal="center" vertical="center"/>
    </xf>
    <xf numFmtId="4" fontId="9" fillId="3" borderId="3" xfId="1" applyNumberFormat="1" applyFont="1" applyFill="1" applyBorder="1" applyAlignment="1">
      <alignment horizontal="center" vertical="center"/>
    </xf>
    <xf numFmtId="4" fontId="9" fillId="0" borderId="0" xfId="1" applyNumberFormat="1" applyFont="1" applyAlignment="1">
      <alignment horizontal="center" vertical="center"/>
    </xf>
    <xf numFmtId="0" fontId="10" fillId="2" borderId="1" xfId="1" applyFont="1" applyFill="1" applyBorder="1" applyAlignment="1">
      <alignment horizontal="center" vertical="top" wrapText="1"/>
    </xf>
    <xf numFmtId="0" fontId="9" fillId="0" borderId="0" xfId="1" applyFont="1" applyAlignment="1">
      <alignment horizontal="left" vertical="center"/>
    </xf>
    <xf numFmtId="0" fontId="10" fillId="5" borderId="4" xfId="1" applyFont="1" applyFill="1" applyBorder="1" applyAlignment="1">
      <alignment horizontal="left" vertical="center"/>
    </xf>
    <xf numFmtId="0" fontId="10" fillId="5" borderId="9" xfId="1" applyFont="1" applyFill="1" applyBorder="1" applyAlignment="1">
      <alignment horizontal="left" vertical="center"/>
    </xf>
    <xf numFmtId="0" fontId="4" fillId="5" borderId="9" xfId="1" applyFont="1" applyFill="1" applyBorder="1" applyAlignment="1">
      <alignment vertical="center"/>
    </xf>
    <xf numFmtId="4" fontId="9" fillId="3" borderId="11" xfId="1" applyNumberFormat="1" applyFont="1" applyFill="1" applyBorder="1" applyAlignment="1">
      <alignment horizontal="center" vertical="center"/>
    </xf>
    <xf numFmtId="0" fontId="4" fillId="0" borderId="0" xfId="1" applyFont="1" applyAlignment="1">
      <alignment horizontal="left"/>
    </xf>
    <xf numFmtId="0" fontId="10" fillId="2" borderId="3" xfId="1" applyFont="1" applyFill="1" applyBorder="1" applyAlignment="1">
      <alignment horizontal="center" vertical="center" wrapText="1"/>
    </xf>
    <xf numFmtId="0" fontId="10" fillId="0" borderId="3" xfId="1" applyFont="1" applyBorder="1" applyAlignment="1">
      <alignment horizontal="left" vertical="center"/>
    </xf>
    <xf numFmtId="4" fontId="4" fillId="0" borderId="3" xfId="1" applyNumberFormat="1" applyFont="1" applyBorder="1" applyAlignment="1">
      <alignment horizontal="center"/>
    </xf>
    <xf numFmtId="0" fontId="10" fillId="0" borderId="0" xfId="1" applyFont="1" applyAlignment="1">
      <alignment horizontal="right"/>
    </xf>
    <xf numFmtId="0" fontId="10" fillId="2" borderId="4" xfId="1" applyFont="1" applyFill="1" applyBorder="1" applyAlignment="1">
      <alignment horizontal="right"/>
    </xf>
    <xf numFmtId="0" fontId="4" fillId="2" borderId="2" xfId="1" applyFont="1" applyFill="1" applyBorder="1"/>
    <xf numFmtId="0" fontId="4" fillId="2" borderId="3" xfId="1" applyFont="1" applyFill="1" applyBorder="1" applyAlignment="1">
      <alignment horizontal="center" vertical="center"/>
    </xf>
    <xf numFmtId="0" fontId="4" fillId="0" borderId="0" xfId="1" applyFont="1" applyAlignment="1">
      <alignment horizontal="center" vertical="center" wrapText="1"/>
    </xf>
    <xf numFmtId="0" fontId="12" fillId="4" borderId="3" xfId="0" applyFont="1" applyFill="1" applyBorder="1" applyAlignment="1">
      <alignment horizontal="left" vertical="center"/>
    </xf>
    <xf numFmtId="0" fontId="4" fillId="4" borderId="4" xfId="1" applyFont="1" applyFill="1" applyBorder="1" applyAlignment="1">
      <alignment horizontal="left"/>
    </xf>
    <xf numFmtId="0" fontId="4" fillId="4" borderId="2" xfId="1" applyFont="1" applyFill="1" applyBorder="1"/>
    <xf numFmtId="0" fontId="4" fillId="0" borderId="0" xfId="1" applyFont="1" applyAlignment="1">
      <alignment horizontal="center"/>
    </xf>
    <xf numFmtId="0" fontId="10" fillId="0" borderId="0" xfId="1" applyFont="1" applyAlignment="1">
      <alignment horizontal="center" vertical="center"/>
    </xf>
    <xf numFmtId="4" fontId="4" fillId="4" borderId="3" xfId="0" applyNumberFormat="1" applyFont="1" applyFill="1" applyBorder="1" applyAlignment="1" applyProtection="1">
      <alignment horizontal="center" vertical="center"/>
      <protection locked="0" hidden="1"/>
    </xf>
    <xf numFmtId="4" fontId="4" fillId="0" borderId="0" xfId="0" applyNumberFormat="1" applyFont="1" applyAlignment="1" applyProtection="1">
      <alignment horizontal="center" vertical="center"/>
      <protection locked="0" hidden="1"/>
    </xf>
    <xf numFmtId="4" fontId="4" fillId="0" borderId="0" xfId="0" applyNumberFormat="1" applyFont="1" applyAlignment="1">
      <alignment horizontal="center" vertical="center"/>
    </xf>
    <xf numFmtId="0" fontId="10" fillId="3" borderId="4" xfId="1" applyFont="1" applyFill="1" applyBorder="1" applyAlignment="1">
      <alignment vertical="center"/>
    </xf>
    <xf numFmtId="0" fontId="10" fillId="3" borderId="9" xfId="1" applyFont="1" applyFill="1" applyBorder="1" applyAlignment="1">
      <alignment vertical="center"/>
    </xf>
    <xf numFmtId="0" fontId="4" fillId="3" borderId="9" xfId="1" applyFont="1" applyFill="1" applyBorder="1" applyAlignment="1">
      <alignment vertical="center"/>
    </xf>
    <xf numFmtId="4" fontId="9" fillId="6" borderId="11" xfId="1" applyNumberFormat="1" applyFont="1" applyFill="1" applyBorder="1" applyAlignment="1">
      <alignment horizontal="center" vertical="center"/>
    </xf>
    <xf numFmtId="0" fontId="7" fillId="0" borderId="0" xfId="0" applyFont="1"/>
    <xf numFmtId="0" fontId="1" fillId="0" borderId="0" xfId="0" applyFont="1"/>
    <xf numFmtId="0" fontId="7" fillId="0" borderId="4" xfId="1" applyFont="1" applyBorder="1"/>
    <xf numFmtId="0" fontId="10" fillId="0" borderId="9" xfId="1" applyFont="1" applyBorder="1"/>
    <xf numFmtId="0" fontId="13" fillId="0" borderId="9" xfId="0" applyFont="1" applyBorder="1"/>
    <xf numFmtId="164" fontId="8" fillId="6" borderId="2" xfId="0" applyNumberFormat="1" applyFont="1" applyFill="1" applyBorder="1"/>
    <xf numFmtId="9" fontId="4" fillId="0" borderId="4" xfId="0" applyNumberFormat="1" applyFont="1" applyBorder="1" applyAlignment="1">
      <alignment horizontal="left"/>
    </xf>
    <xf numFmtId="0" fontId="4" fillId="0" borderId="9" xfId="0" applyFont="1" applyBorder="1" applyAlignment="1">
      <alignment horizontal="left"/>
    </xf>
    <xf numFmtId="0" fontId="10" fillId="0" borderId="9" xfId="0" applyFont="1" applyBorder="1" applyAlignment="1">
      <alignment horizontal="left"/>
    </xf>
    <xf numFmtId="164" fontId="8" fillId="0" borderId="2" xfId="0" applyNumberFormat="1" applyFont="1" applyBorder="1"/>
    <xf numFmtId="0" fontId="4" fillId="0" borderId="4" xfId="0" applyFont="1" applyBorder="1"/>
    <xf numFmtId="0" fontId="4" fillId="0" borderId="9" xfId="0" applyFont="1" applyBorder="1"/>
    <xf numFmtId="0" fontId="14" fillId="0" borderId="9" xfId="0" applyFont="1" applyBorder="1" applyAlignment="1">
      <alignment horizontal="left" vertical="top"/>
    </xf>
    <xf numFmtId="0" fontId="4" fillId="0" borderId="4" xfId="0" applyFont="1" applyBorder="1" applyAlignment="1">
      <alignment wrapText="1"/>
    </xf>
    <xf numFmtId="0" fontId="14" fillId="0" borderId="9" xfId="0" applyFont="1" applyBorder="1" applyAlignment="1">
      <alignment horizontal="left" vertical="center"/>
    </xf>
    <xf numFmtId="10" fontId="8" fillId="4" borderId="2" xfId="0" applyNumberFormat="1" applyFont="1" applyFill="1" applyBorder="1" applyAlignment="1">
      <alignment vertical="center"/>
    </xf>
    <xf numFmtId="0" fontId="10" fillId="2" borderId="1" xfId="1" applyFont="1" applyFill="1" applyBorder="1" applyAlignment="1">
      <alignment horizontal="left" vertical="center"/>
    </xf>
    <xf numFmtId="0" fontId="4" fillId="2" borderId="3" xfId="1" applyFont="1" applyFill="1" applyBorder="1" applyAlignment="1">
      <alignment horizontal="center" wrapText="1"/>
    </xf>
    <xf numFmtId="0" fontId="10" fillId="2" borderId="8" xfId="1" applyFont="1" applyFill="1" applyBorder="1"/>
    <xf numFmtId="0" fontId="10" fillId="2" borderId="12" xfId="0" applyFont="1" applyFill="1" applyBorder="1" applyAlignment="1">
      <alignment horizontal="center"/>
    </xf>
    <xf numFmtId="0" fontId="10" fillId="2" borderId="13" xfId="0" applyFont="1" applyFill="1" applyBorder="1" applyAlignment="1">
      <alignment horizontal="center"/>
    </xf>
    <xf numFmtId="0" fontId="10" fillId="2" borderId="5" xfId="1" applyFont="1" applyFill="1" applyBorder="1" applyAlignment="1">
      <alignment horizontal="center"/>
    </xf>
    <xf numFmtId="0" fontId="10" fillId="3" borderId="5" xfId="1" applyFont="1" applyFill="1" applyBorder="1" applyAlignment="1">
      <alignment horizontal="center" vertical="center"/>
    </xf>
    <xf numFmtId="0" fontId="10" fillId="0" borderId="5" xfId="1" applyFont="1" applyBorder="1"/>
    <xf numFmtId="0" fontId="10" fillId="4" borderId="2" xfId="1" applyFont="1" applyFill="1" applyBorder="1" applyAlignment="1">
      <alignment horizontal="center" vertical="center"/>
    </xf>
    <xf numFmtId="3" fontId="4" fillId="0" borderId="3" xfId="1" applyNumberFormat="1" applyFont="1" applyBorder="1" applyAlignment="1">
      <alignment horizontal="center" vertical="center"/>
    </xf>
    <xf numFmtId="0" fontId="10" fillId="2" borderId="1" xfId="1" applyFont="1" applyFill="1" applyBorder="1" applyAlignment="1">
      <alignment horizontal="center"/>
    </xf>
    <xf numFmtId="4" fontId="10" fillId="3" borderId="11" xfId="1" applyNumberFormat="1" applyFont="1" applyFill="1" applyBorder="1" applyAlignment="1">
      <alignment horizontal="center" vertical="center"/>
    </xf>
    <xf numFmtId="0" fontId="10" fillId="0" borderId="0" xfId="1" applyFont="1"/>
    <xf numFmtId="0" fontId="4" fillId="2" borderId="1" xfId="1" applyFont="1" applyFill="1" applyBorder="1" applyAlignment="1">
      <alignment horizontal="center"/>
    </xf>
    <xf numFmtId="4" fontId="10" fillId="0" borderId="0" xfId="1" applyNumberFormat="1" applyFont="1" applyAlignment="1">
      <alignment horizontal="center" vertical="center"/>
    </xf>
    <xf numFmtId="0" fontId="12" fillId="4" borderId="7" xfId="0" applyFont="1" applyFill="1" applyBorder="1" applyAlignment="1">
      <alignment horizontal="left" vertical="center"/>
    </xf>
    <xf numFmtId="4" fontId="7" fillId="3" borderId="11" xfId="1" applyNumberFormat="1" applyFont="1" applyFill="1" applyBorder="1" applyAlignment="1">
      <alignment horizontal="center" vertical="center"/>
    </xf>
    <xf numFmtId="0" fontId="6" fillId="0" borderId="0" xfId="0" applyFont="1" applyAlignment="1">
      <alignment vertical="top"/>
    </xf>
    <xf numFmtId="0" fontId="6" fillId="0" borderId="0" xfId="0" applyFont="1" applyAlignment="1">
      <alignment horizontal="left" vertical="top"/>
    </xf>
    <xf numFmtId="0" fontId="10" fillId="0" borderId="0" xfId="1" applyFont="1" applyBorder="1" applyAlignment="1">
      <alignment horizontal="left" vertical="center"/>
    </xf>
    <xf numFmtId="4" fontId="9" fillId="0" borderId="0" xfId="1" applyNumberFormat="1" applyFont="1" applyFill="1" applyBorder="1" applyAlignment="1">
      <alignment horizontal="center" vertical="center"/>
    </xf>
  </cellXfs>
  <cellStyles count="2">
    <cellStyle name="Standard" xfId="0" builtinId="0"/>
    <cellStyle name="Standard 2" xfId="1" xr:uid="{E2C143BF-7FE3-49B5-B892-3D9993C62DC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B892D-84D9-4906-8325-BBF21EED1F9D}">
  <dimension ref="A1:E159"/>
  <sheetViews>
    <sheetView tabSelected="1" view="pageLayout" topLeftCell="A132" zoomScaleNormal="100" workbookViewId="0">
      <selection activeCell="B47" sqref="B47"/>
    </sheetView>
  </sheetViews>
  <sheetFormatPr baseColWidth="10" defaultRowHeight="15" x14ac:dyDescent="0.25"/>
  <cols>
    <col min="1" max="1" width="23.7109375" customWidth="1"/>
    <col min="2" max="3" width="17.7109375" customWidth="1"/>
    <col min="4" max="4" width="19.85546875" bestFit="1" customWidth="1"/>
    <col min="5" max="5" width="17.7109375" customWidth="1"/>
  </cols>
  <sheetData>
    <row r="1" spans="1:5" ht="20.25" x14ac:dyDescent="0.3">
      <c r="A1" s="1" t="s">
        <v>0</v>
      </c>
    </row>
    <row r="2" spans="1:5" x14ac:dyDescent="0.25">
      <c r="A2" s="2"/>
    </row>
    <row r="3" spans="1:5" ht="20.25" x14ac:dyDescent="0.3">
      <c r="A3" s="1" t="s">
        <v>1</v>
      </c>
    </row>
    <row r="4" spans="1:5" x14ac:dyDescent="0.25">
      <c r="A4" s="2"/>
    </row>
    <row r="5" spans="1:5" x14ac:dyDescent="0.25">
      <c r="A5" s="2" t="s">
        <v>2</v>
      </c>
    </row>
    <row r="6" spans="1:5" x14ac:dyDescent="0.25">
      <c r="A6" s="3"/>
    </row>
    <row r="7" spans="1:5" x14ac:dyDescent="0.25">
      <c r="A7" s="2" t="s">
        <v>45</v>
      </c>
    </row>
    <row r="8" spans="1:5" x14ac:dyDescent="0.25">
      <c r="A8" s="2" t="s">
        <v>46</v>
      </c>
    </row>
    <row r="9" spans="1:5" x14ac:dyDescent="0.25">
      <c r="A9" s="2"/>
    </row>
    <row r="10" spans="1:5" ht="20.25" x14ac:dyDescent="0.3">
      <c r="A10" s="1" t="s">
        <v>47</v>
      </c>
    </row>
    <row r="12" spans="1:5" ht="15.75" x14ac:dyDescent="0.25">
      <c r="A12" s="4" t="s">
        <v>3</v>
      </c>
      <c r="B12" s="5"/>
      <c r="C12" s="5"/>
      <c r="D12" s="2"/>
      <c r="E12" s="2"/>
    </row>
    <row r="13" spans="1:5" ht="25.5" x14ac:dyDescent="0.25">
      <c r="A13" s="6" t="s">
        <v>4</v>
      </c>
      <c r="B13" s="7" t="s">
        <v>5</v>
      </c>
      <c r="C13" s="8" t="s">
        <v>6</v>
      </c>
      <c r="D13" s="9" t="s">
        <v>7</v>
      </c>
      <c r="E13" s="10" t="s">
        <v>8</v>
      </c>
    </row>
    <row r="14" spans="1:5" x14ac:dyDescent="0.25">
      <c r="A14" s="11"/>
      <c r="B14" s="12" t="s">
        <v>9</v>
      </c>
      <c r="C14" s="13" t="s">
        <v>10</v>
      </c>
      <c r="D14" s="14" t="s">
        <v>10</v>
      </c>
      <c r="E14" s="15" t="s">
        <v>11</v>
      </c>
    </row>
    <row r="15" spans="1:5" x14ac:dyDescent="0.25">
      <c r="A15" s="16"/>
      <c r="B15" s="17" t="s">
        <v>12</v>
      </c>
      <c r="C15" s="17" t="s">
        <v>13</v>
      </c>
      <c r="D15" s="18" t="s">
        <v>14</v>
      </c>
      <c r="E15" s="19" t="s">
        <v>15</v>
      </c>
    </row>
    <row r="16" spans="1:5" x14ac:dyDescent="0.25">
      <c r="A16" s="20"/>
      <c r="B16" s="21"/>
      <c r="C16" s="22" t="s">
        <v>16</v>
      </c>
      <c r="D16" s="23"/>
      <c r="E16" s="24"/>
    </row>
    <row r="17" spans="1:5" x14ac:dyDescent="0.25">
      <c r="A17" s="25" t="s">
        <v>17</v>
      </c>
      <c r="B17" s="26">
        <v>0</v>
      </c>
      <c r="C17" s="27">
        <v>13</v>
      </c>
      <c r="D17" s="28">
        <f>C17*312</f>
        <v>4056</v>
      </c>
      <c r="E17" s="29">
        <f>B17*D17</f>
        <v>0</v>
      </c>
    </row>
    <row r="18" spans="1:5" x14ac:dyDescent="0.25">
      <c r="A18" s="30" t="s">
        <v>18</v>
      </c>
      <c r="B18" s="31"/>
      <c r="C18" s="32"/>
      <c r="D18" s="2"/>
      <c r="E18" s="2"/>
    </row>
    <row r="19" spans="1:5" x14ac:dyDescent="0.25">
      <c r="A19" s="33" t="s">
        <v>19</v>
      </c>
      <c r="B19" s="34">
        <v>0</v>
      </c>
      <c r="C19" s="35"/>
      <c r="D19" s="2"/>
      <c r="E19" s="2"/>
    </row>
    <row r="20" spans="1:5" x14ac:dyDescent="0.25">
      <c r="A20" s="36" t="s">
        <v>20</v>
      </c>
      <c r="B20" s="34">
        <v>0</v>
      </c>
      <c r="C20" s="37"/>
      <c r="D20" s="2"/>
      <c r="E20" s="2"/>
    </row>
    <row r="21" spans="1:5" x14ac:dyDescent="0.25">
      <c r="A21" s="38"/>
      <c r="B21" s="38"/>
      <c r="C21" s="38"/>
      <c r="D21" s="2"/>
      <c r="E21" s="2"/>
    </row>
    <row r="22" spans="1:5" ht="25.5" x14ac:dyDescent="0.25">
      <c r="A22" s="6" t="s">
        <v>21</v>
      </c>
      <c r="B22" s="7" t="s">
        <v>5</v>
      </c>
      <c r="C22" s="8" t="s">
        <v>6</v>
      </c>
      <c r="D22" s="39" t="s">
        <v>7</v>
      </c>
      <c r="E22" s="10" t="s">
        <v>8</v>
      </c>
    </row>
    <row r="23" spans="1:5" x14ac:dyDescent="0.25">
      <c r="A23" s="11"/>
      <c r="B23" s="12" t="s">
        <v>9</v>
      </c>
      <c r="C23" s="13" t="s">
        <v>10</v>
      </c>
      <c r="D23" s="14" t="s">
        <v>10</v>
      </c>
      <c r="E23" s="15" t="s">
        <v>11</v>
      </c>
    </row>
    <row r="24" spans="1:5" x14ac:dyDescent="0.25">
      <c r="A24" s="16"/>
      <c r="B24" s="17" t="s">
        <v>12</v>
      </c>
      <c r="C24" s="17" t="s">
        <v>13</v>
      </c>
      <c r="D24" s="18" t="s">
        <v>14</v>
      </c>
      <c r="E24" s="19" t="s">
        <v>15</v>
      </c>
    </row>
    <row r="25" spans="1:5" x14ac:dyDescent="0.25">
      <c r="A25" s="20"/>
      <c r="B25" s="21"/>
      <c r="C25" s="22" t="s">
        <v>16</v>
      </c>
      <c r="D25" s="23"/>
      <c r="E25" s="24"/>
    </row>
    <row r="26" spans="1:5" x14ac:dyDescent="0.25">
      <c r="A26" s="25" t="s">
        <v>17</v>
      </c>
      <c r="B26" s="26">
        <v>0</v>
      </c>
      <c r="C26" s="27">
        <v>8</v>
      </c>
      <c r="D26" s="28">
        <f>C26*312</f>
        <v>2496</v>
      </c>
      <c r="E26" s="29">
        <f>B26*D26</f>
        <v>0</v>
      </c>
    </row>
    <row r="27" spans="1:5" x14ac:dyDescent="0.25">
      <c r="A27" s="30" t="s">
        <v>18</v>
      </c>
      <c r="B27" s="32"/>
      <c r="C27" s="32"/>
      <c r="D27" s="2"/>
      <c r="E27" s="2"/>
    </row>
    <row r="28" spans="1:5" x14ac:dyDescent="0.25">
      <c r="A28" s="40" t="s">
        <v>19</v>
      </c>
      <c r="B28" s="34">
        <v>0</v>
      </c>
      <c r="C28" s="41"/>
      <c r="D28" s="2"/>
      <c r="E28" s="2"/>
    </row>
    <row r="29" spans="1:5" x14ac:dyDescent="0.25">
      <c r="A29" s="36" t="s">
        <v>20</v>
      </c>
      <c r="B29" s="34">
        <v>0</v>
      </c>
      <c r="C29" s="37"/>
      <c r="D29" s="2"/>
      <c r="E29" s="2"/>
    </row>
    <row r="30" spans="1:5" x14ac:dyDescent="0.25">
      <c r="A30" s="38"/>
      <c r="B30" s="38"/>
      <c r="C30" s="38"/>
      <c r="D30" s="42"/>
      <c r="E30" s="42"/>
    </row>
    <row r="31" spans="1:5" ht="25.5" x14ac:dyDescent="0.25">
      <c r="A31" s="43" t="s">
        <v>22</v>
      </c>
      <c r="B31" s="7" t="s">
        <v>5</v>
      </c>
      <c r="C31" s="8" t="s">
        <v>6</v>
      </c>
      <c r="D31" s="39" t="s">
        <v>7</v>
      </c>
      <c r="E31" s="10" t="s">
        <v>8</v>
      </c>
    </row>
    <row r="32" spans="1:5" x14ac:dyDescent="0.25">
      <c r="A32" s="44"/>
      <c r="B32" s="12" t="s">
        <v>9</v>
      </c>
      <c r="C32" s="13" t="s">
        <v>10</v>
      </c>
      <c r="D32" s="14" t="s">
        <v>10</v>
      </c>
      <c r="E32" s="15" t="s">
        <v>11</v>
      </c>
    </row>
    <row r="33" spans="1:5" x14ac:dyDescent="0.25">
      <c r="A33" s="16"/>
      <c r="B33" s="17" t="s">
        <v>12</v>
      </c>
      <c r="C33" s="17" t="s">
        <v>13</v>
      </c>
      <c r="D33" s="18" t="s">
        <v>23</v>
      </c>
      <c r="E33" s="19" t="s">
        <v>15</v>
      </c>
    </row>
    <row r="34" spans="1:5" x14ac:dyDescent="0.25">
      <c r="A34" s="25" t="s">
        <v>17</v>
      </c>
      <c r="B34" s="21"/>
      <c r="C34" s="22" t="s">
        <v>16</v>
      </c>
      <c r="D34" s="23"/>
      <c r="E34" s="24"/>
    </row>
    <row r="35" spans="1:5" x14ac:dyDescent="0.25">
      <c r="A35" s="25"/>
      <c r="B35" s="26">
        <v>0</v>
      </c>
      <c r="C35" s="27">
        <v>1</v>
      </c>
      <c r="D35" s="28">
        <f>C35*12</f>
        <v>12</v>
      </c>
      <c r="E35" s="29">
        <f>B35*D35</f>
        <v>0</v>
      </c>
    </row>
    <row r="36" spans="1:5" x14ac:dyDescent="0.25">
      <c r="A36" s="30" t="s">
        <v>18</v>
      </c>
      <c r="B36" s="32"/>
      <c r="C36" s="32"/>
      <c r="D36" s="2"/>
      <c r="E36" s="2"/>
    </row>
    <row r="37" spans="1:5" x14ac:dyDescent="0.25">
      <c r="A37" s="45" t="s">
        <v>19</v>
      </c>
      <c r="B37" s="34">
        <v>0</v>
      </c>
      <c r="C37" s="37"/>
      <c r="D37" s="2"/>
      <c r="E37" s="2"/>
    </row>
    <row r="38" spans="1:5" x14ac:dyDescent="0.25">
      <c r="A38" s="36" t="s">
        <v>20</v>
      </c>
      <c r="B38" s="34">
        <v>0</v>
      </c>
      <c r="C38" s="37"/>
      <c r="D38" s="2"/>
      <c r="E38" s="2"/>
    </row>
    <row r="39" spans="1:5" x14ac:dyDescent="0.25">
      <c r="A39" s="46"/>
      <c r="B39" s="46"/>
      <c r="C39" s="46"/>
      <c r="D39" s="42"/>
      <c r="E39" s="42"/>
    </row>
    <row r="40" spans="1:5" ht="25.5" x14ac:dyDescent="0.25">
      <c r="A40" s="47" t="s">
        <v>24</v>
      </c>
      <c r="B40" s="7" t="s">
        <v>5</v>
      </c>
      <c r="C40" s="8" t="s">
        <v>6</v>
      </c>
      <c r="D40" s="39" t="s">
        <v>7</v>
      </c>
      <c r="E40" s="10" t="s">
        <v>8</v>
      </c>
    </row>
    <row r="41" spans="1:5" x14ac:dyDescent="0.25">
      <c r="A41" s="11"/>
      <c r="B41" s="12" t="s">
        <v>9</v>
      </c>
      <c r="C41" s="13" t="s">
        <v>10</v>
      </c>
      <c r="D41" s="48"/>
      <c r="E41" s="15" t="s">
        <v>11</v>
      </c>
    </row>
    <row r="42" spans="1:5" x14ac:dyDescent="0.25">
      <c r="A42" s="16"/>
      <c r="B42" s="17" t="s">
        <v>12</v>
      </c>
      <c r="C42" s="17" t="s">
        <v>13</v>
      </c>
      <c r="D42" s="18" t="s">
        <v>23</v>
      </c>
      <c r="E42" s="19" t="s">
        <v>15</v>
      </c>
    </row>
    <row r="43" spans="1:5" x14ac:dyDescent="0.25">
      <c r="A43" s="25" t="s">
        <v>17</v>
      </c>
      <c r="B43" s="21"/>
      <c r="C43" s="22" t="s">
        <v>16</v>
      </c>
      <c r="D43" s="23"/>
      <c r="E43" s="24"/>
    </row>
    <row r="44" spans="1:5" x14ac:dyDescent="0.25">
      <c r="A44" s="49" t="s">
        <v>4</v>
      </c>
      <c r="B44" s="26">
        <v>0</v>
      </c>
      <c r="C44" s="27">
        <v>16</v>
      </c>
      <c r="D44" s="28">
        <f>C44*12</f>
        <v>192</v>
      </c>
      <c r="E44" s="29">
        <f>B44*D44</f>
        <v>0</v>
      </c>
    </row>
    <row r="45" spans="1:5" x14ac:dyDescent="0.25">
      <c r="A45" s="49" t="s">
        <v>21</v>
      </c>
      <c r="B45" s="26">
        <v>0</v>
      </c>
      <c r="C45" s="27">
        <v>13</v>
      </c>
      <c r="D45" s="28">
        <f>C45*12</f>
        <v>156</v>
      </c>
      <c r="E45" s="29">
        <f>B45*D45</f>
        <v>0</v>
      </c>
    </row>
    <row r="46" spans="1:5" x14ac:dyDescent="0.25">
      <c r="A46" s="50"/>
      <c r="B46" s="51"/>
      <c r="C46" s="51"/>
      <c r="D46" s="52"/>
      <c r="E46" s="53">
        <f>SUM(E44:E45)</f>
        <v>0</v>
      </c>
    </row>
    <row r="47" spans="1:5" x14ac:dyDescent="0.25">
      <c r="A47" s="117"/>
      <c r="B47" s="51"/>
      <c r="C47" s="51"/>
      <c r="D47" s="52"/>
      <c r="E47" s="118"/>
    </row>
    <row r="48" spans="1:5" x14ac:dyDescent="0.25">
      <c r="A48" s="46"/>
      <c r="B48" s="46"/>
      <c r="C48" s="46"/>
      <c r="D48" s="42"/>
      <c r="E48" s="54"/>
    </row>
    <row r="49" spans="1:5" ht="25.5" x14ac:dyDescent="0.25">
      <c r="A49" s="55" t="s">
        <v>25</v>
      </c>
      <c r="B49" s="7" t="s">
        <v>5</v>
      </c>
      <c r="C49" s="8" t="s">
        <v>6</v>
      </c>
      <c r="D49" s="39" t="s">
        <v>7</v>
      </c>
      <c r="E49" s="10" t="s">
        <v>8</v>
      </c>
    </row>
    <row r="50" spans="1:5" x14ac:dyDescent="0.25">
      <c r="A50" s="11"/>
      <c r="B50" s="12" t="s">
        <v>9</v>
      </c>
      <c r="C50" s="13" t="s">
        <v>10</v>
      </c>
      <c r="D50" s="48"/>
      <c r="E50" s="15" t="s">
        <v>11</v>
      </c>
    </row>
    <row r="51" spans="1:5" x14ac:dyDescent="0.25">
      <c r="A51" s="16"/>
      <c r="B51" s="17" t="s">
        <v>12</v>
      </c>
      <c r="C51" s="17" t="s">
        <v>13</v>
      </c>
      <c r="D51" s="18" t="s">
        <v>23</v>
      </c>
      <c r="E51" s="19" t="s">
        <v>15</v>
      </c>
    </row>
    <row r="52" spans="1:5" x14ac:dyDescent="0.25">
      <c r="A52" s="25" t="s">
        <v>17</v>
      </c>
      <c r="B52" s="21"/>
      <c r="C52" s="22" t="s">
        <v>16</v>
      </c>
      <c r="D52" s="23"/>
      <c r="E52" s="24"/>
    </row>
    <row r="53" spans="1:5" x14ac:dyDescent="0.25">
      <c r="A53" s="49" t="s">
        <v>21</v>
      </c>
      <c r="B53" s="26">
        <v>0</v>
      </c>
      <c r="C53" s="27">
        <v>13</v>
      </c>
      <c r="D53" s="28">
        <f>C53*12</f>
        <v>156</v>
      </c>
      <c r="E53" s="29">
        <f>D53*B53</f>
        <v>0</v>
      </c>
    </row>
    <row r="54" spans="1:5" x14ac:dyDescent="0.25">
      <c r="A54" s="56"/>
      <c r="B54" s="56"/>
      <c r="C54" s="56"/>
      <c r="D54" s="52"/>
      <c r="E54" s="53">
        <f>E53</f>
        <v>0</v>
      </c>
    </row>
    <row r="55" spans="1:5" ht="15.75" thickBot="1" x14ac:dyDescent="0.3">
      <c r="A55" s="56"/>
      <c r="B55" s="56"/>
      <c r="C55" s="56"/>
      <c r="D55" s="52"/>
      <c r="E55" s="52"/>
    </row>
    <row r="56" spans="1:5" ht="15.75" thickBot="1" x14ac:dyDescent="0.3">
      <c r="A56" s="57" t="s">
        <v>26</v>
      </c>
      <c r="B56" s="58"/>
      <c r="C56" s="58"/>
      <c r="D56" s="59"/>
      <c r="E56" s="60">
        <f>E54+E46+E35+E26+E17</f>
        <v>0</v>
      </c>
    </row>
    <row r="57" spans="1:5" x14ac:dyDescent="0.25">
      <c r="A57" s="51"/>
      <c r="B57" s="51"/>
      <c r="C57" s="51"/>
      <c r="D57" s="42"/>
      <c r="E57" s="54"/>
    </row>
    <row r="58" spans="1:5" ht="15.75" x14ac:dyDescent="0.25">
      <c r="A58" s="4" t="s">
        <v>27</v>
      </c>
      <c r="B58" s="4"/>
      <c r="C58" s="5"/>
      <c r="D58" s="61"/>
      <c r="E58" s="2"/>
    </row>
    <row r="59" spans="1:5" ht="25.5" x14ac:dyDescent="0.25">
      <c r="A59" s="62" t="s">
        <v>28</v>
      </c>
      <c r="B59" s="7" t="s">
        <v>5</v>
      </c>
      <c r="C59" s="8" t="s">
        <v>6</v>
      </c>
      <c r="D59" s="39" t="s">
        <v>7</v>
      </c>
      <c r="E59" s="10" t="s">
        <v>8</v>
      </c>
    </row>
    <row r="60" spans="1:5" x14ac:dyDescent="0.25">
      <c r="A60" s="44"/>
      <c r="B60" s="12" t="s">
        <v>9</v>
      </c>
      <c r="C60" s="13" t="s">
        <v>10</v>
      </c>
      <c r="D60" s="48"/>
      <c r="E60" s="10" t="s">
        <v>11</v>
      </c>
    </row>
    <row r="61" spans="1:5" x14ac:dyDescent="0.25">
      <c r="A61" s="16"/>
      <c r="B61" s="17" t="s">
        <v>12</v>
      </c>
      <c r="C61" s="17" t="s">
        <v>13</v>
      </c>
      <c r="D61" s="18" t="s">
        <v>29</v>
      </c>
      <c r="E61" s="19" t="s">
        <v>15</v>
      </c>
    </row>
    <row r="62" spans="1:5" x14ac:dyDescent="0.25">
      <c r="A62" s="20"/>
      <c r="B62" s="21"/>
      <c r="C62" s="22" t="s">
        <v>16</v>
      </c>
      <c r="D62" s="23"/>
      <c r="E62" s="24"/>
    </row>
    <row r="63" spans="1:5" x14ac:dyDescent="0.25">
      <c r="A63" s="49" t="s">
        <v>4</v>
      </c>
      <c r="B63" s="26">
        <v>0</v>
      </c>
      <c r="C63" s="27">
        <v>16</v>
      </c>
      <c r="D63" s="28">
        <f>C63*24</f>
        <v>384</v>
      </c>
      <c r="E63" s="29">
        <f>D63*B63</f>
        <v>0</v>
      </c>
    </row>
    <row r="64" spans="1:5" x14ac:dyDescent="0.25">
      <c r="A64" s="49" t="s">
        <v>21</v>
      </c>
      <c r="B64" s="26">
        <v>0</v>
      </c>
      <c r="C64" s="27">
        <v>13</v>
      </c>
      <c r="D64" s="28">
        <f t="shared" ref="D64:D65" si="0">C64*24</f>
        <v>312</v>
      </c>
      <c r="E64" s="29">
        <f t="shared" ref="E64:E65" si="1">D64*B64</f>
        <v>0</v>
      </c>
    </row>
    <row r="65" spans="1:5" x14ac:dyDescent="0.25">
      <c r="A65" s="63" t="s">
        <v>22</v>
      </c>
      <c r="B65" s="26">
        <v>0</v>
      </c>
      <c r="C65" s="27">
        <v>1</v>
      </c>
      <c r="D65" s="28">
        <f t="shared" si="0"/>
        <v>24</v>
      </c>
      <c r="E65" s="29">
        <f t="shared" si="1"/>
        <v>0</v>
      </c>
    </row>
    <row r="66" spans="1:5" x14ac:dyDescent="0.25">
      <c r="A66" s="2"/>
      <c r="B66" s="2"/>
      <c r="C66" s="2"/>
      <c r="D66" s="52"/>
      <c r="E66" s="53">
        <f>SUM(E63:E65)</f>
        <v>0</v>
      </c>
    </row>
    <row r="67" spans="1:5" x14ac:dyDescent="0.25">
      <c r="A67" s="2"/>
      <c r="B67" s="2"/>
      <c r="C67" s="2"/>
      <c r="D67" s="52"/>
      <c r="E67" s="54"/>
    </row>
    <row r="68" spans="1:5" ht="25.5" x14ac:dyDescent="0.25">
      <c r="A68" s="62" t="s">
        <v>30</v>
      </c>
      <c r="B68" s="7" t="s">
        <v>5</v>
      </c>
      <c r="C68" s="8" t="s">
        <v>6</v>
      </c>
      <c r="D68" s="39" t="s">
        <v>7</v>
      </c>
      <c r="E68" s="10" t="s">
        <v>8</v>
      </c>
    </row>
    <row r="69" spans="1:5" x14ac:dyDescent="0.25">
      <c r="A69" s="44"/>
      <c r="B69" s="12" t="s">
        <v>9</v>
      </c>
      <c r="C69" s="13" t="s">
        <v>10</v>
      </c>
      <c r="D69" s="48"/>
      <c r="E69" s="15" t="s">
        <v>11</v>
      </c>
    </row>
    <row r="70" spans="1:5" x14ac:dyDescent="0.25">
      <c r="A70" s="16"/>
      <c r="B70" s="17" t="s">
        <v>12</v>
      </c>
      <c r="C70" s="17" t="s">
        <v>13</v>
      </c>
      <c r="D70" s="18" t="s">
        <v>23</v>
      </c>
      <c r="E70" s="19" t="s">
        <v>15</v>
      </c>
    </row>
    <row r="71" spans="1:5" x14ac:dyDescent="0.25">
      <c r="A71" s="20"/>
      <c r="B71" s="21"/>
      <c r="C71" s="22" t="s">
        <v>16</v>
      </c>
      <c r="D71" s="23"/>
      <c r="E71" s="24"/>
    </row>
    <row r="72" spans="1:5" x14ac:dyDescent="0.25">
      <c r="A72" s="49" t="s">
        <v>4</v>
      </c>
      <c r="B72" s="26">
        <v>0</v>
      </c>
      <c r="C72" s="27">
        <v>16</v>
      </c>
      <c r="D72" s="28">
        <f>C72*12</f>
        <v>192</v>
      </c>
      <c r="E72" s="64">
        <f>D72*B72</f>
        <v>0</v>
      </c>
    </row>
    <row r="73" spans="1:5" x14ac:dyDescent="0.25">
      <c r="A73" s="49" t="s">
        <v>21</v>
      </c>
      <c r="B73" s="26">
        <v>0</v>
      </c>
      <c r="C73" s="27">
        <v>13</v>
      </c>
      <c r="D73" s="28">
        <f t="shared" ref="D73:D74" si="2">C73*12</f>
        <v>156</v>
      </c>
      <c r="E73" s="64">
        <f t="shared" ref="E73:E74" si="3">D73*B73</f>
        <v>0</v>
      </c>
    </row>
    <row r="74" spans="1:5" x14ac:dyDescent="0.25">
      <c r="A74" s="63" t="s">
        <v>22</v>
      </c>
      <c r="B74" s="26">
        <v>0</v>
      </c>
      <c r="C74" s="27">
        <v>1</v>
      </c>
      <c r="D74" s="28">
        <f t="shared" si="2"/>
        <v>12</v>
      </c>
      <c r="E74" s="64">
        <f t="shared" si="3"/>
        <v>0</v>
      </c>
    </row>
    <row r="75" spans="1:5" x14ac:dyDescent="0.25">
      <c r="A75" s="2"/>
      <c r="B75" s="2"/>
      <c r="C75" s="2"/>
      <c r="D75" s="52"/>
      <c r="E75" s="53">
        <f>SUM(E72:E74)</f>
        <v>0</v>
      </c>
    </row>
    <row r="76" spans="1:5" ht="15.75" thickBot="1" x14ac:dyDescent="0.3">
      <c r="A76" s="2"/>
      <c r="B76" s="2"/>
      <c r="C76" s="2"/>
      <c r="D76" s="52"/>
      <c r="E76" s="54"/>
    </row>
    <row r="77" spans="1:5" ht="15.75" thickBot="1" x14ac:dyDescent="0.3">
      <c r="A77" s="57" t="s">
        <v>31</v>
      </c>
      <c r="B77" s="58"/>
      <c r="C77" s="58"/>
      <c r="D77" s="59"/>
      <c r="E77" s="60">
        <f>E75+E66</f>
        <v>0</v>
      </c>
    </row>
    <row r="78" spans="1:5" x14ac:dyDescent="0.25">
      <c r="A78" s="2"/>
      <c r="B78" s="2"/>
      <c r="C78" s="2"/>
      <c r="D78" s="2"/>
      <c r="E78" s="2"/>
    </row>
    <row r="79" spans="1:5" ht="15.75" x14ac:dyDescent="0.25">
      <c r="A79" s="4" t="s">
        <v>32</v>
      </c>
      <c r="B79" s="5"/>
      <c r="C79" s="5"/>
      <c r="D79" s="2"/>
      <c r="E79" s="2"/>
    </row>
    <row r="80" spans="1:5" x14ac:dyDescent="0.25">
      <c r="A80" s="2" t="s">
        <v>33</v>
      </c>
      <c r="B80" s="2"/>
      <c r="C80" s="2"/>
      <c r="D80" s="2"/>
      <c r="E80" s="2"/>
    </row>
    <row r="81" spans="1:5" x14ac:dyDescent="0.25">
      <c r="A81" s="2"/>
      <c r="B81" s="2"/>
      <c r="C81" s="2"/>
      <c r="D81" s="2"/>
      <c r="E81" s="2"/>
    </row>
    <row r="82" spans="1:5" x14ac:dyDescent="0.25">
      <c r="A82" s="65"/>
      <c r="B82" s="66" t="s">
        <v>18</v>
      </c>
      <c r="C82" s="67"/>
      <c r="D82" s="2"/>
      <c r="E82" s="2"/>
    </row>
    <row r="83" spans="1:5" ht="25.5" x14ac:dyDescent="0.25">
      <c r="A83" s="68" t="s">
        <v>34</v>
      </c>
      <c r="B83" s="8" t="s">
        <v>35</v>
      </c>
      <c r="C83" s="8" t="s">
        <v>36</v>
      </c>
      <c r="D83" s="69"/>
      <c r="E83" s="61"/>
    </row>
    <row r="84" spans="1:5" x14ac:dyDescent="0.25">
      <c r="A84" s="70"/>
      <c r="B84" s="71" t="s">
        <v>37</v>
      </c>
      <c r="C84" s="72"/>
      <c r="D84" s="73"/>
      <c r="E84" s="74"/>
    </row>
    <row r="85" spans="1:5" x14ac:dyDescent="0.25">
      <c r="A85" s="75">
        <v>0</v>
      </c>
      <c r="B85" s="75">
        <v>0</v>
      </c>
      <c r="C85" s="75">
        <v>0</v>
      </c>
      <c r="D85" s="76"/>
      <c r="E85" s="61"/>
    </row>
    <row r="86" spans="1:5" ht="15.75" thickBot="1" x14ac:dyDescent="0.3">
      <c r="D86" s="77"/>
      <c r="E86" s="61"/>
    </row>
    <row r="87" spans="1:5" ht="15.75" thickBot="1" x14ac:dyDescent="0.3">
      <c r="A87" s="78" t="s">
        <v>38</v>
      </c>
      <c r="B87" s="79"/>
      <c r="C87" s="79"/>
      <c r="D87" s="80"/>
      <c r="E87" s="81">
        <f>E77+E56</f>
        <v>0</v>
      </c>
    </row>
    <row r="88" spans="1:5" x14ac:dyDescent="0.25">
      <c r="A88" s="52"/>
      <c r="B88" s="52"/>
      <c r="C88" s="52"/>
      <c r="D88" s="77"/>
      <c r="E88" s="61"/>
    </row>
    <row r="89" spans="1:5" ht="20.25" x14ac:dyDescent="0.3">
      <c r="A89" s="1" t="s">
        <v>48</v>
      </c>
    </row>
    <row r="91" spans="1:5" ht="15.75" x14ac:dyDescent="0.25">
      <c r="A91" s="5" t="s">
        <v>49</v>
      </c>
      <c r="B91" s="5"/>
      <c r="C91" s="5"/>
      <c r="D91" s="2"/>
      <c r="E91" s="2"/>
    </row>
    <row r="92" spans="1:5" ht="25.5" x14ac:dyDescent="0.25">
      <c r="A92" s="98" t="s">
        <v>50</v>
      </c>
      <c r="B92" s="68" t="s">
        <v>5</v>
      </c>
      <c r="C92" s="8" t="s">
        <v>6</v>
      </c>
      <c r="D92" s="99" t="s">
        <v>7</v>
      </c>
      <c r="E92" s="10" t="s">
        <v>8</v>
      </c>
    </row>
    <row r="93" spans="1:5" x14ac:dyDescent="0.25">
      <c r="A93" s="100"/>
      <c r="B93" s="101" t="s">
        <v>9</v>
      </c>
      <c r="C93" s="102" t="s">
        <v>10</v>
      </c>
      <c r="D93" s="103" t="s">
        <v>10</v>
      </c>
      <c r="E93" s="104" t="s">
        <v>11</v>
      </c>
    </row>
    <row r="94" spans="1:5" x14ac:dyDescent="0.25">
      <c r="A94" s="105"/>
      <c r="B94" s="17" t="s">
        <v>12</v>
      </c>
      <c r="C94" s="17" t="s">
        <v>13</v>
      </c>
      <c r="D94" s="19" t="s">
        <v>14</v>
      </c>
      <c r="E94" s="19" t="s">
        <v>15</v>
      </c>
    </row>
    <row r="95" spans="1:5" x14ac:dyDescent="0.25">
      <c r="A95" s="20"/>
      <c r="B95" s="21"/>
      <c r="C95" s="22" t="s">
        <v>16</v>
      </c>
      <c r="D95" s="23"/>
      <c r="E95" s="106"/>
    </row>
    <row r="96" spans="1:5" x14ac:dyDescent="0.25">
      <c r="A96" s="25" t="s">
        <v>17</v>
      </c>
      <c r="B96" s="26">
        <v>0</v>
      </c>
      <c r="C96" s="27">
        <v>10</v>
      </c>
      <c r="D96" s="107">
        <f>C96*312</f>
        <v>3120</v>
      </c>
      <c r="E96" s="29">
        <f>B96*D96</f>
        <v>0</v>
      </c>
    </row>
    <row r="97" spans="1:5" x14ac:dyDescent="0.25">
      <c r="A97" s="30" t="s">
        <v>18</v>
      </c>
      <c r="B97" s="32"/>
      <c r="C97" s="32"/>
      <c r="D97" s="2"/>
      <c r="E97" s="2"/>
    </row>
    <row r="98" spans="1:5" x14ac:dyDescent="0.25">
      <c r="A98" s="33" t="s">
        <v>19</v>
      </c>
      <c r="B98" s="26">
        <v>0</v>
      </c>
      <c r="C98" s="35"/>
      <c r="D98" s="2"/>
      <c r="E98" s="2"/>
    </row>
    <row r="99" spans="1:5" x14ac:dyDescent="0.25">
      <c r="A99" s="36" t="s">
        <v>20</v>
      </c>
      <c r="B99" s="26">
        <v>0</v>
      </c>
      <c r="C99" s="37"/>
      <c r="D99" s="2"/>
      <c r="E99" s="2"/>
    </row>
    <row r="100" spans="1:5" x14ac:dyDescent="0.25">
      <c r="A100" s="41"/>
      <c r="B100" s="41"/>
      <c r="C100" s="41"/>
      <c r="D100" s="2"/>
      <c r="E100" s="2"/>
    </row>
    <row r="101" spans="1:5" ht="25.5" x14ac:dyDescent="0.25">
      <c r="A101" s="98" t="s">
        <v>51</v>
      </c>
      <c r="B101" s="68" t="s">
        <v>5</v>
      </c>
      <c r="C101" s="8" t="s">
        <v>6</v>
      </c>
      <c r="D101" s="99" t="s">
        <v>7</v>
      </c>
      <c r="E101" s="10" t="s">
        <v>8</v>
      </c>
    </row>
    <row r="102" spans="1:5" x14ac:dyDescent="0.25">
      <c r="A102" s="100"/>
      <c r="B102" s="101" t="s">
        <v>9</v>
      </c>
      <c r="C102" s="102" t="s">
        <v>10</v>
      </c>
      <c r="D102" s="108" t="s">
        <v>10</v>
      </c>
      <c r="E102" s="15" t="s">
        <v>11</v>
      </c>
    </row>
    <row r="103" spans="1:5" x14ac:dyDescent="0.25">
      <c r="A103" s="105"/>
      <c r="B103" s="17" t="s">
        <v>12</v>
      </c>
      <c r="C103" s="17" t="s">
        <v>13</v>
      </c>
      <c r="D103" s="19" t="s">
        <v>14</v>
      </c>
      <c r="E103" s="19" t="s">
        <v>15</v>
      </c>
    </row>
    <row r="104" spans="1:5" x14ac:dyDescent="0.25">
      <c r="A104" s="20"/>
      <c r="B104" s="21"/>
      <c r="C104" s="22" t="s">
        <v>16</v>
      </c>
      <c r="D104" s="23"/>
      <c r="E104" s="106"/>
    </row>
    <row r="105" spans="1:5" x14ac:dyDescent="0.25">
      <c r="A105" s="25" t="s">
        <v>17</v>
      </c>
      <c r="B105" s="26">
        <v>0</v>
      </c>
      <c r="C105" s="107">
        <v>10</v>
      </c>
      <c r="D105" s="107">
        <f>C105*312</f>
        <v>3120</v>
      </c>
      <c r="E105" s="29">
        <f>B105*D105</f>
        <v>0</v>
      </c>
    </row>
    <row r="106" spans="1:5" x14ac:dyDescent="0.25">
      <c r="A106" s="30" t="s">
        <v>18</v>
      </c>
      <c r="B106" s="32"/>
      <c r="C106" s="32"/>
      <c r="D106" s="2"/>
      <c r="E106" s="2"/>
    </row>
    <row r="107" spans="1:5" x14ac:dyDescent="0.25">
      <c r="A107" s="33" t="s">
        <v>19</v>
      </c>
      <c r="B107" s="26">
        <v>0</v>
      </c>
      <c r="C107" s="35"/>
      <c r="D107" s="42"/>
      <c r="E107" s="42"/>
    </row>
    <row r="108" spans="1:5" x14ac:dyDescent="0.25">
      <c r="A108" s="36" t="s">
        <v>20</v>
      </c>
      <c r="B108" s="26">
        <v>0</v>
      </c>
      <c r="C108" s="37"/>
      <c r="D108" s="42"/>
      <c r="E108" s="42"/>
    </row>
    <row r="109" spans="1:5" ht="15.75" thickBot="1" x14ac:dyDescent="0.3">
      <c r="A109" s="46"/>
      <c r="B109" s="46"/>
      <c r="C109" s="46"/>
      <c r="D109" s="42"/>
      <c r="E109" s="42"/>
    </row>
    <row r="110" spans="1:5" ht="15.75" thickBot="1" x14ac:dyDescent="0.3">
      <c r="A110" s="57" t="s">
        <v>52</v>
      </c>
      <c r="B110" s="58"/>
      <c r="C110" s="58"/>
      <c r="D110" s="59"/>
      <c r="E110" s="109">
        <f>E105+E96</f>
        <v>0</v>
      </c>
    </row>
    <row r="111" spans="1:5" x14ac:dyDescent="0.25">
      <c r="A111" s="46"/>
      <c r="B111" s="46"/>
      <c r="C111" s="46"/>
      <c r="D111" s="42"/>
      <c r="E111" s="42"/>
    </row>
    <row r="112" spans="1:5" ht="15.75" x14ac:dyDescent="0.25">
      <c r="A112" s="110" t="s">
        <v>53</v>
      </c>
      <c r="B112" s="110"/>
      <c r="C112" s="110"/>
      <c r="D112" s="2"/>
      <c r="E112" s="2"/>
    </row>
    <row r="113" spans="1:5" ht="25.5" x14ac:dyDescent="0.25">
      <c r="A113" s="98" t="s">
        <v>54</v>
      </c>
      <c r="B113" s="68" t="s">
        <v>5</v>
      </c>
      <c r="C113" s="8" t="s">
        <v>6</v>
      </c>
      <c r="D113" s="99" t="s">
        <v>7</v>
      </c>
      <c r="E113" s="10" t="s">
        <v>8</v>
      </c>
    </row>
    <row r="114" spans="1:5" x14ac:dyDescent="0.25">
      <c r="A114" s="100"/>
      <c r="B114" s="101" t="s">
        <v>9</v>
      </c>
      <c r="C114" s="102" t="s">
        <v>10</v>
      </c>
      <c r="D114" s="111"/>
      <c r="E114" s="15" t="s">
        <v>11</v>
      </c>
    </row>
    <row r="115" spans="1:5" x14ac:dyDescent="0.25">
      <c r="A115" s="16"/>
      <c r="B115" s="17" t="s">
        <v>12</v>
      </c>
      <c r="C115" s="17" t="s">
        <v>13</v>
      </c>
      <c r="D115" s="19" t="s">
        <v>23</v>
      </c>
      <c r="E115" s="19" t="s">
        <v>15</v>
      </c>
    </row>
    <row r="116" spans="1:5" x14ac:dyDescent="0.25">
      <c r="A116" s="20"/>
      <c r="B116" s="21"/>
      <c r="C116" s="22" t="s">
        <v>16</v>
      </c>
      <c r="D116" s="23"/>
      <c r="E116" s="106"/>
    </row>
    <row r="117" spans="1:5" x14ac:dyDescent="0.25">
      <c r="A117" s="25" t="s">
        <v>50</v>
      </c>
      <c r="B117" s="26">
        <v>0</v>
      </c>
      <c r="C117" s="107">
        <v>15</v>
      </c>
      <c r="D117" s="107">
        <f>C117*12</f>
        <v>180</v>
      </c>
      <c r="E117" s="29">
        <f>B117*D117</f>
        <v>0</v>
      </c>
    </row>
    <row r="118" spans="1:5" x14ac:dyDescent="0.25">
      <c r="A118" s="25" t="s">
        <v>51</v>
      </c>
      <c r="B118" s="26">
        <v>0</v>
      </c>
      <c r="C118" s="107">
        <v>12</v>
      </c>
      <c r="D118" s="107">
        <f>C118*12</f>
        <v>144</v>
      </c>
      <c r="E118" s="29">
        <f>B118*D118</f>
        <v>0</v>
      </c>
    </row>
    <row r="119" spans="1:5" ht="15.75" thickBot="1" x14ac:dyDescent="0.3">
      <c r="A119" s="46"/>
      <c r="B119" s="46"/>
      <c r="C119" s="46"/>
      <c r="D119" s="42"/>
      <c r="E119" s="42"/>
    </row>
    <row r="120" spans="1:5" ht="15.75" thickBot="1" x14ac:dyDescent="0.3">
      <c r="A120" s="57" t="s">
        <v>55</v>
      </c>
      <c r="B120" s="58"/>
      <c r="C120" s="58"/>
      <c r="D120" s="59"/>
      <c r="E120" s="109">
        <f>SUM(E117:E118)</f>
        <v>0</v>
      </c>
    </row>
    <row r="121" spans="1:5" x14ac:dyDescent="0.25">
      <c r="A121" s="2"/>
      <c r="B121" s="2"/>
      <c r="C121" s="2"/>
      <c r="D121" s="2"/>
      <c r="E121" s="2"/>
    </row>
    <row r="122" spans="1:5" x14ac:dyDescent="0.25">
      <c r="A122" s="2"/>
      <c r="B122" s="2"/>
      <c r="C122" s="2"/>
      <c r="D122" s="2"/>
      <c r="E122" s="2"/>
    </row>
    <row r="123" spans="1:5" ht="15.75" x14ac:dyDescent="0.25">
      <c r="A123" s="110" t="s">
        <v>56</v>
      </c>
      <c r="B123" s="110"/>
      <c r="C123" s="110"/>
      <c r="D123" s="2"/>
      <c r="E123" s="2"/>
    </row>
    <row r="124" spans="1:5" ht="25.5" x14ac:dyDescent="0.25">
      <c r="A124" s="98" t="s">
        <v>54</v>
      </c>
      <c r="B124" s="68" t="s">
        <v>5</v>
      </c>
      <c r="C124" s="8" t="s">
        <v>6</v>
      </c>
      <c r="D124" s="99" t="s">
        <v>7</v>
      </c>
      <c r="E124" s="10" t="s">
        <v>8</v>
      </c>
    </row>
    <row r="125" spans="1:5" x14ac:dyDescent="0.25">
      <c r="A125" s="100"/>
      <c r="B125" s="101" t="s">
        <v>9</v>
      </c>
      <c r="C125" s="102" t="s">
        <v>10</v>
      </c>
      <c r="D125" s="111"/>
      <c r="E125" s="15" t="s">
        <v>11</v>
      </c>
    </row>
    <row r="126" spans="1:5" x14ac:dyDescent="0.25">
      <c r="A126" s="16"/>
      <c r="B126" s="17" t="s">
        <v>12</v>
      </c>
      <c r="C126" s="17" t="s">
        <v>13</v>
      </c>
      <c r="D126" s="19" t="s">
        <v>23</v>
      </c>
      <c r="E126" s="19" t="s">
        <v>15</v>
      </c>
    </row>
    <row r="127" spans="1:5" x14ac:dyDescent="0.25">
      <c r="A127" s="20"/>
      <c r="B127" s="21"/>
      <c r="C127" s="22" t="s">
        <v>16</v>
      </c>
      <c r="D127" s="23"/>
      <c r="E127" s="106"/>
    </row>
    <row r="128" spans="1:5" x14ac:dyDescent="0.25">
      <c r="A128" s="25" t="s">
        <v>50</v>
      </c>
      <c r="B128" s="26">
        <v>0</v>
      </c>
      <c r="C128" s="107">
        <v>15</v>
      </c>
      <c r="D128" s="107">
        <f>C128*12</f>
        <v>180</v>
      </c>
      <c r="E128" s="29">
        <f>B128*D128</f>
        <v>0</v>
      </c>
    </row>
    <row r="129" spans="1:5" x14ac:dyDescent="0.25">
      <c r="A129" s="25" t="s">
        <v>51</v>
      </c>
      <c r="B129" s="26">
        <v>0</v>
      </c>
      <c r="C129" s="107">
        <v>12</v>
      </c>
      <c r="D129" s="107">
        <f>C129*12</f>
        <v>144</v>
      </c>
      <c r="E129" s="29">
        <f>B129*D129</f>
        <v>0</v>
      </c>
    </row>
    <row r="130" spans="1:5" ht="15.75" thickBot="1" x14ac:dyDescent="0.3">
      <c r="A130" s="46"/>
      <c r="B130" s="46"/>
      <c r="C130" s="46"/>
      <c r="D130" s="42"/>
      <c r="E130" s="42"/>
    </row>
    <row r="131" spans="1:5" ht="15.75" thickBot="1" x14ac:dyDescent="0.3">
      <c r="A131" s="57" t="s">
        <v>57</v>
      </c>
      <c r="B131" s="58"/>
      <c r="C131" s="58"/>
      <c r="D131" s="59"/>
      <c r="E131" s="109">
        <f>SUM(E128:E129)</f>
        <v>0</v>
      </c>
    </row>
    <row r="132" spans="1:5" x14ac:dyDescent="0.25">
      <c r="A132" s="51"/>
      <c r="B132" s="51"/>
      <c r="C132" s="51"/>
      <c r="D132" s="42"/>
      <c r="E132" s="112"/>
    </row>
    <row r="133" spans="1:5" ht="15.75" x14ac:dyDescent="0.25">
      <c r="A133" s="4" t="s">
        <v>58</v>
      </c>
      <c r="B133" s="5"/>
      <c r="C133" s="5"/>
      <c r="D133" s="2"/>
      <c r="E133" s="2"/>
    </row>
    <row r="134" spans="1:5" x14ac:dyDescent="0.25">
      <c r="A134" s="2" t="s">
        <v>33</v>
      </c>
      <c r="B134" s="2"/>
      <c r="C134" s="2"/>
      <c r="D134" s="2"/>
      <c r="E134" s="2"/>
    </row>
    <row r="135" spans="1:5" x14ac:dyDescent="0.25">
      <c r="A135" s="2"/>
      <c r="B135" s="2"/>
      <c r="C135" s="2"/>
      <c r="D135" s="2"/>
      <c r="E135" s="2"/>
    </row>
    <row r="136" spans="1:5" x14ac:dyDescent="0.25">
      <c r="A136" s="2"/>
      <c r="B136" s="66" t="s">
        <v>18</v>
      </c>
      <c r="C136" s="67"/>
      <c r="D136" s="2"/>
      <c r="E136" s="2"/>
    </row>
    <row r="137" spans="1:5" ht="25.5" x14ac:dyDescent="0.25">
      <c r="A137" s="68" t="s">
        <v>34</v>
      </c>
      <c r="B137" s="8" t="s">
        <v>35</v>
      </c>
      <c r="C137" s="8" t="s">
        <v>36</v>
      </c>
      <c r="D137" s="69"/>
      <c r="E137" s="61"/>
    </row>
    <row r="138" spans="1:5" x14ac:dyDescent="0.25">
      <c r="A138" s="113"/>
      <c r="B138" s="71" t="s">
        <v>37</v>
      </c>
      <c r="C138" s="72"/>
      <c r="D138" s="73"/>
      <c r="E138" s="61"/>
    </row>
    <row r="139" spans="1:5" x14ac:dyDescent="0.25">
      <c r="A139" s="75">
        <v>0</v>
      </c>
      <c r="B139" s="75">
        <v>0</v>
      </c>
      <c r="C139" s="75">
        <v>0</v>
      </c>
      <c r="D139" s="76"/>
      <c r="E139" s="2"/>
    </row>
    <row r="140" spans="1:5" ht="15.75" thickBot="1" x14ac:dyDescent="0.3">
      <c r="A140" s="52"/>
      <c r="B140" s="52"/>
      <c r="C140" s="52"/>
      <c r="D140" s="77"/>
      <c r="E140" s="2"/>
    </row>
    <row r="141" spans="1:5" ht="15.75" thickBot="1" x14ac:dyDescent="0.3">
      <c r="A141" s="78" t="s">
        <v>59</v>
      </c>
      <c r="B141" s="79"/>
      <c r="C141" s="79"/>
      <c r="D141" s="80"/>
      <c r="E141" s="114">
        <f>E131+E120+E110</f>
        <v>0</v>
      </c>
    </row>
    <row r="143" spans="1:5" x14ac:dyDescent="0.25">
      <c r="A143" s="82" t="s">
        <v>39</v>
      </c>
    </row>
    <row r="144" spans="1:5" x14ac:dyDescent="0.25">
      <c r="A144" s="83" t="s">
        <v>40</v>
      </c>
    </row>
    <row r="146" spans="1:5" ht="15.75" x14ac:dyDescent="0.25">
      <c r="A146" s="84" t="s">
        <v>61</v>
      </c>
      <c r="B146" s="85"/>
      <c r="C146" s="85"/>
      <c r="D146" s="86"/>
      <c r="E146" s="87">
        <f>E87</f>
        <v>0</v>
      </c>
    </row>
    <row r="147" spans="1:5" ht="15.75" x14ac:dyDescent="0.25">
      <c r="A147" s="84" t="s">
        <v>60</v>
      </c>
      <c r="B147" s="85"/>
      <c r="C147" s="85"/>
      <c r="D147" s="86"/>
      <c r="E147" s="87">
        <f>E141</f>
        <v>0</v>
      </c>
    </row>
    <row r="148" spans="1:5" ht="15.75" x14ac:dyDescent="0.25">
      <c r="A148" s="84" t="s">
        <v>62</v>
      </c>
      <c r="B148" s="85"/>
      <c r="C148" s="85"/>
      <c r="D148" s="86"/>
      <c r="E148" s="87">
        <f>E147+E146</f>
        <v>0</v>
      </c>
    </row>
    <row r="149" spans="1:5" ht="15.75" x14ac:dyDescent="0.25">
      <c r="A149" s="88" t="s">
        <v>41</v>
      </c>
      <c r="B149" s="89"/>
      <c r="C149" s="89"/>
      <c r="D149" s="90"/>
      <c r="E149" s="91">
        <f>E148*0.19</f>
        <v>0</v>
      </c>
    </row>
    <row r="150" spans="1:5" ht="15.75" x14ac:dyDescent="0.25">
      <c r="A150" s="92" t="s">
        <v>42</v>
      </c>
      <c r="B150" s="93"/>
      <c r="C150" s="93"/>
      <c r="D150" s="94" t="s">
        <v>43</v>
      </c>
      <c r="E150" s="91">
        <f>E148+E149</f>
        <v>0</v>
      </c>
    </row>
    <row r="151" spans="1:5" ht="51.75" x14ac:dyDescent="0.25">
      <c r="A151" s="95" t="s">
        <v>44</v>
      </c>
      <c r="B151" s="93"/>
      <c r="C151" s="93"/>
      <c r="D151" s="96" t="s">
        <v>43</v>
      </c>
      <c r="E151" s="97">
        <v>0</v>
      </c>
    </row>
    <row r="158" spans="1:5" x14ac:dyDescent="0.25">
      <c r="A158" t="s">
        <v>63</v>
      </c>
      <c r="C158" t="s">
        <v>64</v>
      </c>
    </row>
    <row r="159" spans="1:5" x14ac:dyDescent="0.25">
      <c r="A159" s="115" t="s">
        <v>65</v>
      </c>
      <c r="B159" s="115"/>
      <c r="C159" s="116" t="s">
        <v>66</v>
      </c>
    </row>
  </sheetData>
  <sheetProtection algorithmName="SHA-512" hashValue="KlKniTCfIRqq10mGb5CfLrpukUv5mlIaZprT6taYjyW640Hqib7KuKhVdmfz62Fx7JUHGxj6r456Be9wFsuaQw==" saltValue="z4th+PoH1E0BXMApsPeokg==" spinCount="100000" sheet="1" objects="1" scenarios="1"/>
  <protectedRanges>
    <protectedRange sqref="B17 B19 B20 B26 B28 B29 B35 B37 B38 B44 B45 B53 B63 B64 B65 B72 B73 B74 B85 A85 C85 B96 B98 B99 B105 B107 B108 B117 B118 B128 B129 A139 B139 C139 E151" name="Bereich1"/>
  </protectedRanges>
  <pageMargins left="0.7" right="0.7" top="0.78740157499999996" bottom="0.78740157499999996" header="0.3" footer="0.3"/>
  <pageSetup paperSize="9" scale="90" orientation="portrait" r:id="rId1"/>
  <headerFooter>
    <oddHeader>&amp;LSVZ 02/2025&amp;RPreisblatt Los 3 Kombinationslos aus Los 1 und Los 2</oddHeader>
    <oddFooter>&amp;CSeite &amp;P von &amp;N</oddFooter>
  </headerFooter>
  <rowBreaks count="3" manualBreakCount="3">
    <brk id="47" max="16383" man="1"/>
    <brk id="87" max="16383" man="1"/>
    <brk id="131" max="16383" man="1"/>
  </rowBreaks>
  <ignoredErrors>
    <ignoredError sqref="B15:E15 B24:C24 B33:C33 B42:C42 B61:C61 B70:C70 B94:C94 B51:C51 B103:C103 B115:C115 B126:C126"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Raßloff</dc:creator>
  <cp:lastModifiedBy>Marco Raßloff</cp:lastModifiedBy>
  <cp:lastPrinted>2025-04-04T08:37:45Z</cp:lastPrinted>
  <dcterms:created xsi:type="dcterms:W3CDTF">2025-04-04T05:41:16Z</dcterms:created>
  <dcterms:modified xsi:type="dcterms:W3CDTF">2025-04-04T08:39:32Z</dcterms:modified>
</cp:coreProperties>
</file>