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Gisela Quednau\KOPA\SALUS - Uchtspringe\20_Projekte\2024_CT-US\001_CT\01_Veröffentlichung\"/>
    </mc:Choice>
  </mc:AlternateContent>
  <xr:revisionPtr revIDLastSave="0" documentId="8_{1E1AE53E-014B-4EA3-95DF-740325416486}" xr6:coauthVersionLast="47" xr6:coauthVersionMax="47" xr10:uidLastSave="{00000000-0000-0000-0000-000000000000}"/>
  <workbookProtection workbookAlgorithmName="SHA-512" workbookHashValue="L8rrnps6k8X/vf+6C2HMXpPFAx5K1ODEqonjKBz7+ClLZ86osYTIbxLZthuUO/unSSMV7TNG9wtRm5iPV3podQ==" workbookSaltValue="vG3KGM0ex53qchwQADBcbg==" workbookSpinCount="100000" lockStructure="1"/>
  <bookViews>
    <workbookView xWindow="14028" yWindow="-16344" windowWidth="22944" windowHeight="12024" activeTab="5" xr2:uid="{00000000-000D-0000-FFFF-FFFF00000000}"/>
  </bookViews>
  <sheets>
    <sheet name="Deckblatt" sheetId="1" r:id="rId1"/>
    <sheet name="Inhaltsverzeichnis" sheetId="2" r:id="rId2"/>
    <sheet name="A. Bearbeitungshinweise" sheetId="3" r:id="rId3"/>
    <sheet name="B. Unternehmensangaben" sheetId="4" r:id="rId4"/>
    <sheet name="0.1 Vorbemerkungen" sheetId="18" r:id="rId5"/>
    <sheet name="1. Systemanforderungen" sheetId="7" r:id="rId6"/>
    <sheet name="2. Service, Wartung, Support" sheetId="14" r:id="rId7"/>
    <sheet name="C. Preisblatt" sheetId="23" r:id="rId8"/>
    <sheet name="D1. Bewertung" sheetId="12" r:id="rId9"/>
    <sheet name="D2. Funktionalität CT" sheetId="22" r:id="rId10"/>
    <sheet name="E. Technische Daten" sheetId="25" r:id="rId11"/>
  </sheets>
  <definedNames>
    <definedName name="_xlnm._FilterDatabase" localSheetId="5" hidden="1">'1. Systemanforderungen'!$H$2:$H$104</definedName>
    <definedName name="_xlnm._FilterDatabase" localSheetId="10" hidden="1">'E. Technische Daten'!$H$2:$H$31</definedName>
    <definedName name="_xlnm.Print_Area" localSheetId="4">'0.1 Vorbemerkungen'!$A$1:$F$30</definedName>
    <definedName name="_xlnm.Print_Area" localSheetId="5">'1. Systemanforderungen'!$A$1:$O$106</definedName>
    <definedName name="_xlnm.Print_Area" localSheetId="6">'2. Service, Wartung, Support'!$A$1:$O$55</definedName>
    <definedName name="_xlnm.Print_Area" localSheetId="2">'A. Bearbeitungshinweise'!$B$2:$H$35</definedName>
    <definedName name="_xlnm.Print_Area" localSheetId="3">'B. Unternehmensangaben'!$A$1:$J$34</definedName>
    <definedName name="_xlnm.Print_Area" localSheetId="7">'C. Preisblatt'!$A$1:$J$34</definedName>
    <definedName name="_xlnm.Print_Area" localSheetId="8">'D1. Bewertung'!$A$1:$K$47</definedName>
    <definedName name="_xlnm.Print_Area" localSheetId="9">'D2. Funktionalität CT'!$B$2:$O$33</definedName>
    <definedName name="_xlnm.Print_Area" localSheetId="0">Deckblatt!$A$1:$H$34</definedName>
    <definedName name="_xlnm.Print_Area" localSheetId="10">'E. Technische Daten'!$A$1:$K$32</definedName>
    <definedName name="_xlnm.Print_Area" localSheetId="1">Inhaltsverzeichnis!$A$1:$H$34</definedName>
    <definedName name="_xlnm.Print_Titles" localSheetId="4">'0.1 Vorbemerkungen'!$1:$5</definedName>
    <definedName name="_xlnm.Print_Titles" localSheetId="5">'1. Systemanforderungen'!$A:$O,'1. Systemanforderungen'!$1:$15</definedName>
    <definedName name="_xlnm.Print_Titles" localSheetId="6">'2. Service, Wartung, Support'!$20:$21</definedName>
    <definedName name="_xlnm.Print_Titles" localSheetId="2">'A. Bearbeitungshinweise'!$2:$9</definedName>
    <definedName name="_xlnm.Print_Titles" localSheetId="9">'D2. Funktionalität CT'!$1:$11</definedName>
    <definedName name="OLE_LINK3" localSheetId="8">'D1. Bewertung'!#REF!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H28" i="23" l="1"/>
  <c r="I88" i="7"/>
  <c r="J88" i="7"/>
  <c r="M88" i="7"/>
  <c r="M87" i="7"/>
  <c r="J87" i="7"/>
  <c r="I87" i="7"/>
  <c r="M86" i="7"/>
  <c r="J86" i="7"/>
  <c r="I86" i="7"/>
  <c r="M105" i="7" l="1"/>
  <c r="J105" i="7"/>
  <c r="I105" i="7"/>
  <c r="H16" i="23"/>
  <c r="H14" i="23"/>
  <c r="H12" i="23" l="1"/>
  <c r="M32" i="14" l="1"/>
  <c r="M94" i="7" l="1"/>
  <c r="J94" i="7"/>
  <c r="I94" i="7"/>
  <c r="C6" i="25" l="1"/>
  <c r="J54" i="14"/>
  <c r="J53" i="14"/>
  <c r="J52" i="14"/>
  <c r="J51" i="14"/>
  <c r="J50" i="14"/>
  <c r="J49" i="14"/>
  <c r="J48" i="14"/>
  <c r="J47" i="14"/>
  <c r="J46" i="14"/>
  <c r="J45" i="14"/>
  <c r="J44" i="14"/>
  <c r="J43" i="14"/>
  <c r="J42" i="14"/>
  <c r="J41" i="14"/>
  <c r="J40" i="14"/>
  <c r="J39" i="14"/>
  <c r="J38" i="14"/>
  <c r="J37" i="14"/>
  <c r="J36" i="14"/>
  <c r="J35" i="14"/>
  <c r="J34" i="14"/>
  <c r="J33" i="14"/>
  <c r="J32" i="14"/>
  <c r="J31" i="14"/>
  <c r="J30" i="14"/>
  <c r="J29" i="14"/>
  <c r="J28" i="14"/>
  <c r="J27" i="14"/>
  <c r="J26" i="14"/>
  <c r="J25" i="14"/>
  <c r="J23" i="14"/>
  <c r="J24" i="14"/>
  <c r="M59" i="7" l="1"/>
  <c r="J59" i="7"/>
  <c r="I59" i="7"/>
  <c r="M60" i="7" l="1"/>
  <c r="J60" i="7"/>
  <c r="I60" i="7"/>
  <c r="M102" i="7"/>
  <c r="J102" i="7"/>
  <c r="I102" i="7"/>
  <c r="M101" i="7"/>
  <c r="J101" i="7"/>
  <c r="I101" i="7"/>
  <c r="M100" i="7"/>
  <c r="J100" i="7"/>
  <c r="I100" i="7"/>
  <c r="M99" i="7"/>
  <c r="J99" i="7"/>
  <c r="I99" i="7"/>
  <c r="M98" i="7"/>
  <c r="J98" i="7"/>
  <c r="I98" i="7"/>
  <c r="M97" i="7"/>
  <c r="J97" i="7"/>
  <c r="I97" i="7"/>
  <c r="M96" i="7"/>
  <c r="J96" i="7"/>
  <c r="I96" i="7"/>
  <c r="M95" i="7"/>
  <c r="J95" i="7"/>
  <c r="I95" i="7"/>
  <c r="M93" i="7"/>
  <c r="J93" i="7"/>
  <c r="I93" i="7"/>
  <c r="M92" i="7"/>
  <c r="J92" i="7"/>
  <c r="I92" i="7"/>
  <c r="M91" i="7"/>
  <c r="J91" i="7"/>
  <c r="I91" i="7"/>
  <c r="M90" i="7"/>
  <c r="J90" i="7"/>
  <c r="I90" i="7"/>
  <c r="M89" i="7"/>
  <c r="J89" i="7"/>
  <c r="I89" i="7"/>
  <c r="M85" i="7"/>
  <c r="J85" i="7"/>
  <c r="I85" i="7"/>
  <c r="M84" i="7"/>
  <c r="J84" i="7"/>
  <c r="I84" i="7"/>
  <c r="M53" i="7" l="1"/>
  <c r="J53" i="7"/>
  <c r="I53" i="7"/>
  <c r="M54" i="7"/>
  <c r="J54" i="7"/>
  <c r="I54" i="7"/>
  <c r="M104" i="7"/>
  <c r="J104" i="7"/>
  <c r="I104" i="7"/>
  <c r="L18" i="22"/>
  <c r="L25" i="22"/>
  <c r="L23" i="22"/>
  <c r="I17" i="7" l="1"/>
  <c r="J103" i="7"/>
  <c r="J83" i="7"/>
  <c r="J82" i="7"/>
  <c r="J81" i="7"/>
  <c r="J80" i="7"/>
  <c r="J79" i="7"/>
  <c r="J78" i="7"/>
  <c r="J77" i="7"/>
  <c r="J76" i="7"/>
  <c r="J75" i="7"/>
  <c r="J74" i="7"/>
  <c r="J73" i="7"/>
  <c r="J72" i="7"/>
  <c r="J71" i="7"/>
  <c r="J70" i="7"/>
  <c r="J69" i="7"/>
  <c r="J68" i="7"/>
  <c r="J67" i="7"/>
  <c r="J66" i="7"/>
  <c r="J65" i="7"/>
  <c r="J64" i="7"/>
  <c r="J63" i="7"/>
  <c r="J62" i="7"/>
  <c r="J61" i="7"/>
  <c r="J58" i="7"/>
  <c r="J57" i="7"/>
  <c r="J56" i="7"/>
  <c r="J55" i="7"/>
  <c r="J52" i="7"/>
  <c r="J51" i="7"/>
  <c r="J50" i="7"/>
  <c r="J49" i="7"/>
  <c r="J48" i="7"/>
  <c r="J47" i="7"/>
  <c r="J46" i="7"/>
  <c r="J45" i="7"/>
  <c r="J44" i="7"/>
  <c r="J43" i="7"/>
  <c r="J42" i="7"/>
  <c r="J41" i="7"/>
  <c r="J40" i="7"/>
  <c r="J39" i="7"/>
  <c r="J38" i="7"/>
  <c r="J37" i="7"/>
  <c r="J36" i="7"/>
  <c r="J35" i="7"/>
  <c r="J34" i="7"/>
  <c r="J33" i="7"/>
  <c r="J32" i="7"/>
  <c r="J31" i="7"/>
  <c r="J30" i="7"/>
  <c r="J29" i="7"/>
  <c r="J28" i="7"/>
  <c r="J27" i="7"/>
  <c r="J26" i="7"/>
  <c r="J25" i="7"/>
  <c r="J24" i="7"/>
  <c r="J23" i="7"/>
  <c r="J22" i="7"/>
  <c r="J21" i="7"/>
  <c r="J20" i="7"/>
  <c r="J19" i="7"/>
  <c r="I18" i="7"/>
  <c r="J18" i="7"/>
  <c r="C6" i="23" l="1"/>
  <c r="C6" i="22"/>
  <c r="L26" i="22"/>
  <c r="L24" i="22"/>
  <c r="L22" i="22"/>
  <c r="L21" i="22"/>
  <c r="L20" i="22"/>
  <c r="L19" i="22"/>
  <c r="L28" i="22" l="1"/>
  <c r="H30" i="23" l="1"/>
  <c r="H32" i="23" s="1"/>
  <c r="C6" i="12" l="1"/>
  <c r="M77" i="7" l="1"/>
  <c r="I77" i="7"/>
  <c r="M70" i="7"/>
  <c r="I70" i="7"/>
  <c r="M58" i="7"/>
  <c r="I58" i="7"/>
  <c r="M51" i="14" l="1"/>
  <c r="M50" i="14"/>
  <c r="M54" i="14"/>
  <c r="M53" i="14"/>
  <c r="M52" i="14"/>
  <c r="M48" i="14"/>
  <c r="M38" i="14"/>
  <c r="M37" i="14"/>
  <c r="M36" i="14"/>
  <c r="M25" i="14"/>
  <c r="M82" i="7" l="1"/>
  <c r="I82" i="7"/>
  <c r="M80" i="7"/>
  <c r="I80" i="7"/>
  <c r="M103" i="7" l="1"/>
  <c r="I103" i="7"/>
  <c r="M78" i="7"/>
  <c r="I78" i="7"/>
  <c r="M50" i="7"/>
  <c r="I50" i="7"/>
  <c r="M49" i="7"/>
  <c r="I49" i="7"/>
  <c r="M48" i="7"/>
  <c r="I48" i="7"/>
  <c r="M44" i="7" l="1"/>
  <c r="I44" i="7"/>
  <c r="M38" i="7"/>
  <c r="I38" i="7"/>
  <c r="M31" i="7"/>
  <c r="I31" i="7"/>
  <c r="M33" i="7"/>
  <c r="I33" i="7"/>
  <c r="M32" i="7"/>
  <c r="I32" i="7"/>
  <c r="M30" i="7"/>
  <c r="I30" i="7"/>
  <c r="M23" i="7"/>
  <c r="I23" i="7"/>
  <c r="M22" i="7"/>
  <c r="I22" i="7"/>
  <c r="M21" i="7"/>
  <c r="I21" i="7"/>
  <c r="M64" i="7"/>
  <c r="I64" i="7"/>
  <c r="M63" i="7"/>
  <c r="I63" i="7"/>
  <c r="M24" i="14" l="1"/>
  <c r="M26" i="14"/>
  <c r="M27" i="14"/>
  <c r="M28" i="14"/>
  <c r="M29" i="14"/>
  <c r="M30" i="14"/>
  <c r="M31" i="14"/>
  <c r="M33" i="14"/>
  <c r="M34" i="14"/>
  <c r="M35" i="14"/>
  <c r="M39" i="14"/>
  <c r="M40" i="14"/>
  <c r="M41" i="14"/>
  <c r="M42" i="14"/>
  <c r="M43" i="14"/>
  <c r="M44" i="14"/>
  <c r="M45" i="14"/>
  <c r="M46" i="14"/>
  <c r="M47" i="14"/>
  <c r="M49" i="14"/>
  <c r="M83" i="7"/>
  <c r="M81" i="7"/>
  <c r="M79" i="7"/>
  <c r="M76" i="7"/>
  <c r="M75" i="7"/>
  <c r="M74" i="7"/>
  <c r="M73" i="7"/>
  <c r="M72" i="7"/>
  <c r="M71" i="7"/>
  <c r="M69" i="7"/>
  <c r="M68" i="7"/>
  <c r="M67" i="7"/>
  <c r="M66" i="7"/>
  <c r="M65" i="7"/>
  <c r="M62" i="7"/>
  <c r="M61" i="7"/>
  <c r="M57" i="7"/>
  <c r="M56" i="7"/>
  <c r="M55" i="7"/>
  <c r="M52" i="7"/>
  <c r="M51" i="7"/>
  <c r="M47" i="7"/>
  <c r="M46" i="7"/>
  <c r="M45" i="7"/>
  <c r="M43" i="7"/>
  <c r="M42" i="7"/>
  <c r="M41" i="7"/>
  <c r="M40" i="7"/>
  <c r="M39" i="7"/>
  <c r="M37" i="7"/>
  <c r="M36" i="7"/>
  <c r="M35" i="7"/>
  <c r="M34" i="7"/>
  <c r="M29" i="7"/>
  <c r="M28" i="7"/>
  <c r="M27" i="7"/>
  <c r="M26" i="7"/>
  <c r="M25" i="7"/>
  <c r="M24" i="7"/>
  <c r="M20" i="7"/>
  <c r="M19" i="7"/>
  <c r="M18" i="7"/>
  <c r="I19" i="7"/>
  <c r="I20" i="7"/>
  <c r="I24" i="7"/>
  <c r="I25" i="7"/>
  <c r="I26" i="7"/>
  <c r="I27" i="7"/>
  <c r="I28" i="7"/>
  <c r="I29" i="7"/>
  <c r="I34" i="7"/>
  <c r="I35" i="7"/>
  <c r="I36" i="7"/>
  <c r="I37" i="7"/>
  <c r="I39" i="7"/>
  <c r="I40" i="7"/>
  <c r="I41" i="7"/>
  <c r="I42" i="7"/>
  <c r="I43" i="7"/>
  <c r="I45" i="7"/>
  <c r="I46" i="7"/>
  <c r="I47" i="7"/>
  <c r="I51" i="7"/>
  <c r="I52" i="7"/>
  <c r="I55" i="7"/>
  <c r="I56" i="7"/>
  <c r="I57" i="7"/>
  <c r="I61" i="7"/>
  <c r="I62" i="7"/>
  <c r="I65" i="7"/>
  <c r="I66" i="7"/>
  <c r="I67" i="7"/>
  <c r="I68" i="7"/>
  <c r="I69" i="7"/>
  <c r="I71" i="7"/>
  <c r="I72" i="7"/>
  <c r="I73" i="7"/>
  <c r="I74" i="7"/>
  <c r="I75" i="7"/>
  <c r="I76" i="7"/>
  <c r="I79" i="7"/>
  <c r="I81" i="7"/>
  <c r="I83" i="7"/>
  <c r="C6" i="18"/>
  <c r="C6" i="14" l="1"/>
  <c r="M23" i="14" l="1"/>
  <c r="M17" i="7"/>
  <c r="L16" i="7" s="1"/>
  <c r="H16" i="7"/>
  <c r="C6" i="7"/>
  <c r="C6" i="4"/>
  <c r="C6" i="3"/>
  <c r="C6" i="1"/>
</calcChain>
</file>

<file path=xl/sharedStrings.xml><?xml version="1.0" encoding="utf-8"?>
<sst xmlns="http://schemas.openxmlformats.org/spreadsheetml/2006/main" count="703" uniqueCount="535">
  <si>
    <t>Auftraggeber:</t>
  </si>
  <si>
    <t>Anschrift:</t>
  </si>
  <si>
    <t>Vertreten</t>
  </si>
  <si>
    <t xml:space="preserve"> durch:</t>
  </si>
  <si>
    <t>Bewerber</t>
  </si>
  <si>
    <t>Inhaltsverzeichnis</t>
  </si>
  <si>
    <t>A.</t>
  </si>
  <si>
    <t>Bearbeitungshinweise</t>
  </si>
  <si>
    <t>B.</t>
  </si>
  <si>
    <t>Unternehmensangaben</t>
  </si>
  <si>
    <t>0.</t>
  </si>
  <si>
    <t>Vorbemerkungen</t>
  </si>
  <si>
    <t>1.</t>
  </si>
  <si>
    <t>Systemanforderungen</t>
  </si>
  <si>
    <t>1.1</t>
  </si>
  <si>
    <t>2.</t>
  </si>
  <si>
    <t>Service, Wartung, Support</t>
  </si>
  <si>
    <t>Anschrift des zuständigen autorisierten Kundendienstes</t>
  </si>
  <si>
    <t>Service und Wartung für Anlagen: Allgemeines</t>
  </si>
  <si>
    <t>Service und Wartung für Anlagen: ohne Wartungsvertrag</t>
  </si>
  <si>
    <t>C.</t>
  </si>
  <si>
    <t>Preisblatt</t>
  </si>
  <si>
    <t>D1.</t>
  </si>
  <si>
    <t>Bewertung</t>
  </si>
  <si>
    <t>A. Bearbeitungshinweise</t>
  </si>
  <si>
    <t>Bitte füllen Sie dieses Leistungsverzeichnis sorgfältig, vollständig und wahrheitsgetreu aus, da dieses wesentlich zur Bewertung der angebotenen Lösung beiträgt. Die in diesem Leistungsverzeichnis bestätigten Produkteigenschaften (technisch und fachlich) sind Angebotsinhalt und werden als zugesicherte Eigenschaften gewertet, welche der Auftraggeber für die Implementierung sowie den Betrieb des Systems verwenden kann und die zur Abnahme herangezogen werden.</t>
  </si>
  <si>
    <t>B. Unternehmensangaben</t>
  </si>
  <si>
    <t>Aufbau des Leistungsverzeichnisses</t>
  </si>
  <si>
    <t>Spalte</t>
  </si>
  <si>
    <t>Spalten Bezeichnung</t>
  </si>
  <si>
    <t>Beschreibung</t>
  </si>
  <si>
    <t>C</t>
  </si>
  <si>
    <t>Lfd. Nr.</t>
  </si>
  <si>
    <t>F</t>
  </si>
  <si>
    <t>Anforderungsspezifikationen</t>
  </si>
  <si>
    <t xml:space="preserve">Geforderte Funktionalität bzw. Produkteigenschaften. Jede Anforderung (je Zeile eine Anforderungsspezifikation) ist so formuliert, dass sie mit "ja" oder "nein" beantwortet werden kann. Eine Anforderung, die mit "ja" beantwortet wird, ist Leistungsbestandteil und somit auch Angebotsbestandteil und im Preis des Angebotes enthalten. 
Bei Anforderungsspezifikationen ggf. ohne die Möglichkeit einer "ja"/"nein"-Beantwortung wird der Bieter gebeten, ergänzende Erläuterungen / Bemerkungen hinzuzufügen.
</t>
  </si>
  <si>
    <t>H</t>
  </si>
  <si>
    <t>Kriterium</t>
  </si>
  <si>
    <t>J</t>
  </si>
  <si>
    <t>L</t>
  </si>
  <si>
    <t>Erfüllung</t>
  </si>
  <si>
    <t xml:space="preserve">Die Beantwortung mit "ja" oder "nein" (vorbelegte Auswahlliste) der Anforderungen führt abhängig vom Bewertungskriterium zum Ausschluss oder trägt zum Erfüllungsgrad des Leistungsverzeichnisses bei.
Anforderungen mit schraffierten Zellen an dieser Stelle werden nicht mit "ja" oder "nein" beantwortet.
</t>
  </si>
  <si>
    <t>N</t>
  </si>
  <si>
    <t>Erläuterungen / Bemerkungen</t>
  </si>
  <si>
    <t xml:space="preserve">Hier können ergänzende Angaben gemacht werden bzw. kann ein Verweis auf eine Anlage erfolgen.
</t>
  </si>
  <si>
    <t>A</t>
  </si>
  <si>
    <t>Ausschluss bei Nichterfüllung</t>
  </si>
  <si>
    <t>B</t>
  </si>
  <si>
    <t>ja = 5 Pkt.
nein = 0 Pkt.</t>
  </si>
  <si>
    <t>I</t>
  </si>
  <si>
    <t>Funktionalitätsbewertung</t>
  </si>
  <si>
    <t>Anforderungsspezifikation</t>
  </si>
  <si>
    <t xml:space="preserve">   B.1</t>
  </si>
  <si>
    <t>Allgemeine Unternehmensangaben</t>
  </si>
  <si>
    <t xml:space="preserve">      B.1.1</t>
  </si>
  <si>
    <t>Name des Unternehmens</t>
  </si>
  <si>
    <t xml:space="preserve">      B.1.2</t>
  </si>
  <si>
    <t>Straße, Nr.</t>
  </si>
  <si>
    <t xml:space="preserve">      B.1.3</t>
  </si>
  <si>
    <t>PLZ, Ort</t>
  </si>
  <si>
    <t xml:space="preserve">      B.1.4</t>
  </si>
  <si>
    <t>Sitz des Unternehmens</t>
  </si>
  <si>
    <t xml:space="preserve">      B.1.5</t>
  </si>
  <si>
    <t>Geschäftsform</t>
  </si>
  <si>
    <t xml:space="preserve">      B.1.6</t>
  </si>
  <si>
    <t>Gründungsjahr</t>
  </si>
  <si>
    <t xml:space="preserve">      B.1.7</t>
  </si>
  <si>
    <t>Ansprechpartner für das Angebot</t>
  </si>
  <si>
    <t xml:space="preserve">      B.1.8</t>
  </si>
  <si>
    <t>Telefon</t>
  </si>
  <si>
    <t xml:space="preserve">      B.1.9</t>
  </si>
  <si>
    <t>E-Mail</t>
  </si>
  <si>
    <t>Die Angaben zu den einzelnen Anforderungsspezifikationen in diesem Leistungsverzeichnis sind vom Bieter vollständig und wahrheitsgemäß auszufüllen. 
Mit seiner rechtsverbindlichen Unterschrift bestätigt der Bieter / Angebotsersteller die Richtigkeit aller von ihm gemachten Angaben in diesem Dokument.</t>
  </si>
  <si>
    <t>Name des Mitarbeiters des Bieters / des Angebotserstellers</t>
  </si>
  <si>
    <t>Firmenstempel, Datum und rechtsverbindliche Unterschrift des Mitarbeiters des Bieters / des Angebotserstellers</t>
  </si>
  <si>
    <t>0.1 Vorbemerkungen</t>
  </si>
  <si>
    <r>
      <rPr>
        <i/>
        <sz val="12"/>
        <rFont val="Aptos Narrow"/>
        <family val="2"/>
        <charset val="1"/>
      </rPr>
      <t xml:space="preserve">Beschreibung der Beschaffung:
</t>
    </r>
    <r>
      <rPr>
        <sz val="12"/>
        <rFont val="Aptos Narrow"/>
        <family val="2"/>
        <charset val="1"/>
      </rPr>
      <t>Das Städtische Klinikum Dessau-Roßlau (SKD) ist ein kommunales Krankenhaus der Schwerpunktversorgung, in dem rund 100.000 Patientinnen und Patienten jährlich behandelt werden. Das Klinikum deckt nahezu alle Spezialisierungen der Medizin ab und zählt mehr als 2.000 Mitarbeiterinnen und Mitarbeiter. Als drittgrößter Medizinstandort in Sachsen-Anhalt steht es als umfassender Notfallversorger für die Behandlung von Patientinnen und Patienten in der Region Sachsen-Anhalt Ost zur Verfügung. Zum Jahresbeginn 2021 fusionierte das Städtische Klinikum mit dem Diakonissenkrankenhaus in Dessau.
Die Klinik für Diagnostische und Interventionelle Radiologie und Neuroradiologie des SKDs erbringt für die anderen Kliniken alle bildgebenden Untersuchungen vor, während und nach der Therapie. Die zu beschaffenden CT-Geräte müssen in der Summe den Bedarf des Hauses an qualitativ hervorragender u.a. traumatologischer, internistischer, chirurgischer und neurologisch-neurochirurgischer CT-basierter Notfall- und Routinediagnostik abdecken und auch hochwertige kardiale Untersuchungen und spektrale Bildgebung ermöglichen. Zudem soll die Geräteausstattung eine effektive Durchführung der zahlreich anfallenden CT-Interventionen ermöglichen. Das im Schockraum installierte Gerät soll nach entsprechenden baulichen Anpassungen nicht nur für die dortige Notfalldiagnostik, sondern auch für planbare Untersuchungen stationärer und ambulanter Patienten genutzt werden und muss entsprechend ausgestattet sein. Von besonderer Bedeutung sind der neuroradiologische, der unfallchirurgisch-orthopädische, der vaskuläre sowie der starke onkologische Schwerpunkt des Hauses und die Herzbildgebung.
Die Klinik ist für die zeitnahe Erstellung der bildgebenden Dokumente, die sofortige Bereitstellung der Bilder im PACS und im Web-System und die Erstellung eines schriftlichen Befundes in hoher Qualität verantwortlich.
Mit der geplanten Investition sollen die bestehenden Großgeräte durch leistungsstarke Geräte aktueller Anlagen-generationen ersetzt werden, die mit zeitgemäßen Softwarelösungen ausgestattet sein müssen. Die Geräte müssen die täglich anfallenden Routineaufgaben erfüllen sowie zusätzliche oder weiterführende Untersuchungen und Bildnachverarbeitung ermöglichen.</t>
    </r>
  </si>
  <si>
    <t>A = Ausschlusskriterium (bei Nichterfüllung - Ausschluss des Angebotes)</t>
  </si>
  <si>
    <t>B = Wertungskriterium - techn. Bewertung mit 5 Punkten</t>
  </si>
  <si>
    <t xml:space="preserve">F = Wertungskriterium -Funktionalitätsbewertung </t>
  </si>
  <si>
    <t>I = Informationskriterium</t>
  </si>
  <si>
    <t>Anforderung / Spezifikation</t>
  </si>
  <si>
    <t>Erfüllung?</t>
  </si>
  <si>
    <t>ja / nein</t>
  </si>
  <si>
    <t xml:space="preserve">   1.1.0</t>
  </si>
  <si>
    <t>Allgemeine Geräteanforderungen</t>
  </si>
  <si>
    <t xml:space="preserve">   1.1.0.1</t>
  </si>
  <si>
    <t xml:space="preserve">   1.1.0.2</t>
  </si>
  <si>
    <t xml:space="preserve">   1.1.0.3</t>
  </si>
  <si>
    <t xml:space="preserve">   1.1.0.4</t>
  </si>
  <si>
    <t xml:space="preserve">Die Anlage inkl. allem Zubehör muss eine CE-Zertifizierung oder eine Zulassung der europäischen Aufsichtsbehörde gem. MDR besitzen. 
Bitte fügen Sie den Angebotsunterlagen das Zertifikat bei.
</t>
  </si>
  <si>
    <t>Anlage Zertifikat (CE, MDR):</t>
  </si>
  <si>
    <t xml:space="preserve">   1.1.1</t>
  </si>
  <si>
    <t xml:space="preserve">   1.1.1.1</t>
  </si>
  <si>
    <t xml:space="preserve">   1.1.1.3</t>
  </si>
  <si>
    <t xml:space="preserve">   1.1.1.4</t>
  </si>
  <si>
    <t xml:space="preserve">   1.1.1.5</t>
  </si>
  <si>
    <t xml:space="preserve">   1.1.1.6</t>
  </si>
  <si>
    <t xml:space="preserve">   1.1.1.7</t>
  </si>
  <si>
    <t xml:space="preserve">   1.1.1.8</t>
  </si>
  <si>
    <t xml:space="preserve">   1.1.2</t>
  </si>
  <si>
    <t xml:space="preserve">   1.1.2.1</t>
  </si>
  <si>
    <t xml:space="preserve">   1.1.2.2</t>
  </si>
  <si>
    <t xml:space="preserve">   1.1.2.3</t>
  </si>
  <si>
    <t xml:space="preserve">   1.1.3</t>
  </si>
  <si>
    <t xml:space="preserve">   1.1.3.1</t>
  </si>
  <si>
    <t xml:space="preserve">   1.1.3.2</t>
  </si>
  <si>
    <t xml:space="preserve">   1.1.3.3</t>
  </si>
  <si>
    <t>Beschreibung:</t>
  </si>
  <si>
    <t xml:space="preserve">   1.1.3.4</t>
  </si>
  <si>
    <t xml:space="preserve">   1.1.4</t>
  </si>
  <si>
    <t xml:space="preserve">   1.1.4.1</t>
  </si>
  <si>
    <t xml:space="preserve">   1.1.4.2</t>
  </si>
  <si>
    <t xml:space="preserve">   1.1.5</t>
  </si>
  <si>
    <t xml:space="preserve">   1.1.5.1</t>
  </si>
  <si>
    <t xml:space="preserve">   1.1.5.2</t>
  </si>
  <si>
    <t xml:space="preserve">   1.1.5.3</t>
  </si>
  <si>
    <t xml:space="preserve">   1.1.5.4</t>
  </si>
  <si>
    <t xml:space="preserve">   1.1.6</t>
  </si>
  <si>
    <t xml:space="preserve">   1.1.6.1</t>
  </si>
  <si>
    <t xml:space="preserve">   1.1.6.2</t>
  </si>
  <si>
    <t xml:space="preserve">   1.1.6.3</t>
  </si>
  <si>
    <t xml:space="preserve">   1.1.6.4</t>
  </si>
  <si>
    <t xml:space="preserve">   1.1.7.1</t>
  </si>
  <si>
    <t xml:space="preserve">   1.1.7.2</t>
  </si>
  <si>
    <t xml:space="preserve">   1.1.8.1</t>
  </si>
  <si>
    <t>Sonstiges</t>
  </si>
  <si>
    <t xml:space="preserve">Bitte geben Sie die Lieferzeit nach Auftragserteilung an.
</t>
  </si>
  <si>
    <t>Lieferzeit in Wochen:</t>
  </si>
  <si>
    <t xml:space="preserve">Bitte geben Sie die erwartete Lebensdauer des Gesamtsystems an.
</t>
  </si>
  <si>
    <t>Lebensdauer Gesamtsystem in Jahren:</t>
  </si>
  <si>
    <t xml:space="preserve">Anzahl der für dieses System qualifizierten Servicetechniker im Umkreis von 100 km vom Installationsort.
</t>
  </si>
  <si>
    <t>Angabe Anzahl:</t>
  </si>
  <si>
    <t xml:space="preserve">Dauer des Anwendertrainings am installierten System.
</t>
  </si>
  <si>
    <t>Anzahl Tage:</t>
  </si>
  <si>
    <t xml:space="preserve">   2.4.1</t>
  </si>
  <si>
    <t xml:space="preserve">   2.4.2</t>
  </si>
  <si>
    <t xml:space="preserve">   2.4.3</t>
  </si>
  <si>
    <t xml:space="preserve">   2.4.4</t>
  </si>
  <si>
    <t>Die Bewertung des Angebotes setzt sich aus folgenden Punkten zusammen:</t>
  </si>
  <si>
    <t>1. Preis 50%</t>
  </si>
  <si>
    <t>1. Preis 50%:</t>
  </si>
  <si>
    <t>3. Funktionalität 30%</t>
  </si>
  <si>
    <t>Die Werte-Vergabe jedes Gremiummitglieds erfolgt in Form von:</t>
  </si>
  <si>
    <t>Die Erwartung wird nicht erfüllt, die Produktfunktionalität ist für die geplante Nutzung unzureichend.</t>
  </si>
  <si>
    <t>0 Punkte</t>
  </si>
  <si>
    <t>Die Erwartung wird erfüllt, die Produktfunktionalität ist für die geplante Nutzung ausreichend, unterliegt jedoch Einschränkungen. Die festgestellten Einschränkungen werden dokumentiert und bewertet.</t>
  </si>
  <si>
    <t xml:space="preserve">Die Erwartung wird erfüllt, die Produktfunktionalität ist für die geplante Nutzung in vollem Umfang vorhanden, es bestehen keine Einschränkungen. </t>
  </si>
  <si>
    <t>5 Punkte</t>
  </si>
  <si>
    <t>Gesamtbewertung 100%</t>
  </si>
  <si>
    <t>Die Gesamtbewertung erfolgt aus der Summe von</t>
  </si>
  <si>
    <t>Der Bieter mit der höchsten Gesamtbewertung erhält den Zuschlag.</t>
  </si>
  <si>
    <t>Für den Fall der Punktgleichheit erhält das Angebot mit der höheren Bewertung im Kriterium Funktionalität den Zuschlag.</t>
  </si>
  <si>
    <t>Geräte-bezeichnung</t>
  </si>
  <si>
    <t>Datum</t>
  </si>
  <si>
    <t>Hersteller</t>
  </si>
  <si>
    <t>Bearbeiter</t>
  </si>
  <si>
    <t>D2.</t>
  </si>
  <si>
    <t>D2.1</t>
  </si>
  <si>
    <t>D2.1.1</t>
  </si>
  <si>
    <t>D2.1.2</t>
  </si>
  <si>
    <t>D2.1.3</t>
  </si>
  <si>
    <t>D2.1.4</t>
  </si>
  <si>
    <t>D2.1.5</t>
  </si>
  <si>
    <t>D2.1.6</t>
  </si>
  <si>
    <t>Unterschrift des Bearbeiters</t>
  </si>
  <si>
    <t>Ansprechpartner für den Service</t>
  </si>
  <si>
    <t>Angabe in Stunden:</t>
  </si>
  <si>
    <t xml:space="preserve"> Angabe in €:</t>
  </si>
  <si>
    <t>Angabe in km:
Angabe in Stunden:</t>
  </si>
  <si>
    <t>Angabe in Monaten:</t>
  </si>
  <si>
    <t>2. Service, Wartung, Support</t>
  </si>
  <si>
    <t xml:space="preserve">   2.1</t>
  </si>
  <si>
    <t xml:space="preserve">      2.1.1</t>
  </si>
  <si>
    <t xml:space="preserve">      2.1.2</t>
  </si>
  <si>
    <t xml:space="preserve">      2.1.3</t>
  </si>
  <si>
    <t xml:space="preserve">      2.1.4</t>
  </si>
  <si>
    <t xml:space="preserve">      2.1.5</t>
  </si>
  <si>
    <t xml:space="preserve">   2.2</t>
  </si>
  <si>
    <t xml:space="preserve">   2.2.1</t>
  </si>
  <si>
    <t xml:space="preserve">Abstimmung der Installationsplanung mit fachlich Beteiligten (Bauherr, Architekt, HLSK, ELT, MT, Brandschutz,…)
</t>
  </si>
  <si>
    <t xml:space="preserve">Entsorgungsnachweise
</t>
  </si>
  <si>
    <t xml:space="preserve">Anzahl der in DACH zur Verfügung stehenden Anwendungstrainer/innen.
</t>
  </si>
  <si>
    <t xml:space="preserve">Hersteller
</t>
  </si>
  <si>
    <t>3 Punkte</t>
  </si>
  <si>
    <t>Anschrift</t>
  </si>
  <si>
    <t xml:space="preserve">Ein Auftragsdatenverarbeitungsvertrag liegt dem Angebot bei.
</t>
  </si>
  <si>
    <t xml:space="preserve">Der Support über die zentrale Hotline erfolgt in deutscher Sprache.
</t>
  </si>
  <si>
    <t xml:space="preserve">Eine Fernwartung der angebotenen Systeme wird angeboten.
</t>
  </si>
  <si>
    <t xml:space="preserve">Reparaturstundensatz Montag - Freitag 17:00 - 08:00 Uhr
</t>
  </si>
  <si>
    <t xml:space="preserve">Fahrstundensatz
</t>
  </si>
  <si>
    <t xml:space="preserve">Anfallende Fahrtkosten pauschal
</t>
  </si>
  <si>
    <t xml:space="preserve">Fahrtkosten
</t>
  </si>
  <si>
    <t xml:space="preserve">   2.3</t>
  </si>
  <si>
    <t>2.4.</t>
  </si>
  <si>
    <t xml:space="preserve">   2.2.3</t>
  </si>
  <si>
    <t xml:space="preserve">   2.2.4</t>
  </si>
  <si>
    <t xml:space="preserve">   2.2.5</t>
  </si>
  <si>
    <t xml:space="preserve">   2.2.6</t>
  </si>
  <si>
    <t xml:space="preserve">   2.3.2</t>
  </si>
  <si>
    <t xml:space="preserve">   2.3.3</t>
  </si>
  <si>
    <t xml:space="preserve">   2.3.4</t>
  </si>
  <si>
    <t xml:space="preserve">   2.3.5</t>
  </si>
  <si>
    <t xml:space="preserve">   2.3.6</t>
  </si>
  <si>
    <t xml:space="preserve">   2.3.7</t>
  </si>
  <si>
    <t xml:space="preserve">Wartungsintervall je Gerät
</t>
  </si>
  <si>
    <t xml:space="preserve">Fabrikat /TYP 
</t>
  </si>
  <si>
    <t>0.1</t>
  </si>
  <si>
    <t xml:space="preserve">Die Oberflächen müssen glatt, geschlossen und leicht zu reinigen sein. Die Oberflächen sind zur Desinfektion mit RKI-gelisteten Desinfektionsmitteln geeignet.
</t>
  </si>
  <si>
    <t xml:space="preserve">Termin der spätesten Fertigstellung </t>
  </si>
  <si>
    <t xml:space="preserve">Die Bedienoberflächen, alle Beschriftungen, Anzeigen von Fehlermeldungen,
und die Gebrauchsanweisung sind in deutscher Sprache zu liefern. 
</t>
  </si>
  <si>
    <t xml:space="preserve">
</t>
  </si>
  <si>
    <t xml:space="preserve">Dem Auftraggeber steht eine zentrale Email-Adresse zur Verfügung.
</t>
  </si>
  <si>
    <t xml:space="preserve">   2.2.7</t>
  </si>
  <si>
    <t xml:space="preserve">   2.2.8</t>
  </si>
  <si>
    <t xml:space="preserve">Laufzeitbeginn ist nach Ablauf des Gewährleistungszeitraums.
Es ist eine "All inclusive" Vollwartung anzubieten. 
Ausnahmslos sind alle möglichen Ersatzteile gemäß Anlagenkonfiguration inkl. aller Sonder- und Zukauf- Komponenten einzukalkulieren.
</t>
  </si>
  <si>
    <t xml:space="preserve">   1.1.1.2</t>
  </si>
  <si>
    <t xml:space="preserve">   1.1.6.5</t>
  </si>
  <si>
    <t xml:space="preserve">   1.1.6.6</t>
  </si>
  <si>
    <t>1.1.7</t>
  </si>
  <si>
    <t>1.1.8</t>
  </si>
  <si>
    <t xml:space="preserve">Stillstandszeit bei einer Wartung
</t>
  </si>
  <si>
    <t>ja = 1 Pkt.
nein = 0 Pkt.</t>
  </si>
  <si>
    <t xml:space="preserve">Die Anforderungen werden unterschiedlich bewertet. 
Dabei wird unterschieden zwischen
   A: Ausschlusskriterium
   B: Wertungskriterium für techn. Bewertung mit fünf Punkten
   C: Wertungskriterium für techn. Bewertung mit einem Punkt
   F: Wertungskriterium für Funktionalität
    I: Informationskriterium.
</t>
  </si>
  <si>
    <t xml:space="preserve">In der Bewertung werden die Bewertungskriterien detailliert beschrieben.
   A: bei Nichterfüllung - Ausschluss des Angebotes
   B: Bewertung mit fünf Punkten
   C: Bewertung mit einem Punkt
   F: die Information dient zur Funktionalitätsbewertung 
    I: Information ohne Bewertung.
</t>
  </si>
  <si>
    <t>1. Systemanforderungen</t>
  </si>
  <si>
    <t>Computertomograph</t>
  </si>
  <si>
    <t>Die Anlage erfüllt in ihrer technischen Ausstattung die aktuelle "Richtlinie für die technische Prüfung von Röntgeneinrichtungen und genehmigungsbedürftigen Störstrahlern - Richtlinie für Sachverständigenprüfungen nach der Röntgenverordnung (SV-RL).</t>
  </si>
  <si>
    <t xml:space="preserve">Es wird eine neue Computertomographie-Anlage mit der aktuell neuesten Technologie für den klinischen Einsatz benötigt für:
- CT Untersuchungen sämtlicher Körperregionen und Organsysteme,
- CT Angiographien der Kopf-, Hals-, thorakalen und abdominalen Gefäße,
- dünnschichtige Darstellung der Felsenbeine mit 3D-Konstruktion.
</t>
  </si>
  <si>
    <t xml:space="preserve">   1.1.0.5</t>
  </si>
  <si>
    <t xml:space="preserve">   1.1.0.6</t>
  </si>
  <si>
    <t>Gantry</t>
  </si>
  <si>
    <t xml:space="preserve">   1.1.1.9</t>
  </si>
  <si>
    <t xml:space="preserve">Die Bedienungselemente für die Gantrysteuerung sollen sich an der Vorderseite auf der rechten und der linken Seite befinden.
</t>
  </si>
  <si>
    <t xml:space="preserve">Das maximale Messfeld / Field of View beträgt mindestens 50 cm. Bitte geben Sie das die Größe des maximalen Messfeldes / Field of View in cm an.
</t>
  </si>
  <si>
    <t>Die Gantry-Öffnung beträgt mindestens 70 cm. Bitte geben Sie die Gantry-Öffnung in cm an.</t>
  </si>
  <si>
    <t>Angabe Gantry-Öffnung in cm:</t>
  </si>
  <si>
    <t>Angabe kürzeste Rotationszeit in s:</t>
  </si>
  <si>
    <t>Angabe maximales Messfeld / Field of View in cm:</t>
  </si>
  <si>
    <t xml:space="preserve">Bedienung per modernem interaktivem Bedienpanel (z.B. Touch-Screen)
</t>
  </si>
  <si>
    <t>Bei der Gantry-Kühlmethode soll es sich um eine Luftkühlung handeln.</t>
  </si>
  <si>
    <t>Detektor</t>
  </si>
  <si>
    <t xml:space="preserve">Die Gesamtdetektorbreite im Isozentrum (Detektorabdeckung in z-Richtung im Axial-Mode bei Pitch =0) soll mindestens 20 mm betragen. Bitte geben Sie die Gesamtdetektorbreite im Isozentrum (in mm) an. 
</t>
  </si>
  <si>
    <t xml:space="preserve">   1.1.2.4</t>
  </si>
  <si>
    <t>Angabe Anzahl Zeilen in z-Richtung:</t>
  </si>
  <si>
    <t>Angabe Anzahl der Schichten in z-Richtung:</t>
  </si>
  <si>
    <t>Angabe Gesamtdetektorbreite im Isozentrum in mm:</t>
  </si>
  <si>
    <t>Beschreibung Maßnahmen zur Reduktion/Kompensation der Streustrahlung:</t>
  </si>
  <si>
    <t xml:space="preserve">Es werden zusätzliche Maßnahmen zur Reduktion/Kompensation der Streustrahlung gefordert. Bitte beschreiben Sie die implementierten Maßnahmen.
</t>
  </si>
  <si>
    <t>Röntgengenerator / Röntgenröhre</t>
  </si>
  <si>
    <t>Angabe Generatorleistung in kW:</t>
  </si>
  <si>
    <t>Angabe einstellbare Hochspannungsbereich in kV:</t>
  </si>
  <si>
    <t>Angabe maximaler Röhrenstrom in mA:</t>
  </si>
  <si>
    <t>Angabe minimaler Röhrenstrom in mA:</t>
  </si>
  <si>
    <t>Angabe Fläche kleiner Brennfleck:</t>
  </si>
  <si>
    <t xml:space="preserve">   1.1.3.5</t>
  </si>
  <si>
    <t>Verwaltung der Strahlendosis / Programme zur Reduktion der Strahlendosis</t>
  </si>
  <si>
    <t xml:space="preserve">Erläutern Sie die Konzepte zur Reduzierung der Strahlenexposition von Patient und Personal für das angebotene System.
</t>
  </si>
  <si>
    <t xml:space="preserve">Eine automatische Röhrenstrommodulation passt den Röhrenstrom an die Patientenanatomie an.
</t>
  </si>
  <si>
    <t xml:space="preserve">Erläutern Sie Spezielle Low-Dose und Ultra-Low-Dose Protokolle.
</t>
  </si>
  <si>
    <t xml:space="preserve">Welche Möglichkeiten bestehen zur Anpassung von Scanparametern zum Dosismanagement?
</t>
  </si>
  <si>
    <t xml:space="preserve">   1.1.4.3</t>
  </si>
  <si>
    <t xml:space="preserve">   1.1.4.4</t>
  </si>
  <si>
    <t xml:space="preserve">   1.1.4.5</t>
  </si>
  <si>
    <t>Information</t>
  </si>
  <si>
    <t>Funktionalitäts-bewertung</t>
  </si>
  <si>
    <t>Erläuterung:</t>
  </si>
  <si>
    <t>Patiententisch</t>
  </si>
  <si>
    <t>Die Tischplatte muss bei Stromausfall oder Notstop manuell horizontal verschiebbar sein.</t>
  </si>
  <si>
    <t>Angabe Länge Scanbereich (Axialbetrieb) in mm:</t>
  </si>
  <si>
    <t xml:space="preserve">   1.1.5.5</t>
  </si>
  <si>
    <t>Angaben zur Bildrekonstruktion und dosisabhängigen Bildqualität</t>
  </si>
  <si>
    <t xml:space="preserve">Das System soll die Möglichkeit der iterativen Rekonstruktion bieten. 
Bitte beschreiben Sie die implementierte iterative Rekonstruktion.
</t>
  </si>
  <si>
    <t xml:space="preserve">Das Rekonstruktionsverfahren ermöglicht durch Algorithmen für spezielle Anwendungen die Reduktion von Metallartefakten ohne wesentliche Dosiserhöhung.
</t>
  </si>
  <si>
    <t xml:space="preserve">Es kommen KI-basierte  Rekonstruktionsverfahren zur Bildoptimierung bzw. zur Dosisreduzierung zum Einsatz. Bitte beschreiben.
</t>
  </si>
  <si>
    <t>Beschreibung der Rekonstruktion:</t>
  </si>
  <si>
    <t>Angabe Bildrekonstruktionsgeschwindigkeit:</t>
  </si>
  <si>
    <t xml:space="preserve">Bedienung / Steuerung / Scan </t>
  </si>
  <si>
    <t xml:space="preserve">Bitte nennen Sie die typische Bildrekonstruktionsgeschwindigkeit des angebotenen Systems.
</t>
  </si>
  <si>
    <t xml:space="preserve">Die Steuerung des CT-Scanners erfolgt über eine moderne und übersichtliche Benutzeroberfläche, idealerweise in Verbindung mit einem Touch-Panel, die die Administration, Vorbereitung, Planung, Durchführung (inklusive Patientenpositionierung), und Dokumentation der Untersuchungen auf intuitive und effiziente Weise ermöglicht.
</t>
  </si>
  <si>
    <t>Bedienkonsole im Kontrollraum</t>
  </si>
  <si>
    <t xml:space="preserve">Die Bedien-/Befundkonsole verfügt über Doppelmonitore mit einer Größe von jeweils mind. 19'' oder alternativ einen Monitor mit äquivalenter Größe, die die gesetzlichen Anforderungen an den Arbeitsplatz erfüllen.
</t>
  </si>
  <si>
    <t xml:space="preserve">Bei der Planung wird die voraussichtliche Dosis für jeden Scan und das Übersichtsbild angezeigt.
</t>
  </si>
  <si>
    <t>Angabe Speicherplatz des Bildspeichers in GB:</t>
  </si>
  <si>
    <t xml:space="preserve">Benennen Sie die benötigte Größe des o.g. Speichers.
</t>
  </si>
  <si>
    <t xml:space="preserve">   1.1.8.2</t>
  </si>
  <si>
    <t xml:space="preserve">   1.1.8.3</t>
  </si>
  <si>
    <t xml:space="preserve">   1.1.8.4</t>
  </si>
  <si>
    <t xml:space="preserve">   1.1.8.5</t>
  </si>
  <si>
    <t>Schnittstellen</t>
  </si>
  <si>
    <t>1.1.9</t>
  </si>
  <si>
    <t xml:space="preserve">   1.1.9.1</t>
  </si>
  <si>
    <t xml:space="preserve">Es werden ein Remote-Service-Modul mit Anbindung über VPN sowie eine integrierte Firewall und Logfiles für jeden Serviceeinsatz gefordert.
</t>
  </si>
  <si>
    <t xml:space="preserve">Hinsichtlich der RIS / PACS - Kompatibilität wird neben einer bidirektionalen RIS-Kompatibilität auch eine bidirektionalen PACS-Kompatibilität gefordert. Bitte fügen Sie das DICOM Conformance Statement den Angebotsunterlagen bei.
</t>
  </si>
  <si>
    <t>Zubehör</t>
  </si>
  <si>
    <t xml:space="preserve">   1.1.9.2</t>
  </si>
  <si>
    <t xml:space="preserve">   1.1.9.3</t>
  </si>
  <si>
    <t>Anlage DICOM Conformance Statement:</t>
  </si>
  <si>
    <t>Angabe in 10- oder 100 BaseT/1 Gbyte:</t>
  </si>
  <si>
    <t xml:space="preserve">   1.1.9.4</t>
  </si>
  <si>
    <t xml:space="preserve">Bitte geben Sie die benötigte Zeit für das Aufstellen und die Inbetriebnahme des Gesamtsystems an.
</t>
  </si>
  <si>
    <t>Installationszeit bis Inbetriebnahme in Wochen:</t>
  </si>
  <si>
    <t>Anlage Auftragsdatenverarbeitungsvertrag:</t>
  </si>
  <si>
    <t xml:space="preserve">   1.1.9.5</t>
  </si>
  <si>
    <t>Angebotenes CT-System</t>
  </si>
  <si>
    <t xml:space="preserve">Hersteller:
</t>
  </si>
  <si>
    <t xml:space="preserve">Fabrikat /TYP:
</t>
  </si>
  <si>
    <t xml:space="preserve">Gefordert wird für das Fachklinikum Uchtspringe ein CT 
           mit mindestens 32 Detektorzeilen
           mit der Erzeugung von mindestens 64 Schichten pro Rotation
           mit einer optimalen Bildqualität bei geringstmöglicher Dosis.
</t>
  </si>
  <si>
    <t xml:space="preserve">Die kürzeste Rotationszeit (360 °) im konventionellen Scanmodus beträgt höchstens 0,8 Sekunden. Bitte geben Sie die kürzeste Rotationszeit in Sekunden an.
</t>
  </si>
  <si>
    <t xml:space="preserve">Der Detektor soll über mindestens 32 Zeilen in z-Richtung verfügen. Bitte geben Sie die Anzahl der Zeilen in z-Richtung an.
</t>
  </si>
  <si>
    <t xml:space="preserve">Es werden mindesten 64 Schichten in z-Richtung pro Rotation gefordert. Bitte geben Sie die Anzahl der Schichten in z-Richtung an.
</t>
  </si>
  <si>
    <t xml:space="preserve">Es wird eine Generatorleistung von mindestens 32 kW gefordert. Bitte geben Sie die Generatorleistung in kW an.
</t>
  </si>
  <si>
    <t xml:space="preserve">Kosten für einen typischen Serviceeinsatz vor Ort werktäglich in der Zeit von 10:00 bis 14:00 Uhr (inklusive aller Fahrt-, Personal- und Nebenkosten, ohne Materialkosten)
</t>
  </si>
  <si>
    <t>Service und Wartung für Anlagen: Voll-Wartungsvertrag (Laufzeit 8 Jahre)</t>
  </si>
  <si>
    <t xml:space="preserve">Die Röhrenspannung soll mindestens für Werte zwischen 80 kV und 130 kV einstellbar sein. Bitte geben Sie den einstellbaren Hochspannungsbereich in kV an.
</t>
  </si>
  <si>
    <t xml:space="preserve">Der maximal Röhrenstrom soll mindestens 300 mA betragen. 
Bitte geben Sie den maximalen Röhrenstrom in mA an.
</t>
  </si>
  <si>
    <t xml:space="preserve">Der minimale Röhrenstrom soll höchstens 13 mA betragen. 
Bitte geben Sie den minamalen Röhrenstrom in mA an.
</t>
  </si>
  <si>
    <t xml:space="preserve">Der Untersuchungstisch ermöglicht eine Belastung von  &gt; 210kg.
</t>
  </si>
  <si>
    <t xml:space="preserve">Der horizontale metallfreie Scanbereich im Axialbetrieb soll mind. 1500 mm lang sein. 
Bitte geben Sie die Länge des Scanbereiches im Axialbetrieb in mm an.
</t>
  </si>
  <si>
    <t xml:space="preserve">Der Scanbereich ist länger als 1700 mm.
</t>
  </si>
  <si>
    <t xml:space="preserve">   1.1.5.6</t>
  </si>
  <si>
    <t xml:space="preserve">Bitte erläutern Sie das Bedienkonzept mit besonderer Berücksichtung von 
- Anpassungsmöglichkeiten / Flexibilität bei der Untersuchungsplanung,
- software-seitige Unterstützung und Automatisierung bei der Untersuchungsplanung,
- software- und hardwareseitige Produktmerkmale zur Automatisierung der Untersuchungdurchführung,
- ggf. anderer Merkmale, die einen hohen Patientendurchsatz und effizienten Workflow fördern.
</t>
  </si>
  <si>
    <t>Angabe Name/Version der Bedienoberfläche:</t>
  </si>
  <si>
    <t xml:space="preserve">   1.1.8.6</t>
  </si>
  <si>
    <t xml:space="preserve">Beschreibung der physikalischen Netzwerkverbindung.
</t>
  </si>
  <si>
    <t xml:space="preserve">Es wird die DICOM-3 Standard-Kompatibilität (inkl. Multi Frame Storage / Enhanced CT Image Storage) gefordert. Folgende DICOM-Dienste müssen unterstützt werden:
  - DICOM Send / Receive
  - DICOM Query / Retreive
  - DICOM Basic Print
  - DICOM Worklist (HIS / RIS)
  - DICOM Modality Performed Procedure Step (MPPS)
  - DICOM Storage Commitment (SC)
  - DICOM Structured Report Dose
</t>
  </si>
  <si>
    <t xml:space="preserve">Reparaturstundensatz an Samstagen
</t>
  </si>
  <si>
    <t xml:space="preserve">Reparaturstundensatz an Sonntagen
</t>
  </si>
  <si>
    <t xml:space="preserve">Reparaturstundensatz an Feiertagen
</t>
  </si>
  <si>
    <t xml:space="preserve">   2.2.2</t>
  </si>
  <si>
    <t xml:space="preserve">   2.2.9</t>
  </si>
  <si>
    <t xml:space="preserve">   2.3.1</t>
  </si>
  <si>
    <t xml:space="preserve">   2.3.8</t>
  </si>
  <si>
    <t xml:space="preserve">   2.3.9</t>
  </si>
  <si>
    <t xml:space="preserve">   2.3.10</t>
  </si>
  <si>
    <t xml:space="preserve">Reparaturstundensatz Montag - Freitag 08:00 - 17:00 Uhr
</t>
  </si>
  <si>
    <t xml:space="preserve">Dem Angebot ist ein Wartungsvertrags-Entwurf beizufügen, welcher die zuvor aufgeführten Sachverhalte berücksichtigt.
Hinweis:
Das bloße Beifügen eines bietereigenen „Wartungsvertrag-Vordrucks“ wird nur insofern anerkannt, als dass daraus die geforderten Angaben eindeutig zu entnehmen sind. 
Das Beifügen von AGB des Bieters führt zum Ausschluss.
</t>
  </si>
  <si>
    <t xml:space="preserve">   2.4.5</t>
  </si>
  <si>
    <t xml:space="preserve">   2.4.6</t>
  </si>
  <si>
    <t xml:space="preserve">   2.4.7</t>
  </si>
  <si>
    <t xml:space="preserve">   2.4.8</t>
  </si>
  <si>
    <t xml:space="preserve">   2.4.9</t>
  </si>
  <si>
    <t xml:space="preserve">   2.4.10</t>
  </si>
  <si>
    <t xml:space="preserve"> a)  Investitionskosten: „Gesamtsumme netto“ gem. Preisblatt
 b) Kosten für Service-Tätigkeiten: Beinhaltet die Summe der Kosten für Wartungsleistungen vom 3. bis einschließlich 10. Nutzungsjahr,
       wie unter Service, Wartung, Support angegeben.</t>
  </si>
  <si>
    <t>Gewertet wird die Summe aus:</t>
  </si>
  <si>
    <t>Ausgehend von dem niedrigsten Angebotspreis wird die angebotsspezifische Bewertungspunktzahl prozentual (indirekter Dreisatz) errechnet.</t>
  </si>
  <si>
    <t>Es wird kaufmännisch auf volle Punktwerte gerundet.</t>
  </si>
  <si>
    <t>2. Technischer Wert 20%</t>
  </si>
  <si>
    <t xml:space="preserve">Die Bewertung des technischen Wertes ergibt sich aus dem Erfüllungsgrad des LVs. Für den Erfüllungsgrad der unter 1. Systemanforderungen formulierten Kriterien werden jeweils in Spalte L Erfüllungspunkte vergeben. Gewertet wird die Summe der erreichten Gesamterfüllungspunkte. </t>
  </si>
  <si>
    <t>Bei Erfüllung sämtlicher Kriterien können maximal 20 Bewertungspunkte im Kriterium Technischer Wert erreicht werden.</t>
  </si>
  <si>
    <t>Die angebotsspezifische Bewertungspunktzahl Technischer Wert wird prozentual mittels direktem Dreisatz errechnet. Die ermittelten Bewertungspunktzahlen werden kaufmännisch auf volle Zahlen gerundet.</t>
  </si>
  <si>
    <t xml:space="preserve">
Zähler-Gesamtsumme:
</t>
  </si>
  <si>
    <t>0, 3, 5</t>
  </si>
  <si>
    <t>Bemerkung</t>
  </si>
  <si>
    <t>Wert</t>
  </si>
  <si>
    <t>max. 50</t>
  </si>
  <si>
    <t>max. 20</t>
  </si>
  <si>
    <t>max. 30</t>
  </si>
  <si>
    <t xml:space="preserve">- Bewertungspunktzahl Preis: </t>
  </si>
  <si>
    <t xml:space="preserve">- Bewertungspunktzahl Technischer Wert: </t>
  </si>
  <si>
    <t>- Bewertungspunktzahl Funktionalität:</t>
  </si>
  <si>
    <t>D2. Funktionalität Computertomograph</t>
  </si>
  <si>
    <t>Funktionale Produkteigenschaft 
(eine Differenzierung erfolgt anhand der Wert-Vergabe gem. D1. Bewertung.)</t>
  </si>
  <si>
    <t>Wichtung</t>
  </si>
  <si>
    <t>Zähler</t>
  </si>
  <si>
    <t xml:space="preserve">Gesamtsystem (Gesamteindruck, Platzbedarf, Bedienphilosophie, Bedienkonzept, Monitorkonzept, USV)
</t>
  </si>
  <si>
    <t xml:space="preserve">Bilderzeugung/-verarbeitung (Funktionen/Leistungsumfang, Matrix, Rekonstruktion, Geschwindigkeit)
</t>
  </si>
  <si>
    <t xml:space="preserve">Konzepte für Schulung und Wartung
</t>
  </si>
  <si>
    <t xml:space="preserve">Anlage (Gantry, Detektor, Röntgengenerator, Röntgenröhre, Patiententisch, Steuerung)
</t>
  </si>
  <si>
    <t>Funktionalität Computertomograph</t>
  </si>
  <si>
    <t>Menge</t>
  </si>
  <si>
    <t>Einzelpreis</t>
  </si>
  <si>
    <t>Gesamtpreis</t>
  </si>
  <si>
    <t>Gesamtsumme (netto):</t>
  </si>
  <si>
    <t>Umsatzsteuer (19%)</t>
  </si>
  <si>
    <t>Gesamtsumme (brutto):</t>
  </si>
  <si>
    <t>1. Computertomograph -
    Gesamt</t>
  </si>
  <si>
    <t>C = Wertungskriterium - techn. Bewertung mit 5 Punkten</t>
  </si>
  <si>
    <t xml:space="preserve">Gefordert wird das Vorhandensein von Dosisreduktionsmethoden. Beschreiben Sie die vorhandenen Methoden zum Dosismanagement (z.B. automatische Dosiswarnungen bei Grenzüberschreitungen). 
</t>
  </si>
  <si>
    <t xml:space="preserve">Es wird ein Untersuchungstisch mit mindestens 200 kg Belastbarkeit (Patientengewicht) plus Zubehör in allen Positionen und Bewegungen gefordert. 
Bitte geben Sie die max. Belastbarkeit des Untersuchungstisches in kg an.
</t>
  </si>
  <si>
    <t xml:space="preserve">Bildrekonstruktionsalgorithmen zielen darauf ab, die Bildqualität zu verbessern, die Strahlendosis zu reduzieren und spezifische Probleme wie Metallartefakte zu adressieren. Die Wahl des Algorithmus definiert sich über die spezifischen Anwendungen und den klinischen Anforderungen. 
</t>
  </si>
  <si>
    <t>1.2</t>
  </si>
  <si>
    <t xml:space="preserve">   1.2.1</t>
  </si>
  <si>
    <t xml:space="preserve">Hygienekonzept (Desinfizierbarkeit, Materialienauswahl, Erreichbarkeit der Elemente)
</t>
  </si>
  <si>
    <t xml:space="preserve">Ein kleinerer Brennfleck ermöglicht eine höhere räumliche Auflösung und Detailschärfe im Röntgenbild. Dies ist besonders wichtig für die Darstellung feiner Strukturen in kleinen Untersuchungsarealen. Es wird eine kleine Brennfleckgröße bei kleinen Untersuchungsarealen von bis zu 0,7 mm² gefordert (IEC 336). Bitte geben Sie die Fläche des kleinen Brennflecks in mm² an.
</t>
  </si>
  <si>
    <t xml:space="preserve">Bitte machen Sie Angaben zu der in praxi erzielbaren dosisabhängigen Bildqualität unter besonderer Berücksichtigung von 
- Gehirn, Kopf / Hals einschließlich Schädelbasis, Felsenbeine etc.,
- Thorax, Abdomen,
- Skelett, Gefäße.
</t>
  </si>
  <si>
    <t xml:space="preserve">Bitte nennen Sie den Namen und die Version der Bedienoberfläche.
</t>
  </si>
  <si>
    <t xml:space="preserve">Untersuchungen müssen vorübergehend im Bildrechner gespeichert werden können (z.B. bei Ausfall des hausinternen Netzwerkes). Der benötigte Speicher ist Bestandteil des Systems. 
</t>
  </si>
  <si>
    <t xml:space="preserve">   1.1.10</t>
  </si>
  <si>
    <t>1.1.10.1</t>
  </si>
  <si>
    <t>1.1.10.2</t>
  </si>
  <si>
    <t>1.1.10.3</t>
  </si>
  <si>
    <t>1.1.10.4</t>
  </si>
  <si>
    <t>1.1.10.5</t>
  </si>
  <si>
    <t>1.1.10.6</t>
  </si>
  <si>
    <t>1.1.10.7</t>
  </si>
  <si>
    <t>1.1.10.8</t>
  </si>
  <si>
    <t>1.1.10.9</t>
  </si>
  <si>
    <t>1.1.10.10</t>
  </si>
  <si>
    <t>1.1.10.11</t>
  </si>
  <si>
    <t xml:space="preserve">   1.1.11</t>
  </si>
  <si>
    <t>1.1.11.1</t>
  </si>
  <si>
    <t>1.1.11.2</t>
  </si>
  <si>
    <t>Fortlaufende Nummerierung der Anforderungen</t>
  </si>
  <si>
    <t xml:space="preserve">Der Bieter hat dem Angebot mindestens drei Referenzbescheinigungen vergleichbarer Projekte inkl. Ansprechpartnern beizulegen.
</t>
  </si>
  <si>
    <r>
      <rPr>
        <b/>
        <i/>
        <sz val="12"/>
        <rFont val="Aptos Narrow"/>
        <family val="2"/>
      </rPr>
      <t xml:space="preserve">Fachbauleitung:
</t>
    </r>
    <r>
      <rPr>
        <sz val="12"/>
        <rFont val="Aptos Narrow"/>
        <family val="2"/>
      </rPr>
      <t xml:space="preserve">Im Auftragsfall übernimmt der AN eigenverantwortlich für die Zeit seiner Beschäftigung auf der Baustelle im Rahmen der ihm übertragenen Leistungen die Stellung eines Fachbauleiters inklusive seiner Subunternehmerleistungen. Der Fachbauleiter muss nach Auftragserteilung namentlich benannt werden.
Die Fachbauleitung sorgt für die termingerechte, qualitätsgerechte und wirtschaftliche Ausführung der Leistungen der Ausführungsbetriebe und stellt in diesem Zusammenhang die Sicherheit und den Gesundheitsschutz sowie den Umweltschutz sicher. Die Fachbauleitung ist für die Erfüllung der gesetzlichen, behördlichen und berufsgenossen-schaftlichen Verpflichtungen verantwortlich. Die Kosten für sämtliche Schutzmaßnahmen sind einzukalkulieren.
Eventuell notwendige Sperrungen von Krankenhausverkehrsflächen zum Zwecke des Materialtransportes und dgl. sind zwingend mit der Bauüberwachung / Technischen Leitung des Krankenhauses abzustimmen.
Sollten im Rahmen des Baugeschehens Schäden am Gebäude, Grünbestand oder an bestehender Straßen- und Wegebefestigung entstehen, so sind diese unverzüglich der Bauleitung anzuzeigen (nur zur Info). Gleichzeitig hat die Anzeige beim jeweiligen Grundstückseigentümer in Eigenregie zu erfolgen. Die Schadensbeseitigung erfolgt ebenfalls in Eigenregie und zu eigenen Kosten. 
Die übergeordnete gewerkeübergreifende Koordination und Weisungsbefugnis obliegt ausschließlich dem AG und der Bauüberwachung. 
Die notwendigen Sachverständigen- und Konstanzprüfungen sind bei dem entsprechenden Prüfinstitut bzw. der Prüfbehörde ausreichend rechtzeitig zu beantragen. Die Teilnahme der Bauüberwachung/des Bauherrn an Abnahmeterminen ist vom AN durch rechtzeitige Anzeige der Termine zu ermöglichen. Sämtliche Prüfprotokolle sind der Bauüberwachung / dem Bauherrn unaufgefordert sofort nach Erhalt in Kopie auszuhändigen (vor Erstellung der Dokumentation).
</t>
    </r>
  </si>
  <si>
    <t xml:space="preserve">Das System soll mit einer Zwei-Wege-Gegensprechanlage und einer rückseitigen Kamera  zur Patientenüberwachung ausgestattet sein.
</t>
  </si>
  <si>
    <t xml:space="preserve">Die Atemkommandos werden entsprechend der gewählten Untersuchung und Sprache automatisch angesagt.
</t>
  </si>
  <si>
    <t xml:space="preserve">Welche Besonderheiten weist die Kopfstütze auf?
</t>
  </si>
  <si>
    <t xml:space="preserve">Es ist eine Schutzhülle für die Auflagenmatte zur leichteren Desinfektion vorhanden.
</t>
  </si>
  <si>
    <t xml:space="preserve">Bitte geben Sie die möglichen Tischpositionen in mm an.
</t>
  </si>
  <si>
    <t xml:space="preserve">Angabe niedrigste Tischposition in mm:
Angabe höchste Tischposition in mm:
</t>
  </si>
  <si>
    <t xml:space="preserve">   1.1.5.7</t>
  </si>
  <si>
    <t xml:space="preserve">   1.1.5.8</t>
  </si>
  <si>
    <t xml:space="preserve">   1.1.5.9</t>
  </si>
  <si>
    <t>E. Technische Daten</t>
  </si>
  <si>
    <t>Angabe Bieter</t>
  </si>
  <si>
    <t>minimale Raumhöhe</t>
  </si>
  <si>
    <t>cm</t>
  </si>
  <si>
    <t>Mindest-Raumbreite</t>
  </si>
  <si>
    <t>Mindest-Raumtiefe</t>
  </si>
  <si>
    <t xml:space="preserve">schwerste Transporteinheit </t>
  </si>
  <si>
    <t>kg</t>
  </si>
  <si>
    <t>Minimale Einbringöffnung (Breite x Höhe)</t>
  </si>
  <si>
    <t>cm x cm</t>
  </si>
  <si>
    <t>maximale Bodenlast pro m²</t>
  </si>
  <si>
    <t>Anschlussleistung, gesamt</t>
  </si>
  <si>
    <t>kVA</t>
  </si>
  <si>
    <t>Energieverbauch nach COCIR</t>
  </si>
  <si>
    <t>kW</t>
  </si>
  <si>
    <t>Ready for Scan</t>
  </si>
  <si>
    <t>Scanbetrieb im Durchschnitt nach COCIR Messprotokoll</t>
  </si>
  <si>
    <t>Betriebsgeräusch (Betrieb)</t>
  </si>
  <si>
    <t>dBA</t>
  </si>
  <si>
    <t xml:space="preserve">Gewicht des betriebsfertigen Systems </t>
  </si>
  <si>
    <t>Standby</t>
  </si>
  <si>
    <t xml:space="preserve">Garantierte Reaktionszeit (Dauer von Anmeldung einer Reparatur bis Service- Techniker vor Ort).
</t>
  </si>
  <si>
    <t xml:space="preserve">Die Reaktionszeit bei einer Störung ist wochentags (Mo - Fr, außer feiertags) kleiner als 6 Stunden (Dauer von Anmeldung einer Störung bis telefonische Rückmeldung bzw. Remote-Zugriff).
</t>
  </si>
  <si>
    <t xml:space="preserve">Es wird eine Ersatzteil- und Zubehörverfügbarkeit über einen Zeitraum von 10 Jahren ab Abnahme des Gesamtsystems gefordert.
</t>
  </si>
  <si>
    <t>1.1.10.12</t>
  </si>
  <si>
    <r>
      <t xml:space="preserve">Der Bieter sichert mit Abgabe des Angebots die Beibehaltung der gemachten Zeit- und Preisangaben für mindestens 5 Kalenderjahre nach Inbetriebnahme aller </t>
    </r>
    <r>
      <rPr>
        <sz val="12"/>
        <rFont val="Aptos Narrow"/>
        <family val="2"/>
      </rPr>
      <t>angebotenen</t>
    </r>
    <r>
      <rPr>
        <sz val="12"/>
        <color rgb="FF000000"/>
        <rFont val="Aptos Narrow"/>
        <family val="2"/>
      </rPr>
      <t xml:space="preserve"> Positionen zu.
</t>
    </r>
  </si>
  <si>
    <t xml:space="preserve">Vor Ablauf der Gewährleistungsfrist sieht der AG vor, mit dem AN einen Wartungs- / Inspektionsvertrag abzuschließen.
Der Wartungs-/Inspektionsvertrag wird erst zu einem späteren Zeitpunkt und separat abgeschlossen und ist somit nicht Bestandteil des Auftrages.
Die Preisangaben jedoch werden in der Angebotsbewertung berücksichtigt.
</t>
  </si>
  <si>
    <t xml:space="preserve">Für die Monate 25 bis 36 (3. Nutzungsjahr) betragen die Kosten für Leistungen lt. den zuvor beschriebenen Leistungsinhalten des Wartungsvertrages netto:
Mit Abgabe des Angebotes ist der Bieter an den benannten Preis im 3. Nutzungsjahr gebunden.
</t>
  </si>
  <si>
    <t xml:space="preserve">Für die Monate 37 bis 48 (4. Nutzungsjahr) betragen die Kosten für Leistungen lt. den zuvor beschriebenen Leistungsinhalten des Wartungsvertrages netto:
Mit Abgabe des Angebotes ist der Bieter an den benannten Preis im 4. Nutzungsjahr gebunden.
</t>
  </si>
  <si>
    <t xml:space="preserve">Für die Monate 49 bis 60 (5. Nutzungsjahr) betragen die Kosten für Leistungen lt. den zuvor beschriebenen Leistungsinhalten des Wartungsvertrages netto:
Mit Abgabe des Angebotes ist der Bieter an den benannten Preis im 5. Nutzungsjahr gebunden.
</t>
  </si>
  <si>
    <t xml:space="preserve">Dem Auftraggeber steht eine zentrale Service-Telefonnummer (mit geschulten technischen Ansprechpartnern, kein Call-Center) zur Verfügung, welche werktags in der Standard-Arbeitszeit von 8:00 - 17:00 Uhr erreichbar ist.
</t>
  </si>
  <si>
    <t>Der Wartungsvertrag beinhaltet mindestens folgende Leistungen:</t>
  </si>
  <si>
    <t xml:space="preserve">Für die Monate 61 bis 120 (6. - 10. Nutzungsjahr) betragen die Kosten für Leistungen lt. den zuvor beschriebenen Leistungsinhalten des Wartungsvertrages netto:
</t>
  </si>
  <si>
    <t>Anlage Wartungsvertrags-Entwurf</t>
  </si>
  <si>
    <t xml:space="preserve">Entfernung
Fahrzeit
</t>
  </si>
  <si>
    <t>Vollwartungsvertrag 
für 3. bis 5. Nutzungsjahr</t>
  </si>
  <si>
    <t>Einheit</t>
  </si>
  <si>
    <t>E.</t>
  </si>
  <si>
    <r>
      <t>kg/m</t>
    </r>
    <r>
      <rPr>
        <vertAlign val="superscript"/>
        <sz val="12"/>
        <color rgb="FF404040"/>
        <rFont val="Aptos Narrow"/>
        <family val="2"/>
      </rPr>
      <t>2</t>
    </r>
  </si>
  <si>
    <t>Technische Daten Computertomograph</t>
  </si>
  <si>
    <t xml:space="preserve">  E.1</t>
  </si>
  <si>
    <t xml:space="preserve">  E.2</t>
  </si>
  <si>
    <t xml:space="preserve">  E.3</t>
  </si>
  <si>
    <t xml:space="preserve">  E.4</t>
  </si>
  <si>
    <t xml:space="preserve">  E.5</t>
  </si>
  <si>
    <t xml:space="preserve">  E.6</t>
  </si>
  <si>
    <t xml:space="preserve">  E.7</t>
  </si>
  <si>
    <t xml:space="preserve">  E.8</t>
  </si>
  <si>
    <t xml:space="preserve">  E.9</t>
  </si>
  <si>
    <t xml:space="preserve">  E.10</t>
  </si>
  <si>
    <t xml:space="preserve">  E.11</t>
  </si>
  <si>
    <t xml:space="preserve">  E.12</t>
  </si>
  <si>
    <t xml:space="preserve">  E.13</t>
  </si>
  <si>
    <t>D2.1.7</t>
  </si>
  <si>
    <t>D2.1.8</t>
  </si>
  <si>
    <t xml:space="preserve">Es sind ausschließlich Neusysteme der aktuellen Anlagengeneration mit hochwertigen Hard- und Softwarekomponenten, welche die nachfolgend beschriebenen Anforderungen erfüllen, anzubieten.
</t>
  </si>
  <si>
    <t>Der Tisch ist ein integraler Bestandteil des CT-Systems und arbeitet eng mit anderen Komponenten wie der Gantry zusammen. Eine genaue Positionierung des Patiententisches ist entscheidend für die Bildqualität und die korrekte Durchführung eines Scans. Der Tisch ist motorisiert und kann sich während des Scans vor und zurück bewegen. Die Steuerung erfolgt z.B. über die Bedienkonsole. Im Lieferumfang sind neben einer Auflagenmatte, einer Kopfstütze, Arm- und Kniestützen auch ein Set Lagerungshilfsmittel enthalten.</t>
  </si>
  <si>
    <t xml:space="preserve">Eine parallele Bearbeitung ist möglich, das heißt, während der laufenden Untersuchung kann ein bestehender Patient aus dem Archiv befundet, Auswertungen für den aktuellen Patienten durchgeführt und ein neuer Patient vorbereitet werden können, ohne dass die laufende Untersuchung gestört wird. (Falls hierfür eine weitere Workstation notwendig ist, so ist diese mit anzubieten.)
</t>
  </si>
  <si>
    <t>Technische Daten</t>
  </si>
  <si>
    <t xml:space="preserve">Es sind ausschließlich Neusysteme anzubieten.
Die Systemdokumentation erfolgt in deutscher Sprache.
Die Anlage ist betriebsfertig inklusive aller Abnahme-, Sachverständigen- und Konstanzprüfungen zu übergeben.
Alle zur Erstinbetriebnahme notwendigen Geräte, Prüfungen, Prüfkörper sowie Protokolle gemäß Strahlenschutz-verordnung, Medizinprodukte-Betreiberverordnung sind im Angebot enthalten bzw. vollständig ausgefüllt zur Verfügung zu stellen. 
Die Verjährungsfrist für Mängelansprüche wird laut § 438 BGB geregelt. Die Gewährleistungsfrist beginnt erst nach erfolgreicher Endabnahmebestätigung. 
</t>
  </si>
  <si>
    <r>
      <rPr>
        <b/>
        <i/>
        <sz val="12"/>
        <rFont val="Aptos Narrow"/>
        <family val="2"/>
      </rPr>
      <t xml:space="preserve">Schulung:
</t>
    </r>
    <r>
      <rPr>
        <sz val="12"/>
        <rFont val="Aptos Narrow"/>
        <family val="2"/>
      </rPr>
      <t>Die Schulung des Bedienpersonals sowie der Mitarbeiter der Medizintechnik ist vom AN durchzuführen. Es ist davon auszugehen, dass zwei separate Termine notwendig sind. Es sind mindestens</t>
    </r>
    <r>
      <rPr>
        <b/>
        <sz val="12"/>
        <rFont val="Aptos Narrow"/>
        <family val="2"/>
      </rPr>
      <t xml:space="preserve"> 2 Techniker und 5 Nutzer</t>
    </r>
    <r>
      <rPr>
        <sz val="12"/>
        <rFont val="Aptos Narrow"/>
        <family val="2"/>
      </rPr>
      <t xml:space="preserve"> einzuweisen. 
Die Schulung / Einweisung muss alle Themen beinhalten, um die Geräte und Systeme ohne Fremdhilfe im Dauerbetrieb zu bedienen bzw. zu unterhalten. Dazu zählen insbesondere die Themen
   - Funktionen der Hard- und Software und deren Anwendung,
   - Servicehinweise,
   - eigenständige Durchführung der Konstanzprüfungen,
   - Pflege- und Nutzungshinweise,
   - Vorgehensweise bei Störungen oder Fehlern,
   - usw.
Über  die Einweisung sind Protokolle nach MBebtreibV § 5 Abs. 5 Nr. 1 anzufertigen, von allen Einzuweisenden zu unterschreiben und dem AG mit der techn. Dokumentation zu übergeben.
Anschließend findet das Applikationstraining über mehrere Tage im laufenden Betrieb statt. Zu einem späteren Zeitpunkt wird es einen weiteren Tag Anwendertraining geben.</t>
    </r>
    <r>
      <rPr>
        <i/>
        <sz val="12"/>
        <rFont val="Aptos Narrow"/>
        <family val="2"/>
      </rPr>
      <t xml:space="preserve">
</t>
    </r>
  </si>
  <si>
    <r>
      <rPr>
        <b/>
        <i/>
        <sz val="12"/>
        <rFont val="Aptos Narrow"/>
        <family val="2"/>
      </rPr>
      <t xml:space="preserve">Preisermittlung:
</t>
    </r>
    <r>
      <rPr>
        <sz val="12"/>
        <rFont val="Aptos Narrow"/>
        <family val="2"/>
      </rPr>
      <t>Mit den Preisen ist die komplette Leistung abgegolten. In die Preise sind alle Aufwendungen und Kosten einzurechnen, 
auch diese, die sich aus der Einhaltung der Unfallverhütungsvorschriften und des Arbeitsschutzes ergeben.
Es sind insbesondere die Kosten für die nachfolgend aufgeführten Leistungen einzukalkulieren, da sie nicht gesondert vergütet werden:
   - Demontage und Abtransport/Entsorgung der Altgeräte,
   - Vorbereitung ggf. inkl. baulicher Leistungen für den Anschluss der neuen Geräte,
   - Anliefern, Abladen und Transportieren sämtlicher Systeme, Komponenten, Geräte und Materialien zur Verwendungs-
     stelle, mit den dafür notwendigen Hilfs- und Transportmitteln sowie dem Schutz der Fußböden,
   - Entfernen der Schutzfolien und des sonstigen Verpackungsmaterials einschließlich der täglichen Entsorgung,
   - Montage und Aufbau der Systeme,
   - Beseitigung aller Verpackungs- und Restmaterialien,
   - Konfigurieren und Kalibrieren der Systeme,
   - Konstanzprüfungen inkl. allem notwendigem Prüfmaterial,
   - Abnahme durch den Sachverständigen (Strahlenschutz und Betrieb von Röntgensystemen) inkl. Dokumentation,
   - Schutz aller Komponenten und Systeme bis zur Inbetriebnahme,
   - Übergabe der Dokumentationsunterlagen,
   - Schulung,
   - Anwendertraining,
   - Wartung und Service während der Gewährleistung.
Ein eventueller Verkaufspreis des Altgerätes ist auf den Angebotspreis anzurechnen.</t>
    </r>
  </si>
  <si>
    <t>Angabe max. Belastbarkeit Untersuchungstisch in kg:</t>
  </si>
  <si>
    <t xml:space="preserve">Gefordert werden 
  - termingerechte, kostenfreie gewerkübergreifende Planungs- und Ausführungspläne,
  -  Lieferung frei Verwendungsstelle,
  - betriebsfertige Montage,  
  - termingerechte, kostenfreie Inbetriebnahme mit Abnahmeprüfungen und 
    Dokumentation der beauftragten Leistungen.
</t>
  </si>
  <si>
    <t xml:space="preserve">Bedienung und Auswertung (Vorbereitungs-, Durchführungs- und Nachbereitungszeit einer Untersuchung, Bedienkonzept der Konsole, Benutzerfreundlichkeit, Handhabung, Gegensprechanlage, Videoüberwachungssystem, Bildspeicher)
</t>
  </si>
  <si>
    <t>Wärmeabgabe an die Raumluft (ca. 10 Messungen pro Tag)</t>
  </si>
  <si>
    <t>W</t>
  </si>
  <si>
    <t>Wärmeabgabe an die Raumluft im Untersuchungsraum</t>
  </si>
  <si>
    <t>Wärmeabgabe an die Raumluft im Schaltraum</t>
  </si>
  <si>
    <t>Wärmeabgabe an die Raumluft im Technikraum</t>
  </si>
  <si>
    <t xml:space="preserve">  E.14</t>
  </si>
  <si>
    <t xml:space="preserve">  E.15</t>
  </si>
  <si>
    <t xml:space="preserve">  E.16</t>
  </si>
  <si>
    <t xml:space="preserve">  E.17</t>
  </si>
  <si>
    <t xml:space="preserve">Kompatibilität zum Bestand, Aufwand der Umrüstung
</t>
  </si>
  <si>
    <t>Leistungsverzeichnis zum Vergabeverfahren Lieferung, Aufstellung und Inbetriebnahme eines Computertomographen</t>
  </si>
  <si>
    <t xml:space="preserve">USV:
Es steht hausseitig keine Notstromversorgung zur unterbrechungsfreien Übernahme der Netzversorgung während eines Primärnetzausfalles zur Verfügung. 
Der Bieter hat in seinem Angebot eine Notstromversorgung zur Übernahme der unterbrechungsfreien Netzversorgung zu berücksichtigen. Es wird die Aufrechterhaltung der Bilddatenspeicherung und der Patientensicherheit gefordert sowie ein kontrolliertes Ausschalten der Rechnersysteme. Die zu überbrückende Zeit ist durch den Bieter festzulegen.
</t>
  </si>
  <si>
    <t>Unterbrechungsfreie Stromversorgung</t>
  </si>
  <si>
    <t>Vollwartungsvertrag 
inkl. Konstanzprüfungen
für 3. bis 5. Nutzungsjahr</t>
  </si>
  <si>
    <t>Eventualpositionen:</t>
  </si>
  <si>
    <t xml:space="preserve">- Standard-Arbeitszeit 08:00 - 17:00 Uhr
- Reaktionszeit max. 6 h
- Reisekosten
- Werkzeuge
- Wartung / Inspektion der Anlagen gemäß AMEV, VDMA, DIN, DIN VDE, VdS, der gültigen Richtlinien, der gesetzlichen Vorgaben und der Herstellerempfehlungen.
- Updates aller Softwarekomponenten (Sicherheitsupdates, Softwareupdates zur Fehlerbehebung, sonstige Updates)
- Anpassung / Tausch der Computer an die Anforderungen der Software
- Sicherheitsinspektionen (Beurteilung IST-Zustand, Verschleißkontrollen, Prüfen von Betriebswerten und Durchführung aller erforderlichen Maßnahmen zur Aufrechterhaltung der Betriebssicherheit)
- Qualitätssicherung (z.B. Überprüfung von Monitoren und bildgebenden Komponenten auf ihre Bildqualität)
- Reparaturdienstleistung/-arbeitszeit vor Ort bzw. per Remoteservice (Instand-setzungs-/Reparaturmaßnahmen, Fehlerdiagnose, Beseitigung von Störungen)
- alle möglichen Ersatzteile gemäß Anlagenkonfiguration inkl. aller Sonder- 
und Zukauf-Komponenten (z.B. Strahler, Detektor, Spulen, Bildschirme, USV, Software, ...)
- technischer Support per Telefon
- Remote Service 
- Einzelfall-bezogene Dokumentation aller Wartungs- und Instandhaltungs-
   leistungen
- Optional: Die Durchführung der regelmäßigen Konstanzprüfungen.
</t>
  </si>
  <si>
    <t xml:space="preserve">Salus gGmbH </t>
  </si>
  <si>
    <t xml:space="preserve">Betreibergesellschaft für sozialorientierte Einrichtungen </t>
  </si>
  <si>
    <t>des Landes Sachsen-Anhalt</t>
  </si>
  <si>
    <t>Seepark 5</t>
  </si>
  <si>
    <t>39116 Magdeburg</t>
  </si>
  <si>
    <t>Jürgen Richter, Geschäftsführer</t>
  </si>
  <si>
    <t xml:space="preserve">   1.2.2</t>
  </si>
  <si>
    <t xml:space="preserve">Eventualposition:
Die notwendige Software und die Prüfkörper zur Durchführung der Konstanzprüfung entsprechend der aktuellen Röntgennorm sind im Lieferumfang enthalten.
</t>
  </si>
  <si>
    <t xml:space="preserve">Sofern der AN wartungspflichtige maschinelle und elektrotechnische / elektronische Anlagen errichtet, sollen folgende Regelungen vereinbart werden: 
- Es soll eine Verjährungsfrist für Mängelansprüche von 24 Monaten vereinbart werden. 
- Die Wartung / Inspektion der Anlagen erfolgt gemäß AMEV, VDMA, DIN, DIN VDE, VdS, der gültigen Richtlinien, der gesetzlichen Vorgaben und der Herstellerempfehlungen.
- Einweisung in verpflichtende Prüfungen (z.B. Konstanzprüfung)
- Durchführung von verpflichtenden Prüfungen (z.B. regelm. Konstanzprüfung)
- Der Auftragnehmer realisiert im Gewährleistungszeitraum alle geforderten Maßnahmen für Wartung / Inspektion, die zur Aufrechterhaltung der 
vereinbarten Verjährungsfrist für Mängelansprüche notwendig sind.
- Im Gewährleistungszeitraum sind dem Auftraggeber keine Kosten für Wartung / Inspektion inkl. aller Nebenkosten in Rechnung zu stellen. Diese sind im Angebotspreis zu kalkulieren.
</t>
  </si>
  <si>
    <t>Software und Prüfkörper zur Durchführung der Konstanzprüfung</t>
  </si>
  <si>
    <t>Die zu bewertenden funktionalen Produkteigenschaften sind in der Funktionalitätsbewertung (D2.) aufgeführt.</t>
  </si>
  <si>
    <r>
      <t xml:space="preserve">Die </t>
    </r>
    <r>
      <rPr>
        <i/>
        <sz val="11"/>
        <color rgb="FF000000"/>
        <rFont val="Aptos Narrow"/>
        <family val="2"/>
      </rPr>
      <t>Zähler</t>
    </r>
    <r>
      <rPr>
        <sz val="11"/>
        <color rgb="FF000000"/>
        <rFont val="Aptos Narrow"/>
        <family val="2"/>
        <charset val="1"/>
      </rPr>
      <t xml:space="preserve"> der Kriterienbewertungen werden zur </t>
    </r>
    <r>
      <rPr>
        <i/>
        <sz val="11"/>
        <color rgb="FF000000"/>
        <rFont val="Aptos Narrow"/>
        <family val="2"/>
      </rPr>
      <t>Zähler-Gesamtsumme</t>
    </r>
    <r>
      <rPr>
        <sz val="11"/>
        <color rgb="FF000000"/>
        <rFont val="Aptos Narrow"/>
        <family val="2"/>
        <charset val="1"/>
      </rPr>
      <t xml:space="preserve"> aufsummiert. Aus den Zähler-Gesamtsummen aller Einzelwertungen der Gremiumsmitglieder wird der Mittelwert berechnet.</t>
    </r>
  </si>
  <si>
    <r>
      <t>Mit der maximal möglichen</t>
    </r>
    <r>
      <rPr>
        <i/>
        <sz val="11"/>
        <color rgb="FF000000"/>
        <rFont val="Aptos Narrow"/>
        <family val="2"/>
      </rPr>
      <t xml:space="preserve"> Zähler-Gesamtsumme</t>
    </r>
    <r>
      <rPr>
        <sz val="11"/>
        <color rgb="FF000000"/>
        <rFont val="Aptos Narrow"/>
        <family val="2"/>
        <charset val="1"/>
      </rPr>
      <t xml:space="preserve"> können </t>
    </r>
    <r>
      <rPr>
        <b/>
        <sz val="11"/>
        <color rgb="FF000000"/>
        <rFont val="Aptos Narrow"/>
        <family val="2"/>
      </rPr>
      <t>maximal 30 Bewertungspunkte</t>
    </r>
    <r>
      <rPr>
        <sz val="11"/>
        <color rgb="FF000000"/>
        <rFont val="Aptos Narrow"/>
        <family val="2"/>
        <charset val="1"/>
      </rPr>
      <t xml:space="preserve"> erreicht werden (maximal mögliche Bewertung im Kriterium Funktionalität). Die bieterspezifische Bewertungspunktzahl wird prozentual anhand des Mittelwertes der Zähler-Gesamtsummen der Gremiumsmitglieder errechnet. Die ermittelten Punktwerte werden kaufmännisch auf volle Zahlen gerundet.</t>
    </r>
  </si>
  <si>
    <r>
      <t xml:space="preserve">Die </t>
    </r>
    <r>
      <rPr>
        <i/>
        <sz val="11"/>
        <color rgb="FF000000"/>
        <rFont val="Aptos Narrow"/>
        <family val="2"/>
      </rPr>
      <t xml:space="preserve">Werte bzw. Punkte </t>
    </r>
    <r>
      <rPr>
        <sz val="11"/>
        <color rgb="FF000000"/>
        <rFont val="Aptos Narrow"/>
        <family val="2"/>
        <charset val="1"/>
      </rPr>
      <t xml:space="preserve">werden mit der </t>
    </r>
    <r>
      <rPr>
        <i/>
        <sz val="11"/>
        <color rgb="FF000000"/>
        <rFont val="Aptos Narrow"/>
        <family val="2"/>
      </rPr>
      <t>Wichtung</t>
    </r>
    <r>
      <rPr>
        <sz val="11"/>
        <color rgb="FF000000"/>
        <rFont val="Aptos Narrow"/>
        <family val="2"/>
        <charset val="1"/>
      </rPr>
      <t xml:space="preserve"> multipliziert und ergeben einen </t>
    </r>
    <r>
      <rPr>
        <i/>
        <sz val="11"/>
        <color rgb="FF000000"/>
        <rFont val="Aptos Narrow"/>
        <family val="2"/>
      </rPr>
      <t>Zähler</t>
    </r>
    <r>
      <rPr>
        <sz val="11"/>
        <color rgb="FF000000"/>
        <rFont val="Aptos Narrow"/>
        <family val="2"/>
        <charset val="1"/>
      </rPr>
      <t>.</t>
    </r>
  </si>
  <si>
    <t xml:space="preserve">Der Bieter übernimmt die volle Verantwortung
   - für den Rückbau, Austransport und die Entsorgung des Altgerätes,
   - für die Einbringung des Neugerätes inkl. aller Maßnahmen wie Ausbau der Türen,
     Öffnung der Gebäudehülle, Öffnung von Innenräumen sowie die Wiederherrichtung
     des gesamten Einbringweges,
   - Vorbereitung der Aufstellfläche,
   - für sämtliche Strahlenschutzberechnungen,
  -  für die Planung, Lieferung und Inbetriebnahme des Neugerätes bis zur Übernahme
     durch den Auftraggeber (z.B. Organisation/Durchführung der Sachverständigen-
     abnahme, Sicherung des Systems während der Aufbauphase usw.)
</t>
  </si>
  <si>
    <t xml:space="preserve">Gefordert wird ein verpflichtender Besichtigungstermin der Räumlichkeiten und technischen sowie baulichen Vorgaben.
</t>
  </si>
  <si>
    <t xml:space="preserve">Die Leistung beinhaltet die Organisation und Durchführung sowie Dokumentation der Sachverständigenabnahme.
</t>
  </si>
  <si>
    <t>Bitte listen Sie alle notwendigen baulichen Veränderungen und Anschlussleistungen auf wie z.B.:
  - Erneuerung ELT-Unterverteilung inkl. aller elektrischen Leitungen,
  - Erneuerung Not-Aus-Kette nach DIN,
  - Strahlenschutzanpassungen in Wänden, Decke und Fußboden,
  - Erstellen von Gerätefundamenten,
  - Erstellen von neuen Kernlochbohrungen und ggf. Verschließen alter Kernlöcher,
  - Erstellen neuer Kabelkanäle bzw. Ertüchtigung / Anpassung vorhandener Kabelkanäle in
     Fußboden, Wand oder Decke,
  - Erneuerung Fußbodenbelag, Wandanstrich, Decke,
  - . . .</t>
  </si>
  <si>
    <t>1.1.10.13</t>
  </si>
  <si>
    <t>1.1.10.14</t>
  </si>
  <si>
    <t>1.1.10.15</t>
  </si>
  <si>
    <t>Bauliche Maßnahmen gemäß Liste der baulichen Veränderungen und Anschlussleistungen</t>
  </si>
  <si>
    <r>
      <rPr>
        <b/>
        <i/>
        <sz val="12"/>
        <rFont val="Aptos Narrow"/>
        <family val="2"/>
      </rPr>
      <t>Projekt:</t>
    </r>
    <r>
      <rPr>
        <sz val="12"/>
        <rFont val="Aptos Narrow"/>
        <family val="2"/>
        <charset val="1"/>
      </rPr>
      <t xml:space="preserve">
</t>
    </r>
    <r>
      <rPr>
        <sz val="12"/>
        <rFont val="Aptos Narrow"/>
        <family val="2"/>
      </rPr>
      <t>Das Fachklinikum Uchtspringe der Salus gGmbH in 39576 Uchtspringe, Emil-Kraepelin-Straße 6, verg</t>
    </r>
    <r>
      <rPr>
        <sz val="12"/>
        <rFont val="Aptos Narrow"/>
        <family val="2"/>
        <charset val="1"/>
      </rPr>
      <t xml:space="preserve">ibt im Rahmen der Förderung für medizinische Großgeräte die Beschaffung eines 32 Zeilen-Computertomographen.
Die geplante Investition umfasst die komplette Lieferung und Aufstellung des aufgeführten Medizingerätes inkl. allem notwendigen Zubehör, allen beschriebenen Zusatzgeräten bzw. Komponenten, die zur Funktionsfähigkeit des Gerätes erforderlich sind. 
Das Angebot enthält die Inbetriebnahme der Anlage, die Festlegung der Ausgangswerte für die Konstanzprüfung, die Sachverständigen- und Konstanzprüfung, die Abnahmeprüfungen gemäß gesetzlicher Vorschrift,  Funktionstests inkl. Protokollen, die Einweisung des Bedien- und  technischen Personals sowie das Applikationstraining im laufenden Betrieb. Daneben umfasst das Angebot die Demontage und Verwertung bzw. Entsorgung des Altgerätes sowie notwendige bauliche Veränderungen.  
</t>
    </r>
    <r>
      <rPr>
        <sz val="12"/>
        <rFont val="Aptos Narrow"/>
        <family val="2"/>
      </rPr>
      <t xml:space="preserve">In Absprache mit dem Auftraggeber wird ein Besichtigungstermin vereinbart. Der Besichtigungstermin vor Angebotsabgabe ist verpflichtend und muss mit der Angebotsabgabe durch einen vom Auftraggeber unterzeichneten Nachweis belegt werden. Andernfalls wird das Angebot nicht zur Wertung zugelassen. </t>
    </r>
    <r>
      <rPr>
        <b/>
        <sz val="12"/>
        <rFont val="Aptos Narrow"/>
        <family val="2"/>
      </rPr>
      <t xml:space="preserve">
In der Woche vom 31.03. bis 03.04.2025 können die Bieter Vor-Ort-Termine wahrnehmen. Die Terminorganisation erfolgt über das Bieterportal.</t>
    </r>
    <r>
      <rPr>
        <sz val="12"/>
        <rFont val="Aptos Narrow"/>
        <family val="2"/>
        <charset val="1"/>
      </rPr>
      <t xml:space="preserve">
</t>
    </r>
    <r>
      <rPr>
        <sz val="12"/>
        <rFont val="Aptos Narrow"/>
        <family val="2"/>
      </rPr>
      <t xml:space="preserve">Das anzubietende System muss in Ausführung, Konstruktion und Material bzw. Softwarestand dem neuesten Stand der Technik entsprechen. Es wird ein leistungsstarker und fortschrittlicher Computertomograph gefordert mit optimierten Arbeitsabläufen und mit möglichst geringer Dosis bei höchster Bildqualität. </t>
    </r>
  </si>
  <si>
    <r>
      <rPr>
        <b/>
        <i/>
        <sz val="12"/>
        <rFont val="Aptos Narrow"/>
        <family val="2"/>
      </rPr>
      <t xml:space="preserve">Ablauf:
</t>
    </r>
    <r>
      <rPr>
        <b/>
        <sz val="12"/>
        <rFont val="Aptos Narrow"/>
        <family val="2"/>
      </rPr>
      <t>Bis spätestens 16.06.2025 muss fördermittelbedingt die Rechnungsstellung des gelieferten Systems erfolgen.</t>
    </r>
    <r>
      <rPr>
        <sz val="12"/>
        <rFont val="Aptos Narrow"/>
        <family val="2"/>
      </rPr>
      <t xml:space="preserve">
</t>
    </r>
    <r>
      <rPr>
        <sz val="12"/>
        <rFont val="Aptos Narrow"/>
        <family val="2"/>
        <charset val="1"/>
      </rPr>
      <t xml:space="preserve">Die ausgeschriebenen Leistungen können im Wesentlichen ungehindert ausgeführt werden. 
Der laufende Krankenhausbetrieb ist dabei zu beachten und darf nicht beeinträchtigt werden.
</t>
    </r>
  </si>
  <si>
    <r>
      <rPr>
        <b/>
        <i/>
        <sz val="12"/>
        <rFont val="Aptos Narrow"/>
        <family val="2"/>
      </rPr>
      <t xml:space="preserve">Technische Dokumentation:
</t>
    </r>
    <r>
      <rPr>
        <sz val="12"/>
        <rFont val="Aptos Narrow"/>
        <family val="2"/>
      </rPr>
      <t>- Produkt- und Systembeschreibung (Anlage und Funktionsbeschreibung),
- Planungs- und Ausführungspläne,
- Technische Datenblätter,
- Betriebsanleitung (Gebrauchsanweisung),
- Prüfprotokolle, Sachverständigenprotokolle,
- Wartungsvorschriften und -hinweise,
- Pflege- und Reinigungshinweise,
- Einweisungsprotokolle,
- Zubehör-/Ersatzteillisten.</t>
    </r>
    <r>
      <rPr>
        <i/>
        <sz val="12"/>
        <rFont val="Aptos Narrow"/>
        <family val="2"/>
      </rPr>
      <t xml:space="preserve">
</t>
    </r>
  </si>
  <si>
    <r>
      <t xml:space="preserve">Die Produkteigenschaften des angebotenen Systems werden durch ein festes Bewertungsgremium des Klinkums anhand der eingereichten Informationen und einer Präsentation bewertet. 
</t>
    </r>
    <r>
      <rPr>
        <b/>
        <sz val="11"/>
        <rFont val="Aptos Narrow"/>
        <family val="2"/>
      </rPr>
      <t xml:space="preserve">Die Bieterpräsentationen sind am 28.04.2025 geplant. </t>
    </r>
    <r>
      <rPr>
        <sz val="11"/>
        <rFont val="Aptos Narrow"/>
        <family val="2"/>
        <charset val="1"/>
      </rPr>
      <t xml:space="preserve"> Der Bieter erhält nach Submission konkrete Informationen zum Ablauf. </t>
    </r>
  </si>
  <si>
    <t>Liste der baulichen Veränderungen:</t>
  </si>
  <si>
    <t xml:space="preserve">Generell sind für alle Geräte und jede Software die allgemein üblichen Schnittstellen zur Kommunikation mit dem KIS, RIS, PACS des Klinikums bereit zu stellen:
   - HL7: ADT, ORU, ORM, MDM, DFT, BAR
   - DICOM: Storage, Worklist, Query/Retrieve, MPPS /Procedure Step, Structured Reporting Storage,
   - IHE.
</t>
  </si>
  <si>
    <t xml:space="preserve">Der Anbieter hat durch geeignete Maßnahmen sicherzustellen, dass durch die Anbindung des Systems an das Netzwerk des Klinikums, die Sicherheit der IT-Landschaft nicht gefährdet oder verringert wird. 
Bei Verwendung von Remote-Zugriffen und externen Speichermedien sind Virenschutz-Maßnahmen in einem separaten Dokument dem Angebot beizulegen (Darstellung der Regelungen der EU-DGSGVO in Bezug auf das angebotene System). Der Schutz patientenbezogener Daten muss bei Remoteübertragungen, Versand, Export und Sonstiges gewährleistet bleiben.
</t>
  </si>
  <si>
    <r>
      <t>D</t>
    </r>
    <r>
      <rPr>
        <sz val="12"/>
        <rFont val="Aptos Narrow"/>
        <family val="2"/>
      </rPr>
      <t>er Ausschreibung sind neben des CE-Zertifikats gemäß MDR</t>
    </r>
    <r>
      <rPr>
        <sz val="12"/>
        <rFont val="Aptos Narrow"/>
        <family val="2"/>
        <charset val="1"/>
      </rPr>
      <t xml:space="preserve"> und des DICOM Conformance Statement auch ausführliche Prospekte und Beschreibungen beizulegen, aus denen vollständige Angaben über technische Daten, wie z.B. Leistungsdaten, Maße, Energieanschlüsse, Speicherkapazität usw. hervorgehen. </t>
    </r>
    <r>
      <rPr>
        <sz val="12"/>
        <rFont val="Aptos Narrow"/>
        <family val="2"/>
      </rPr>
      <t>Diese Unterlagen sind nach den Positionsnummern des Leistungsverzeichnisses geordnet und gekennzeichnet, dem Angebot beizufügen. Dem Angebot sind weiterhin aktuelle Preislisten für Zubehör und Verbrauchsmaterialien beizufügen. Bitte nennen Sie dabei auch den ggf. gewährten Rabatt auf diese Listenpreise.</t>
    </r>
    <r>
      <rPr>
        <sz val="12"/>
        <rFont val="Aptos Narrow"/>
        <family val="2"/>
        <charset val="1"/>
      </rPr>
      <t xml:space="preserve">
</t>
    </r>
  </si>
  <si>
    <r>
      <rPr>
        <b/>
        <i/>
        <sz val="12"/>
        <rFont val="Aptos Narrow"/>
        <family val="2"/>
      </rPr>
      <t>Normen, Standards, Richtlinien, Gesetze allgemein:</t>
    </r>
    <r>
      <rPr>
        <i/>
        <sz val="12"/>
        <rFont val="Aptos Narrow"/>
        <family val="2"/>
        <charset val="1"/>
      </rPr>
      <t xml:space="preserve">
</t>
    </r>
    <r>
      <rPr>
        <sz val="12"/>
        <rFont val="Aptos Narrow"/>
        <family val="2"/>
        <charset val="1"/>
      </rPr>
      <t>Alle Medizinprodukte müssen in Art und Ausführung den Gesetzen, den allgemein gültigen und anerkannten Regeln der Technik, den entsprechenden Normen sowie den Bestimmungen und Vorschriften der Unfallverhütung und der Arbeitsstättenrichtlinien in der jeweils aktuellen Fassung entsprechen. Alle diese Regularien gelten vollinhaltlich als Ergänzung des Leistungsverzeichnisses zur Gewährleistung von fachgerechter und ordnungsgemäßer Durchführung der geforderten Leistungen.
Soweit in der Leistungsbeschreibung auf Technische Spezifikationen, z. B. nationale Normen, mit denen Europäische Normen umgesetzt werden, europäische technische Zulassungen, gemeinsame technische Spezifikationen, internationale Normen, Bezug genommen wird, werden auch ohne den ausdrücklichen Zusatz: „oder gleichwertig", immer gleichwertige Technische Spezifikationen in Bezug genommen. Dort, wo inzwischen nationale Normen und Regelwerke durch entsprechende EU-Normen und Regelwerke ersetzt bzw. diese entsprechend angeglichen wurden, gelten dann diese.</t>
    </r>
    <r>
      <rPr>
        <i/>
        <sz val="12"/>
        <rFont val="Aptos Narrow"/>
        <family val="2"/>
      </rPr>
      <t xml:space="preserve">
</t>
    </r>
  </si>
  <si>
    <r>
      <rPr>
        <b/>
        <sz val="12"/>
        <rFont val="Aptos Narrow"/>
        <family val="2"/>
      </rPr>
      <t>-</t>
    </r>
    <r>
      <rPr>
        <sz val="12"/>
        <rFont val="Aptos Narrow"/>
        <family val="2"/>
        <charset val="1"/>
      </rPr>
      <t xml:space="preserve"> </t>
    </r>
    <r>
      <rPr>
        <b/>
        <sz val="12"/>
        <rFont val="Aptos Narrow"/>
        <family val="2"/>
      </rPr>
      <t xml:space="preserve">Medizinprodukterecht-Durchführungsgesetz (MPDG) mit der Verordnung (EU) 2017/745 (MDR) </t>
    </r>
    <r>
      <rPr>
        <sz val="12"/>
        <rFont val="Aptos Narrow"/>
        <family val="2"/>
        <charset val="1"/>
      </rPr>
      <t xml:space="preserve">
   bzw. soweit noch anwendbar das Medizinproduktegesetz (MPG) mit MDD 93/42/EWG
</t>
    </r>
    <r>
      <rPr>
        <b/>
        <sz val="12"/>
        <rFont val="Aptos Narrow"/>
        <family val="2"/>
      </rPr>
      <t>-</t>
    </r>
    <r>
      <rPr>
        <sz val="12"/>
        <rFont val="Aptos Narrow"/>
        <family val="2"/>
        <charset val="1"/>
      </rPr>
      <t xml:space="preserve"> </t>
    </r>
    <r>
      <rPr>
        <b/>
        <sz val="12"/>
        <rFont val="Aptos Narrow"/>
        <family val="2"/>
      </rPr>
      <t>DIN EN ISO 13485</t>
    </r>
    <r>
      <rPr>
        <sz val="12"/>
        <rFont val="Aptos Narrow"/>
        <family val="2"/>
        <charset val="1"/>
      </rPr>
      <t xml:space="preserve"> Medizinprodukte - Qualitäts-Managementsysteme - Anforderungen für regulatorische Zwecke
</t>
    </r>
    <r>
      <rPr>
        <b/>
        <sz val="12"/>
        <rFont val="Aptos Narrow"/>
        <family val="2"/>
      </rPr>
      <t>-</t>
    </r>
    <r>
      <rPr>
        <sz val="12"/>
        <rFont val="Aptos Narrow"/>
        <family val="2"/>
        <charset val="1"/>
      </rPr>
      <t xml:space="preserve"> </t>
    </r>
    <r>
      <rPr>
        <b/>
        <sz val="12"/>
        <rFont val="Aptos Narrow"/>
        <family val="2"/>
      </rPr>
      <t>DIN EN ISO 14971</t>
    </r>
    <r>
      <rPr>
        <sz val="12"/>
        <rFont val="Aptos Narrow"/>
        <family val="2"/>
        <charset val="1"/>
      </rPr>
      <t xml:space="preserve"> Medizinprodukte - Anwendung des Risikomanagements auf Medizinprodukte
</t>
    </r>
    <r>
      <rPr>
        <b/>
        <sz val="12"/>
        <rFont val="Aptos Narrow"/>
        <family val="2"/>
      </rPr>
      <t>-</t>
    </r>
    <r>
      <rPr>
        <sz val="12"/>
        <rFont val="Aptos Narrow"/>
        <family val="2"/>
        <charset val="1"/>
      </rPr>
      <t xml:space="preserve"> </t>
    </r>
    <r>
      <rPr>
        <b/>
        <sz val="12"/>
        <rFont val="Aptos Narrow"/>
        <family val="2"/>
      </rPr>
      <t xml:space="preserve">DIN EN ISO 9001 </t>
    </r>
    <r>
      <rPr>
        <sz val="12"/>
        <rFont val="Aptos Narrow"/>
        <family val="2"/>
        <charset val="1"/>
      </rPr>
      <t xml:space="preserve">Qualitätsmanagementsysteme - Anforderungen
</t>
    </r>
    <r>
      <rPr>
        <b/>
        <sz val="12"/>
        <rFont val="Aptos Narrow"/>
        <family val="2"/>
      </rPr>
      <t>-</t>
    </r>
    <r>
      <rPr>
        <sz val="12"/>
        <rFont val="Aptos Narrow"/>
        <family val="2"/>
        <charset val="1"/>
      </rPr>
      <t xml:space="preserve"> </t>
    </r>
    <r>
      <rPr>
        <b/>
        <sz val="12"/>
        <rFont val="Aptos Narrow"/>
        <family val="2"/>
      </rPr>
      <t>DIN EN 60068 VDE 0468</t>
    </r>
    <r>
      <rPr>
        <sz val="12"/>
        <rFont val="Aptos Narrow"/>
        <family val="2"/>
        <charset val="1"/>
      </rPr>
      <t xml:space="preserve"> Normenreihe zu Umgebungseinflüssen bei Transport, Lagerung, Installation und unter Einsatzbedingungen während der Gebrauchsdauer mit Teil 1: Allgemeine Festlegungen und Leitfaden sowie Teil 2: Prüfverfahren
</t>
    </r>
  </si>
  <si>
    <t>Dabei sind insbesondere folgende Regelungen in ihren neuesten Fassungen einzuhalten:</t>
  </si>
  <si>
    <r>
      <rPr>
        <b/>
        <sz val="12"/>
        <rFont val="Aptos Narrow"/>
        <family val="2"/>
      </rPr>
      <t>-</t>
    </r>
    <r>
      <rPr>
        <sz val="12"/>
        <rFont val="Aptos Narrow"/>
        <family val="2"/>
        <charset val="1"/>
      </rPr>
      <t xml:space="preserve"> </t>
    </r>
    <r>
      <rPr>
        <b/>
        <sz val="12"/>
        <rFont val="Aptos Narrow"/>
        <family val="2"/>
      </rPr>
      <t>DIN EN 60601 VDE 0750</t>
    </r>
    <r>
      <rPr>
        <sz val="12"/>
        <rFont val="Aptos Narrow"/>
        <family val="2"/>
        <charset val="1"/>
      </rPr>
      <t xml:space="preserve"> Normenreihe: Medizinische elektrische Geräte mit Teil 1: Grundsätzliche Sicherheitsaspekte und wesentliche Leistungsmerkmale aller medizinischen elektrischen Geräte sowie Teil 2 mit den "Partikularnormen", die sich auf spezielle Produktgruppen beziehen
</t>
    </r>
    <r>
      <rPr>
        <b/>
        <sz val="12"/>
        <rFont val="Aptos Narrow"/>
        <family val="2"/>
      </rPr>
      <t>-</t>
    </r>
    <r>
      <rPr>
        <sz val="12"/>
        <rFont val="Aptos Narrow"/>
        <family val="2"/>
        <charset val="1"/>
      </rPr>
      <t xml:space="preserve"> </t>
    </r>
    <r>
      <rPr>
        <b/>
        <sz val="12"/>
        <rFont val="Aptos Narrow"/>
        <family val="2"/>
      </rPr>
      <t>DIN EN 62353 VDE 0751-1</t>
    </r>
    <r>
      <rPr>
        <sz val="12"/>
        <rFont val="Aptos Narrow"/>
        <family val="2"/>
        <charset val="1"/>
      </rPr>
      <t xml:space="preserve"> Medizinisch</t>
    </r>
    <r>
      <rPr>
        <sz val="12"/>
        <rFont val="Aptos Narrow"/>
        <family val="2"/>
      </rPr>
      <t xml:space="preserve">e Elektrische Geräte -Wiederholungsprüfungen und Prüfung nach Instandsetzung von medizinischen elektrischen Geräten
</t>
    </r>
  </si>
  <si>
    <r>
      <rPr>
        <b/>
        <sz val="12"/>
        <rFont val="Aptos Narrow"/>
        <family val="2"/>
      </rPr>
      <t>- DIN EN 60613</t>
    </r>
    <r>
      <rPr>
        <sz val="12"/>
        <rFont val="Aptos Narrow"/>
        <family val="2"/>
      </rPr>
      <t xml:space="preserve"> Elektrische und Belastungs-Kennwerte von Röntgenstrahlern für die medizinische Diagnostik</t>
    </r>
    <r>
      <rPr>
        <sz val="12"/>
        <rFont val="Aptos Narrow"/>
        <family val="2"/>
        <charset val="1"/>
      </rPr>
      <t xml:space="preserve">
</t>
    </r>
    <r>
      <rPr>
        <sz val="12"/>
        <rFont val="Aptos Narrow"/>
        <family val="2"/>
      </rPr>
      <t xml:space="preserve">
</t>
    </r>
    <r>
      <rPr>
        <b/>
        <sz val="12"/>
        <rFont val="Aptos Narrow"/>
        <family val="2"/>
      </rPr>
      <t>-</t>
    </r>
    <r>
      <rPr>
        <sz val="12"/>
        <rFont val="Aptos Narrow"/>
        <family val="2"/>
      </rPr>
      <t xml:space="preserve"> </t>
    </r>
    <r>
      <rPr>
        <b/>
        <sz val="12"/>
        <rFont val="Aptos Narrow"/>
        <family val="2"/>
      </rPr>
      <t xml:space="preserve">Strahlenschutzgesetz, Strahlenschutzverordnung </t>
    </r>
    <r>
      <rPr>
        <sz val="12"/>
        <rFont val="Aptos Narrow"/>
        <family val="2"/>
      </rPr>
      <t xml:space="preserve">(StrlSchG, StrlSchV)
</t>
    </r>
    <r>
      <rPr>
        <b/>
        <sz val="12"/>
        <rFont val="Aptos Narrow"/>
        <family val="2"/>
      </rPr>
      <t>-</t>
    </r>
    <r>
      <rPr>
        <sz val="12"/>
        <rFont val="Aptos Narrow"/>
        <family val="2"/>
      </rPr>
      <t xml:space="preserve"> </t>
    </r>
    <r>
      <rPr>
        <b/>
        <sz val="12"/>
        <rFont val="Aptos Narrow"/>
        <family val="2"/>
      </rPr>
      <t>DIN 6868 Normenreihe:</t>
    </r>
    <r>
      <rPr>
        <sz val="12"/>
        <rFont val="Aptos Narrow"/>
        <family val="2"/>
      </rPr>
      <t xml:space="preserve"> Qualitätssicherung in der Röntgendiagnostik - Sicherung der Bildqualität in röntgendiagnostischen Betrieben mit den Normteilen für verschiedene Anwendungsbereiche
</t>
    </r>
    <r>
      <rPr>
        <b/>
        <sz val="12"/>
        <rFont val="Aptos Narrow"/>
        <family val="2"/>
      </rPr>
      <t>-</t>
    </r>
    <r>
      <rPr>
        <sz val="12"/>
        <rFont val="Aptos Narrow"/>
        <family val="2"/>
      </rPr>
      <t xml:space="preserve"> </t>
    </r>
    <r>
      <rPr>
        <b/>
        <sz val="12"/>
        <rFont val="Aptos Narrow"/>
        <family val="2"/>
      </rPr>
      <t>DIN 6858 Normenreihe:</t>
    </r>
    <r>
      <rPr>
        <sz val="12"/>
        <rFont val="Aptos Narrow"/>
        <family val="2"/>
      </rPr>
      <t xml:space="preserve"> Qualitätsprüfung multimodaler Bildgebung - Konstanzprüfung multimodaler Messsysteme</t>
    </r>
  </si>
  <si>
    <r>
      <rPr>
        <b/>
        <sz val="12"/>
        <rFont val="Aptos Narrow"/>
        <family val="2"/>
      </rPr>
      <t>- DIN EN ISO 11197 VDE 0750-211</t>
    </r>
    <r>
      <rPr>
        <sz val="12"/>
        <rFont val="Aptos Narrow"/>
        <family val="2"/>
        <charset val="1"/>
      </rPr>
      <t xml:space="preserve"> Medizinische Versorgungseinheiten
</t>
    </r>
    <r>
      <rPr>
        <b/>
        <sz val="12"/>
        <rFont val="Aptos Narrow"/>
        <family val="2"/>
      </rPr>
      <t>- DIN EN ISO 19054</t>
    </r>
    <r>
      <rPr>
        <sz val="12"/>
        <rFont val="Aptos Narrow"/>
        <family val="2"/>
        <charset val="1"/>
      </rPr>
      <t xml:space="preserve"> Schienensysteme zum Halten medizinischer Geräte
</t>
    </r>
    <r>
      <rPr>
        <b/>
        <sz val="12"/>
        <rFont val="Aptos Narrow"/>
        <family val="2"/>
      </rPr>
      <t>- DIN VDE 0100-710</t>
    </r>
    <r>
      <rPr>
        <sz val="12"/>
        <rFont val="Aptos Narrow"/>
        <family val="2"/>
        <charset val="1"/>
      </rPr>
      <t xml:space="preserve"> Niederspannungsanlagen - Anforderungen für medizinisch genutzte Bereiche
</t>
    </r>
    <r>
      <rPr>
        <b/>
        <sz val="12"/>
        <rFont val="Aptos Narrow"/>
        <family val="2"/>
      </rPr>
      <t>Starkstromtechnische Installationen:</t>
    </r>
    <r>
      <rPr>
        <sz val="12"/>
        <rFont val="Aptos Narrow"/>
        <family val="2"/>
        <charset val="1"/>
      </rPr>
      <t xml:space="preserve">
folgende Elektrische Prüfungen gemäß DIN EN ISO 11197:2019 (DIN VDE 0750-211), DIN EN 60601-1 müssen durchgeführt werden
- Schutzleiterwiderstand
- Isolationswiderstand
- Erdableitstrom
- Stromkreiszuordnung
- Hochspannungsprüfung
Sämtliche Prüfungen müssen protokollarisch festgehalten und dem AG übergeben werden.
</t>
    </r>
    <r>
      <rPr>
        <b/>
        <sz val="12"/>
        <rFont val="Aptos Narrow"/>
        <family val="2"/>
      </rPr>
      <t>In den Ausschreibungsunterlagen nicht genannte Vorschriften, Normen, Bestimmungen oder Auflagen usw., entbinden den Auftragnehmer nicht, diese zu beachten und zu erfüllen.</t>
    </r>
    <r>
      <rPr>
        <sz val="12"/>
        <rFont val="Aptos Narrow"/>
        <family val="2"/>
      </rPr>
      <t xml:space="preserve">
</t>
    </r>
  </si>
  <si>
    <t xml:space="preserve">Verhältnis Röntgendosis/Bildqualität, Strahlenschutz, Dosisreduktion
</t>
  </si>
  <si>
    <t xml:space="preserve">Das System bietet eine physikalische oder digitale Gantryneigung. Bitte geben Sie die Neigung in +/-° und die Art der Realisierung (physikalisch / digital) an.
</t>
  </si>
  <si>
    <t xml:space="preserve">Angabe Neigung der Gantry in °: 
Art der Realisierung: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</si>
</sst>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
    <numFmt numFmtId="165" formatCode="#,##0.00\ &quot;€&quot;"/>
  </numFmts>
  <fonts count="66" x14ac:knownFonts="1">
    <font>
      <sz val="11"/>
      <color rgb="FF000000"/>
      <name val="Aptos Narrow"/>
      <family val="2"/>
      <charset val="1"/>
    </font>
    <font>
      <sz val="11"/>
      <color theme="1"/>
      <name val="Aptos Narrow"/>
      <family val="2"/>
      <scheme val="minor"/>
    </font>
    <font>
      <sz val="11"/>
      <color theme="1"/>
      <name val="Aptos Narrow"/>
      <family val="2"/>
      <scheme val="minor"/>
    </font>
    <font>
      <sz val="14"/>
      <color rgb="FF000000"/>
      <name val="Aptos Narrow"/>
      <family val="2"/>
      <charset val="1"/>
    </font>
    <font>
      <b/>
      <sz val="14"/>
      <color rgb="FF104862"/>
      <name val="Aptos Narrow"/>
      <family val="2"/>
      <charset val="1"/>
    </font>
    <font>
      <i/>
      <sz val="14"/>
      <color rgb="FF000000"/>
      <name val="Aptos Narrow"/>
      <family val="2"/>
      <charset val="1"/>
    </font>
    <font>
      <sz val="11"/>
      <name val="Aptos Narrow"/>
      <family val="2"/>
      <charset val="1"/>
    </font>
    <font>
      <sz val="12"/>
      <name val="Aptos Narrow"/>
      <family val="2"/>
      <charset val="1"/>
    </font>
    <font>
      <sz val="12"/>
      <color rgb="FF000000"/>
      <name val="Aptos Narrow"/>
      <family val="2"/>
      <charset val="1"/>
    </font>
    <font>
      <b/>
      <sz val="12"/>
      <color rgb="FF104862"/>
      <name val="Aptos Narrow"/>
      <family val="2"/>
      <charset val="1"/>
    </font>
    <font>
      <u/>
      <sz val="11"/>
      <color rgb="FF467886"/>
      <name val="Aptos Narrow"/>
      <family val="2"/>
      <charset val="1"/>
    </font>
    <font>
      <sz val="12"/>
      <color rgb="FFFF0000"/>
      <name val="Aptos Narrow"/>
      <family val="2"/>
      <charset val="1"/>
    </font>
    <font>
      <b/>
      <sz val="12"/>
      <color rgb="FF000000"/>
      <name val="Aptos Narrow"/>
      <family val="2"/>
      <charset val="1"/>
    </font>
    <font>
      <b/>
      <sz val="12"/>
      <color rgb="FFFFFFFF"/>
      <name val="Aptos Narrow"/>
      <family val="2"/>
      <charset val="1"/>
    </font>
    <font>
      <sz val="2"/>
      <color rgb="FFFFFFFF"/>
      <name val="Aptos Narrow"/>
      <family val="2"/>
      <charset val="1"/>
    </font>
    <font>
      <sz val="12"/>
      <color rgb="FFFFFFFF"/>
      <name val="Aptos Narrow"/>
      <family val="2"/>
      <charset val="1"/>
    </font>
    <font>
      <sz val="12"/>
      <color rgb="FF404040"/>
      <name val="Arial"/>
      <family val="2"/>
      <charset val="1"/>
    </font>
    <font>
      <b/>
      <sz val="12"/>
      <color rgb="FF0B3041"/>
      <name val="Aptos Narrow"/>
      <family val="2"/>
      <charset val="1"/>
    </font>
    <font>
      <i/>
      <sz val="12"/>
      <name val="Aptos Narrow"/>
      <family val="2"/>
      <charset val="1"/>
    </font>
    <font>
      <b/>
      <sz val="12"/>
      <name val="Aptos Narrow"/>
      <family val="2"/>
      <charset val="1"/>
    </font>
    <font>
      <sz val="12"/>
      <color rgb="FFE97132"/>
      <name val="Aptos Narrow"/>
      <family val="2"/>
      <charset val="1"/>
    </font>
    <font>
      <sz val="7"/>
      <color rgb="FF000000"/>
      <name val="Aptos Narrow"/>
      <family val="2"/>
      <charset val="1"/>
    </font>
    <font>
      <b/>
      <sz val="12"/>
      <color rgb="FFE97132"/>
      <name val="Aptos Narrow"/>
      <family val="2"/>
      <charset val="1"/>
    </font>
    <font>
      <sz val="10"/>
      <color rgb="FF000000"/>
      <name val="Aptos Narrow"/>
      <family val="2"/>
      <charset val="1"/>
    </font>
    <font>
      <b/>
      <sz val="12"/>
      <color rgb="FF404040"/>
      <name val="Aptos Narrow"/>
      <family val="2"/>
      <charset val="1"/>
    </font>
    <font>
      <sz val="11"/>
      <color rgb="FF000000"/>
      <name val="Aptos Narrow"/>
      <family val="2"/>
      <charset val="1"/>
    </font>
    <font>
      <sz val="8"/>
      <name val="Aptos Narrow"/>
      <family val="2"/>
      <charset val="1"/>
    </font>
    <font>
      <sz val="12"/>
      <name val="Aptos Narrow"/>
      <family val="2"/>
    </font>
    <font>
      <b/>
      <sz val="12"/>
      <color rgb="FF104862"/>
      <name val="Aptos Narrow"/>
      <family val="2"/>
    </font>
    <font>
      <sz val="12"/>
      <color theme="0"/>
      <name val="Aptos Narrow"/>
      <family val="2"/>
      <charset val="1"/>
    </font>
    <font>
      <b/>
      <sz val="11"/>
      <name val="Aptos Narrow"/>
      <family val="2"/>
    </font>
    <font>
      <sz val="12"/>
      <color rgb="FF000000"/>
      <name val="Aptos Narrow"/>
      <family val="2"/>
    </font>
    <font>
      <b/>
      <sz val="12"/>
      <name val="Aptos Narrow"/>
      <family val="2"/>
    </font>
    <font>
      <b/>
      <u/>
      <sz val="12"/>
      <color rgb="FF104862"/>
      <name val="Aptos Narrow"/>
      <family val="2"/>
    </font>
    <font>
      <b/>
      <sz val="12"/>
      <color rgb="FFFFFFFF"/>
      <name val="Aptos Narrow"/>
      <family val="2"/>
    </font>
    <font>
      <i/>
      <sz val="12"/>
      <name val="Aptos Narrow"/>
      <family val="2"/>
    </font>
    <font>
      <b/>
      <i/>
      <sz val="12"/>
      <name val="Aptos Narrow"/>
      <family val="2"/>
    </font>
    <font>
      <sz val="12"/>
      <name val="Aptos Narrow"/>
      <family val="2"/>
      <scheme val="minor"/>
    </font>
    <font>
      <sz val="12"/>
      <color theme="1"/>
      <name val="Aptos Narrow"/>
      <family val="2"/>
      <scheme val="minor"/>
    </font>
    <font>
      <sz val="7"/>
      <color theme="0"/>
      <name val="Aptos Narrow"/>
      <family val="2"/>
      <charset val="1"/>
    </font>
    <font>
      <b/>
      <sz val="12"/>
      <color theme="0"/>
      <name val="Aptos Narrow"/>
      <family val="2"/>
      <charset val="1"/>
    </font>
    <font>
      <b/>
      <sz val="11"/>
      <color theme="1"/>
      <name val="Aptos Narrow"/>
      <family val="2"/>
      <scheme val="minor"/>
    </font>
    <font>
      <b/>
      <sz val="12"/>
      <color theme="4" tint="-0.499984740745262"/>
      <name val="Aptos Narrow"/>
      <family val="2"/>
      <scheme val="minor"/>
    </font>
    <font>
      <b/>
      <sz val="12"/>
      <color theme="1"/>
      <name val="Aptos Narrow"/>
      <family val="2"/>
      <scheme val="minor"/>
    </font>
    <font>
      <sz val="12"/>
      <color theme="0"/>
      <name val="Aptos Narrow"/>
      <family val="2"/>
      <scheme val="minor"/>
    </font>
    <font>
      <sz val="12"/>
      <color rgb="FF404040"/>
      <name val="Arial"/>
      <family val="2"/>
    </font>
    <font>
      <b/>
      <sz val="12"/>
      <color theme="0"/>
      <name val="Aptos Narrow"/>
      <family val="2"/>
      <scheme val="minor"/>
    </font>
    <font>
      <sz val="10"/>
      <color theme="1"/>
      <name val="Aptos Narrow"/>
      <family val="2"/>
      <scheme val="minor"/>
    </font>
    <font>
      <b/>
      <sz val="12"/>
      <name val="Aptos Narrow"/>
      <family val="2"/>
      <scheme val="minor"/>
    </font>
    <font>
      <b/>
      <sz val="12"/>
      <color theme="4" tint="-0.249977111117893"/>
      <name val="Aptos Narrow"/>
      <family val="2"/>
      <scheme val="minor"/>
    </font>
    <font>
      <sz val="14"/>
      <color theme="1"/>
      <name val="Aptos Narrow"/>
      <family val="2"/>
      <scheme val="minor"/>
    </font>
    <font>
      <b/>
      <sz val="14"/>
      <color theme="4" tint="-0.249977111117893"/>
      <name val="Aptos Narrow"/>
      <family val="2"/>
      <scheme val="minor"/>
    </font>
    <font>
      <b/>
      <sz val="14"/>
      <color theme="1"/>
      <name val="Aptos Narrow"/>
      <family val="2"/>
      <scheme val="minor"/>
    </font>
    <font>
      <sz val="12"/>
      <color theme="4" tint="-0.249977111117893"/>
      <name val="Aptos Narrow"/>
      <family val="2"/>
      <scheme val="minor"/>
    </font>
    <font>
      <sz val="12"/>
      <color theme="5"/>
      <name val="Aptos Narrow"/>
      <family val="2"/>
    </font>
    <font>
      <sz val="12"/>
      <color theme="5"/>
      <name val="Aptos Narrow"/>
      <family val="2"/>
      <charset val="1"/>
    </font>
    <font>
      <sz val="11"/>
      <color theme="5"/>
      <name val="Aptos Narrow"/>
      <family val="2"/>
      <charset val="1"/>
    </font>
    <font>
      <sz val="12"/>
      <color theme="5"/>
      <name val="Aptos Narrow"/>
      <family val="2"/>
      <scheme val="minor"/>
    </font>
    <font>
      <sz val="10"/>
      <color rgb="FF000000"/>
      <name val="Aptos Narrow"/>
      <family val="2"/>
    </font>
    <font>
      <sz val="28"/>
      <color theme="1"/>
      <name val="Aptos Narrow"/>
      <family val="2"/>
      <scheme val="minor"/>
    </font>
    <font>
      <sz val="12"/>
      <color rgb="FF404040"/>
      <name val="Aptos Narrow"/>
      <family val="2"/>
    </font>
    <font>
      <sz val="20"/>
      <color rgb="FF000000"/>
      <name val="Aptos Narrow"/>
      <family val="2"/>
      <charset val="1"/>
    </font>
    <font>
      <sz val="20"/>
      <name val="Aptos Narrow"/>
      <family val="2"/>
      <charset val="1"/>
    </font>
    <font>
      <vertAlign val="superscript"/>
      <sz val="12"/>
      <color rgb="FF404040"/>
      <name val="Aptos Narrow"/>
      <family val="2"/>
    </font>
    <font>
      <i/>
      <sz val="11"/>
      <color rgb="FF000000"/>
      <name val="Aptos Narrow"/>
      <family val="2"/>
    </font>
    <font>
      <b/>
      <sz val="11"/>
      <color rgb="FF000000"/>
      <name val="Aptos Narrow"/>
      <family val="2"/>
    </font>
  </fonts>
  <fills count="23">
    <fill>
      <patternFill patternType="none"/>
    </fill>
    <fill>
      <patternFill patternType="gray125"/>
    </fill>
    <fill>
      <patternFill patternType="solid">
        <fgColor rgb="FF46B1E1"/>
        <bgColor rgb="FF83CBEB"/>
      </patternFill>
    </fill>
    <fill>
      <patternFill patternType="solid">
        <fgColor rgb="FFC1E5F5"/>
        <bgColor rgb="FFD9F2D0"/>
      </patternFill>
    </fill>
    <fill>
      <patternFill patternType="solid">
        <fgColor rgb="FFFFFFFF"/>
        <bgColor rgb="FFF0F9FD"/>
      </patternFill>
    </fill>
    <fill>
      <patternFill patternType="solid">
        <fgColor rgb="FF104862"/>
        <bgColor rgb="FF0B3041"/>
      </patternFill>
    </fill>
    <fill>
      <patternFill patternType="solid">
        <fgColor rgb="FF83CBEB"/>
        <bgColor rgb="FFB7E5B6"/>
      </patternFill>
    </fill>
    <fill>
      <patternFill patternType="solid">
        <fgColor rgb="FFF0F9FD"/>
        <bgColor rgb="FFFFFFFF"/>
      </patternFill>
    </fill>
    <fill>
      <patternFill patternType="solid">
        <fgColor rgb="FFF0F9FD"/>
        <bgColor indexed="64"/>
      </patternFill>
    </fill>
    <fill>
      <patternFill patternType="solid">
        <fgColor theme="0"/>
        <bgColor rgb="FFF0F9FD"/>
      </patternFill>
    </fill>
    <fill>
      <patternFill patternType="lightUp">
        <fgColor theme="4" tint="0.79998168889431442"/>
        <bgColor auto="1"/>
      </patternFill>
    </fill>
    <fill>
      <patternFill patternType="solid">
        <fgColor theme="0"/>
        <bgColor indexed="64"/>
      </patternFill>
    </fill>
    <fill>
      <patternFill patternType="solid">
        <fgColor rgb="FFF0F9FD"/>
        <bgColor rgb="FFF0F9FD"/>
      </patternFill>
    </fill>
    <fill>
      <patternFill patternType="solid">
        <fgColor theme="0"/>
        <bgColor rgb="FFFFFFFF"/>
      </patternFill>
    </fill>
    <fill>
      <patternFill patternType="solid">
        <fgColor theme="4" tint="0.79998168889431442"/>
        <bgColor indexed="64"/>
      </patternFill>
    </fill>
    <fill>
      <patternFill patternType="solid">
        <fgColor theme="4" tint="0.79998168889431442"/>
        <bgColor rgb="FFF0F9FD"/>
      </patternFill>
    </fill>
    <fill>
      <patternFill patternType="solid">
        <fgColor theme="4" tint="0.79998168889431442"/>
        <bgColor indexed="65"/>
      </patternFill>
    </fill>
    <fill>
      <patternFill patternType="solid">
        <fgColor theme="4" tint="0.39997558519241921"/>
        <bgColor indexed="65"/>
      </patternFill>
    </fill>
    <fill>
      <patternFill patternType="lightUp">
        <fgColor theme="4" tint="0.79998168889431442"/>
        <bgColor indexed="65"/>
      </patternFill>
    </fill>
    <fill>
      <patternFill patternType="solid">
        <fgColor theme="4" tint="-0.249977111117893"/>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s>
  <borders count="86">
    <border>
      <left/>
      <right/>
      <top/>
      <bottom/>
      <diagonal/>
    </border>
    <border>
      <left style="thin">
        <color rgb="FF0B3041"/>
      </left>
      <right/>
      <top style="thin">
        <color rgb="FF0B3041"/>
      </top>
      <bottom/>
      <diagonal/>
    </border>
    <border>
      <left/>
      <right/>
      <top style="thin">
        <color rgb="FF0B3041"/>
      </top>
      <bottom/>
      <diagonal/>
    </border>
    <border>
      <left/>
      <right style="thin">
        <color rgb="FF0B3041"/>
      </right>
      <top style="thin">
        <color rgb="FF0B3041"/>
      </top>
      <bottom/>
      <diagonal/>
    </border>
    <border>
      <left style="thin">
        <color rgb="FF0B3041"/>
      </left>
      <right/>
      <top/>
      <bottom/>
      <diagonal/>
    </border>
    <border>
      <left/>
      <right style="thin">
        <color rgb="FF0B3041"/>
      </right>
      <top/>
      <bottom/>
      <diagonal/>
    </border>
    <border>
      <left style="thin">
        <color rgb="FFC1E5F5"/>
      </left>
      <right/>
      <top/>
      <bottom/>
      <diagonal/>
    </border>
    <border>
      <left style="thin">
        <color rgb="FF0B3041"/>
      </left>
      <right/>
      <top/>
      <bottom style="thin">
        <color rgb="FF0B3041"/>
      </bottom>
      <diagonal/>
    </border>
    <border>
      <left/>
      <right/>
      <top/>
      <bottom style="thin">
        <color rgb="FF0B3041"/>
      </bottom>
      <diagonal/>
    </border>
    <border>
      <left/>
      <right style="thin">
        <color rgb="FF0B3041"/>
      </right>
      <top/>
      <bottom style="thin">
        <color rgb="FF0B3041"/>
      </bottom>
      <diagonal/>
    </border>
    <border>
      <left/>
      <right/>
      <top style="thin">
        <color rgb="FF0B3041"/>
      </top>
      <bottom style="thin">
        <color rgb="FF0B3041"/>
      </bottom>
      <diagonal/>
    </border>
    <border>
      <left style="thin">
        <color rgb="FFC1E5F5"/>
      </left>
      <right style="thin">
        <color rgb="FFC1E5F5"/>
      </right>
      <top style="thin">
        <color rgb="FFC1E5F5"/>
      </top>
      <bottom style="thin">
        <color rgb="FFC1E5F5"/>
      </bottom>
      <diagonal/>
    </border>
    <border>
      <left style="thin">
        <color rgb="FFC1E5F5"/>
      </left>
      <right style="thin">
        <color rgb="FFC1E5F5"/>
      </right>
      <top style="thin">
        <color rgb="FFC1E5F5"/>
      </top>
      <bottom/>
      <diagonal/>
    </border>
    <border>
      <left style="thin">
        <color rgb="FFC1E5F5"/>
      </left>
      <right/>
      <top style="thin">
        <color rgb="FFC1E5F5"/>
      </top>
      <bottom style="thin">
        <color rgb="FFC1E5F5"/>
      </bottom>
      <diagonal/>
    </border>
    <border>
      <left/>
      <right style="thin">
        <color rgb="FFC1E5F5"/>
      </right>
      <top style="thin">
        <color rgb="FFC1E5F5"/>
      </top>
      <bottom style="thin">
        <color rgb="FFC1E5F5"/>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rgb="FFC1E5F5"/>
      </left>
      <right style="thin">
        <color rgb="FFC1E5F5"/>
      </right>
      <top/>
      <bottom style="thin">
        <color rgb="FFC1E5F5"/>
      </bottom>
      <diagonal/>
    </border>
    <border>
      <left/>
      <right/>
      <top style="thin">
        <color auto="1"/>
      </top>
      <bottom/>
      <diagonal/>
    </border>
    <border>
      <left style="thin">
        <color auto="1"/>
      </left>
      <right/>
      <top/>
      <bottom/>
      <diagonal/>
    </border>
    <border>
      <left/>
      <right/>
      <top style="thin">
        <color rgb="FFC1E5F5"/>
      </top>
      <bottom style="thin">
        <color rgb="FFC1E5F5"/>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C1E5F5"/>
      </left>
      <right style="thin">
        <color rgb="FFC1E5F5"/>
      </right>
      <top/>
      <bottom/>
      <diagonal/>
    </border>
    <border>
      <left/>
      <right style="thin">
        <color rgb="FFC1E5F5"/>
      </right>
      <top/>
      <bottom style="thin">
        <color rgb="FFC1E5F5"/>
      </bottom>
      <diagonal/>
    </border>
    <border>
      <left style="thin">
        <color rgb="FF0B3041"/>
      </left>
      <right style="thin">
        <color rgb="FF0B3041"/>
      </right>
      <top style="thin">
        <color rgb="FF0B3041"/>
      </top>
      <bottom style="thin">
        <color rgb="FF0B3041"/>
      </bottom>
      <diagonal/>
    </border>
    <border>
      <left/>
      <right/>
      <top/>
      <bottom style="medium">
        <color rgb="FF0B3041"/>
      </bottom>
      <diagonal/>
    </border>
    <border>
      <left/>
      <right/>
      <top style="medium">
        <color rgb="FF0B3041"/>
      </top>
      <bottom/>
      <diagonal/>
    </border>
    <border>
      <left style="thin">
        <color rgb="FF83CBEB"/>
      </left>
      <right style="thin">
        <color rgb="FF83CBEB"/>
      </right>
      <top style="thin">
        <color rgb="FF83CBEB"/>
      </top>
      <bottom style="thin">
        <color rgb="FF83CBEB"/>
      </bottom>
      <diagonal/>
    </border>
    <border>
      <left style="thin">
        <color rgb="FF104862"/>
      </left>
      <right style="thin">
        <color rgb="FF104862"/>
      </right>
      <top style="thin">
        <color rgb="FF104862"/>
      </top>
      <bottom style="thin">
        <color rgb="FF104862"/>
      </bottom>
      <diagonal/>
    </border>
    <border>
      <left style="thin">
        <color rgb="FFC1E5F5"/>
      </left>
      <right style="thin">
        <color rgb="FFC1E5F5"/>
      </right>
      <top style="thin">
        <color rgb="FF104862"/>
      </top>
      <bottom style="thin">
        <color rgb="FFC1E5F5"/>
      </bottom>
      <diagonal/>
    </border>
    <border>
      <left/>
      <right/>
      <top/>
      <bottom style="thin">
        <color rgb="FFC1E5F5"/>
      </bottom>
      <diagonal/>
    </border>
    <border>
      <left style="thin">
        <color rgb="FF7F7F7F"/>
      </left>
      <right style="thin">
        <color rgb="FF7F7F7F"/>
      </right>
      <top style="thin">
        <color rgb="FF7F7F7F"/>
      </top>
      <bottom style="thin">
        <color rgb="FF7F7F7F"/>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C1E5F5"/>
      </left>
      <right/>
      <top/>
      <bottom style="thin">
        <color rgb="FFC1E5F5"/>
      </bottom>
      <diagonal/>
    </border>
    <border>
      <left/>
      <right style="thin">
        <color rgb="FFC1E5F5"/>
      </right>
      <top/>
      <bottom/>
      <diagonal/>
    </border>
    <border>
      <left style="thin">
        <color rgb="FF104862"/>
      </left>
      <right/>
      <top style="thin">
        <color rgb="FF104862"/>
      </top>
      <bottom style="thin">
        <color rgb="FF104862"/>
      </bottom>
      <diagonal/>
    </border>
    <border>
      <left/>
      <right/>
      <top style="thin">
        <color rgb="FF104862"/>
      </top>
      <bottom style="thin">
        <color rgb="FF104862"/>
      </bottom>
      <diagonal/>
    </border>
    <border>
      <left/>
      <right style="thin">
        <color rgb="FF104862"/>
      </right>
      <top style="thin">
        <color rgb="FF104862"/>
      </top>
      <bottom style="thin">
        <color rgb="FF104862"/>
      </bottom>
      <diagonal/>
    </border>
    <border>
      <left style="thin">
        <color theme="4" tint="0.79998168889431442"/>
      </left>
      <right style="thin">
        <color theme="4" tint="0.79998168889431442"/>
      </right>
      <top/>
      <bottom style="thin">
        <color rgb="FF104862"/>
      </bottom>
      <diagonal/>
    </border>
    <border>
      <left style="thin">
        <color theme="4" tint="0.79998168889431442"/>
      </left>
      <right/>
      <top/>
      <bottom style="thin">
        <color rgb="FF104862"/>
      </bottom>
      <diagonal/>
    </border>
    <border>
      <left/>
      <right style="thin">
        <color theme="4" tint="0.79998168889431442"/>
      </right>
      <top/>
      <bottom style="thin">
        <color rgb="FF104862"/>
      </bottom>
      <diagonal/>
    </border>
    <border>
      <left style="thin">
        <color rgb="FF83CBEB"/>
      </left>
      <right/>
      <top style="thin">
        <color rgb="FF83CBEB"/>
      </top>
      <bottom style="thin">
        <color rgb="FF83CBEB"/>
      </bottom>
      <diagonal/>
    </border>
    <border>
      <left/>
      <right style="thin">
        <color rgb="FF83CBEB"/>
      </right>
      <top style="thin">
        <color rgb="FF83CBEB"/>
      </top>
      <bottom style="thin">
        <color rgb="FF83CBEB"/>
      </bottom>
      <diagonal/>
    </border>
    <border>
      <left/>
      <right style="thin">
        <color auto="1"/>
      </right>
      <top style="thin">
        <color rgb="FF0B3041"/>
      </top>
      <bottom/>
      <diagonal/>
    </border>
    <border>
      <left/>
      <right style="thin">
        <color auto="1"/>
      </right>
      <top/>
      <bottom style="thin">
        <color rgb="FF0B3041"/>
      </bottom>
      <diagonal/>
    </border>
    <border>
      <left/>
      <right style="thin">
        <color theme="4" tint="0.79992065187536243"/>
      </right>
      <top style="thin">
        <color theme="4" tint="0.79992065187536243"/>
      </top>
      <bottom style="thin">
        <color theme="4" tint="0.79992065187536243"/>
      </bottom>
      <diagonal/>
    </border>
    <border>
      <left/>
      <right style="thin">
        <color theme="4" tint="-0.499984740745262"/>
      </right>
      <top/>
      <bottom style="thin">
        <color theme="4" tint="-0.499984740745262"/>
      </bottom>
      <diagonal/>
    </border>
    <border>
      <left/>
      <right/>
      <top/>
      <bottom style="thin">
        <color theme="4" tint="-0.499984740745262"/>
      </bottom>
      <diagonal/>
    </border>
    <border>
      <left style="thin">
        <color theme="4" tint="-0.499984740745262"/>
      </left>
      <right/>
      <top/>
      <bottom style="thin">
        <color theme="4" tint="-0.499984740745262"/>
      </bottom>
      <diagonal/>
    </border>
    <border>
      <left/>
      <right style="thin">
        <color theme="4" tint="-0.499984740745262"/>
      </right>
      <top/>
      <bottom/>
      <diagonal/>
    </border>
    <border>
      <left style="thin">
        <color theme="4" tint="-0.499984740745262"/>
      </left>
      <right/>
      <top/>
      <bottom/>
      <diagonal/>
    </border>
    <border>
      <left/>
      <right/>
      <top/>
      <bottom style="medium">
        <color theme="4" tint="-0.499984740745262"/>
      </bottom>
      <diagonal/>
    </border>
    <border>
      <left style="thin">
        <color theme="4" tint="0.79992065187536243"/>
      </left>
      <right style="thin">
        <color theme="4" tint="0.79992065187536243"/>
      </right>
      <top style="thin">
        <color theme="4" tint="0.79992065187536243"/>
      </top>
      <bottom style="thin">
        <color theme="4" tint="0.79992065187536243"/>
      </bottom>
      <diagonal/>
    </border>
    <border>
      <left style="thin">
        <color theme="4" tint="0.79995117038483843"/>
      </left>
      <right style="thin">
        <color theme="4" tint="0.79998168889431442"/>
      </right>
      <top style="thin">
        <color theme="4" tint="0.79998168889431442"/>
      </top>
      <bottom style="thin">
        <color theme="4" tint="0.79998168889431442"/>
      </bottom>
      <diagonal/>
    </border>
    <border>
      <left style="thin">
        <color theme="4" tint="0.79992065187536243"/>
      </left>
      <right/>
      <top style="thin">
        <color theme="4" tint="0.79992065187536243"/>
      </top>
      <bottom style="thin">
        <color theme="4" tint="0.79992065187536243"/>
      </bottom>
      <diagonal/>
    </border>
    <border>
      <left style="thin">
        <color theme="4" tint="0.79989013336588644"/>
      </left>
      <right style="thin">
        <color theme="4" tint="0.79992065187536243"/>
      </right>
      <top style="thin">
        <color theme="4" tint="0.79992065187536243"/>
      </top>
      <bottom style="thin">
        <color theme="4" tint="0.79992065187536243"/>
      </bottom>
      <diagonal/>
    </border>
    <border>
      <left/>
      <right/>
      <top style="thin">
        <color theme="4" tint="0.79992065187536243"/>
      </top>
      <bottom style="thin">
        <color theme="4" tint="0.79992065187536243"/>
      </bottom>
      <diagonal/>
    </border>
    <border>
      <left/>
      <right style="thin">
        <color theme="4" tint="0.79998168889431442"/>
      </right>
      <top style="thin">
        <color theme="4" tint="0.79998168889431442"/>
      </top>
      <bottom style="thin">
        <color theme="4" tint="0.79998168889431442"/>
      </bottom>
      <diagonal/>
    </border>
    <border>
      <left style="thin">
        <color theme="4" tint="0.79998168889431442"/>
      </left>
      <right/>
      <top style="thin">
        <color theme="4" tint="0.79998168889431442"/>
      </top>
      <bottom style="thin">
        <color theme="4" tint="0.79998168889431442"/>
      </bottom>
      <diagonal/>
    </border>
    <border>
      <left style="thin">
        <color theme="4" tint="0.79998168889431442"/>
      </left>
      <right style="thin">
        <color theme="4" tint="0.79998168889431442"/>
      </right>
      <top style="thin">
        <color theme="4" tint="0.79998168889431442"/>
      </top>
      <bottom style="thin">
        <color theme="4" tint="0.79998168889431442"/>
      </bottom>
      <diagonal/>
    </border>
    <border>
      <left/>
      <right/>
      <top style="thin">
        <color theme="4" tint="0.79998168889431442"/>
      </top>
      <bottom style="thin">
        <color theme="4" tint="0.79998168889431442"/>
      </bottom>
      <diagonal/>
    </border>
    <border>
      <left/>
      <right/>
      <top style="thin">
        <color theme="4" tint="-0.499984740745262"/>
      </top>
      <bottom/>
      <diagonal/>
    </border>
    <border>
      <left/>
      <right style="thin">
        <color theme="4" tint="-0.499984740745262"/>
      </right>
      <top style="thin">
        <color theme="4" tint="-0.499984740745262"/>
      </top>
      <bottom/>
      <diagonal/>
    </border>
    <border>
      <left style="thin">
        <color theme="4" tint="-0.499984740745262"/>
      </left>
      <right/>
      <top style="thin">
        <color theme="4" tint="-0.499984740745262"/>
      </top>
      <bottom/>
      <diagonal/>
    </border>
    <border>
      <left/>
      <right/>
      <top style="thin">
        <color theme="4" tint="0.79992065187536243"/>
      </top>
      <bottom/>
      <diagonal/>
    </border>
    <border>
      <left style="thin">
        <color theme="7" tint="0.79998168889431442"/>
      </left>
      <right style="thin">
        <color theme="7" tint="0.79998168889431442"/>
      </right>
      <top style="thin">
        <color rgb="FF83CBEB"/>
      </top>
      <bottom style="thin">
        <color rgb="FF104862"/>
      </bottom>
      <diagonal/>
    </border>
    <border>
      <left style="thin">
        <color theme="7" tint="0.79998168889431442"/>
      </left>
      <right/>
      <top style="thin">
        <color rgb="FF83CBEB"/>
      </top>
      <bottom style="thin">
        <color rgb="FF104862"/>
      </bottom>
      <diagonal/>
    </border>
    <border>
      <left/>
      <right style="thin">
        <color theme="7" tint="0.79998168889431442"/>
      </right>
      <top style="thin">
        <color rgb="FF83CBEB"/>
      </top>
      <bottom style="thin">
        <color rgb="FF104862"/>
      </bottom>
      <diagonal/>
    </border>
    <border>
      <left style="thin">
        <color theme="4" tint="0.59996337778862885"/>
      </left>
      <right style="thin">
        <color theme="4" tint="0.59996337778862885"/>
      </right>
      <top style="thin">
        <color theme="4" tint="0.59996337778862885"/>
      </top>
      <bottom style="thin">
        <color theme="4" tint="0.59996337778862885"/>
      </bottom>
      <diagonal/>
    </border>
    <border>
      <left style="thin">
        <color theme="4" tint="0.79992065187536243"/>
      </left>
      <right style="thin">
        <color theme="4" tint="0.79992065187536243"/>
      </right>
      <top/>
      <bottom style="thin">
        <color theme="4" tint="0.79992065187536243"/>
      </bottom>
      <diagonal/>
    </border>
    <border>
      <left style="thin">
        <color theme="4" tint="0.59996337778862885"/>
      </left>
      <right style="thin">
        <color theme="4" tint="0.59996337778862885"/>
      </right>
      <top style="thin">
        <color theme="4" tint="0.59996337778862885"/>
      </top>
      <bottom style="thin">
        <color theme="4" tint="0.79998168889431442"/>
      </bottom>
      <diagonal/>
    </border>
    <border>
      <left style="thin">
        <color theme="4" tint="0.59996337778862885"/>
      </left>
      <right/>
      <top style="thin">
        <color theme="4" tint="0.59996337778862885"/>
      </top>
      <bottom style="thin">
        <color theme="4" tint="0.79998168889431442"/>
      </bottom>
      <diagonal/>
    </border>
    <border>
      <left/>
      <right style="thin">
        <color theme="4" tint="0.59996337778862885"/>
      </right>
      <top style="thin">
        <color theme="4" tint="0.59996337778862885"/>
      </top>
      <bottom style="thin">
        <color theme="4" tint="0.79998168889431442"/>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79998168889431442"/>
      </left>
      <right style="thin">
        <color theme="4" tint="0.79998168889431442"/>
      </right>
      <top style="thin">
        <color theme="4" tint="0.79998168889431442"/>
      </top>
      <bottom/>
      <diagonal/>
    </border>
    <border>
      <left style="thin">
        <color theme="4" tint="0.79998168889431442"/>
      </left>
      <right/>
      <top style="thin">
        <color theme="4" tint="0.79998168889431442"/>
      </top>
      <bottom/>
      <diagonal/>
    </border>
    <border>
      <left/>
      <right style="thin">
        <color theme="4" tint="0.79998168889431442"/>
      </right>
      <top style="thin">
        <color theme="4" tint="0.79998168889431442"/>
      </top>
      <bottom/>
      <diagonal/>
    </border>
    <border>
      <left style="thin">
        <color theme="4" tint="0.79992065187536243"/>
      </left>
      <right/>
      <top/>
      <bottom style="thin">
        <color theme="4" tint="0.79992065187536243"/>
      </bottom>
      <diagonal/>
    </border>
    <border>
      <left/>
      <right style="thin">
        <color theme="4" tint="0.79992065187536243"/>
      </right>
      <top/>
      <bottom style="thin">
        <color theme="4" tint="0.79992065187536243"/>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79992065187536243"/>
      </left>
      <right style="thin">
        <color theme="4" tint="0.79992065187536243"/>
      </right>
      <top/>
      <bottom/>
      <diagonal/>
    </border>
    <border>
      <left style="thin">
        <color theme="4" tint="0.79998168889431442"/>
      </left>
      <right style="thin">
        <color theme="4" tint="0.79998168889431442"/>
      </right>
      <top style="thin">
        <color theme="4" tint="0.79998168889431442"/>
      </top>
      <bottom style="thin">
        <color theme="4" tint="-0.24994659260841701"/>
      </bottom>
      <diagonal/>
    </border>
  </borders>
  <cellStyleXfs count="8">
    <xf numFmtId="0" fontId="0" fillId="0" borderId="0"/>
    <xf numFmtId="0" fontId="10" fillId="0" borderId="0" applyBorder="0" applyProtection="0"/>
    <xf numFmtId="0" fontId="25" fillId="2" borderId="0" applyBorder="0" applyProtection="0"/>
    <xf numFmtId="0" fontId="25" fillId="3" borderId="0" applyBorder="0" applyProtection="0"/>
    <xf numFmtId="0" fontId="2" fillId="16" borderId="0" applyNumberFormat="0" applyBorder="0" applyAlignment="0" applyProtection="0"/>
    <xf numFmtId="0" fontId="2" fillId="17" borderId="0" applyNumberFormat="0" applyBorder="0" applyAlignment="0" applyProtection="0"/>
    <xf numFmtId="0" fontId="2" fillId="0" borderId="0"/>
    <xf numFmtId="0" fontId="1" fillId="0" borderId="0"/>
  </cellStyleXfs>
  <cellXfs count="536">
    <xf numFmtId="0" fontId="0" fillId="0" borderId="0" xfId="0"/>
    <xf numFmtId="0" fontId="8" fillId="4" borderId="8" xfId="0" applyFont="1" applyFill="1" applyBorder="1"/>
    <xf numFmtId="0" fontId="3" fillId="4" borderId="0" xfId="0" applyFont="1" applyFill="1" applyAlignment="1">
      <alignment vertical="top" wrapText="1"/>
    </xf>
    <xf numFmtId="0" fontId="0" fillId="4" borderId="0" xfId="0" applyFill="1"/>
    <xf numFmtId="0" fontId="0" fillId="4" borderId="1" xfId="0" applyFill="1" applyBorder="1"/>
    <xf numFmtId="0" fontId="0" fillId="4" borderId="2" xfId="0" applyFill="1" applyBorder="1"/>
    <xf numFmtId="0" fontId="0" fillId="4" borderId="3" xfId="0" applyFill="1" applyBorder="1"/>
    <xf numFmtId="0" fontId="0" fillId="4" borderId="4" xfId="0" applyFill="1" applyBorder="1"/>
    <xf numFmtId="0" fontId="0" fillId="4" borderId="5" xfId="0" applyFill="1" applyBorder="1"/>
    <xf numFmtId="0" fontId="3" fillId="4" borderId="0" xfId="0" applyFont="1" applyFill="1"/>
    <xf numFmtId="0" fontId="3" fillId="4" borderId="4" xfId="0" applyFont="1" applyFill="1" applyBorder="1"/>
    <xf numFmtId="0" fontId="3" fillId="4" borderId="5" xfId="0" applyFont="1" applyFill="1" applyBorder="1"/>
    <xf numFmtId="0" fontId="4" fillId="4" borderId="0" xfId="0" applyFont="1" applyFill="1" applyAlignment="1">
      <alignment horizontal="right" vertical="top" wrapText="1"/>
    </xf>
    <xf numFmtId="0" fontId="0" fillId="4" borderId="7" xfId="0" applyFill="1" applyBorder="1"/>
    <xf numFmtId="0" fontId="0" fillId="4" borderId="8" xfId="0" applyFill="1" applyBorder="1"/>
    <xf numFmtId="0" fontId="0" fillId="4" borderId="9" xfId="0" applyFill="1" applyBorder="1"/>
    <xf numFmtId="0" fontId="0" fillId="4" borderId="0" xfId="0" applyFill="1" applyAlignment="1">
      <alignment horizontal="left" vertical="top"/>
    </xf>
    <xf numFmtId="0" fontId="8" fillId="4" borderId="4" xfId="0" applyFont="1" applyFill="1" applyBorder="1"/>
    <xf numFmtId="0" fontId="4" fillId="4" borderId="0" xfId="0" applyFont="1" applyFill="1"/>
    <xf numFmtId="0" fontId="8" fillId="4" borderId="0" xfId="0" applyFont="1" applyFill="1"/>
    <xf numFmtId="0" fontId="8" fillId="4" borderId="0" xfId="0" applyFont="1" applyFill="1" applyAlignment="1">
      <alignment vertical="top"/>
    </xf>
    <xf numFmtId="0" fontId="8" fillId="4" borderId="1" xfId="0" applyFont="1" applyFill="1" applyBorder="1"/>
    <xf numFmtId="0" fontId="8" fillId="4" borderId="3" xfId="0" applyFont="1" applyFill="1" applyBorder="1"/>
    <xf numFmtId="0" fontId="8" fillId="4" borderId="5" xfId="0" applyFont="1" applyFill="1" applyBorder="1"/>
    <xf numFmtId="0" fontId="9" fillId="4" borderId="0" xfId="0" applyFont="1" applyFill="1"/>
    <xf numFmtId="0" fontId="0" fillId="4" borderId="0" xfId="0" applyFill="1" applyAlignment="1">
      <alignment vertical="top" wrapText="1"/>
    </xf>
    <xf numFmtId="0" fontId="12" fillId="4" borderId="0" xfId="0" applyFont="1" applyFill="1"/>
    <xf numFmtId="0" fontId="13" fillId="5" borderId="11" xfId="0" applyFont="1" applyFill="1" applyBorder="1" applyAlignment="1">
      <alignment horizontal="center"/>
    </xf>
    <xf numFmtId="0" fontId="13" fillId="5" borderId="11" xfId="0" applyFont="1" applyFill="1" applyBorder="1"/>
    <xf numFmtId="0" fontId="12" fillId="4" borderId="17" xfId="0" applyFont="1" applyFill="1" applyBorder="1" applyAlignment="1">
      <alignment horizontal="center" vertical="center"/>
    </xf>
    <xf numFmtId="0" fontId="8" fillId="4" borderId="17" xfId="0" applyFont="1" applyFill="1" applyBorder="1" applyAlignment="1">
      <alignment vertical="center"/>
    </xf>
    <xf numFmtId="0" fontId="8" fillId="4" borderId="17" xfId="0" applyFont="1" applyFill="1" applyBorder="1" applyAlignment="1">
      <alignment vertical="top" wrapText="1"/>
    </xf>
    <xf numFmtId="0" fontId="12" fillId="4" borderId="11" xfId="0" applyFont="1" applyFill="1" applyBorder="1" applyAlignment="1">
      <alignment horizontal="center" vertical="center"/>
    </xf>
    <xf numFmtId="0" fontId="8" fillId="4" borderId="11" xfId="0" applyFont="1" applyFill="1" applyBorder="1" applyAlignment="1">
      <alignment vertical="center"/>
    </xf>
    <xf numFmtId="0" fontId="8" fillId="4" borderId="11" xfId="0" applyFont="1" applyFill="1" applyBorder="1" applyAlignment="1">
      <alignment horizontal="justify" vertical="top" wrapText="1"/>
    </xf>
    <xf numFmtId="0" fontId="8" fillId="4" borderId="11" xfId="0" applyFont="1" applyFill="1" applyBorder="1" applyAlignment="1">
      <alignment vertical="top" wrapText="1"/>
    </xf>
    <xf numFmtId="0" fontId="8" fillId="4" borderId="7" xfId="0" applyFont="1" applyFill="1" applyBorder="1"/>
    <xf numFmtId="0" fontId="8" fillId="4" borderId="9" xfId="0" applyFont="1" applyFill="1" applyBorder="1"/>
    <xf numFmtId="0" fontId="8" fillId="4" borderId="19" xfId="0" applyFont="1" applyFill="1" applyBorder="1"/>
    <xf numFmtId="0" fontId="14" fillId="4" borderId="6"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8" fillId="4" borderId="20" xfId="0" applyFont="1" applyFill="1" applyBorder="1"/>
    <xf numFmtId="0" fontId="8" fillId="4" borderId="14" xfId="0" applyFont="1" applyFill="1" applyBorder="1" applyAlignment="1">
      <alignment horizontal="left" vertical="center"/>
    </xf>
    <xf numFmtId="0" fontId="0" fillId="4" borderId="15" xfId="0" applyFill="1" applyBorder="1"/>
    <xf numFmtId="0" fontId="8" fillId="4" borderId="21" xfId="0" applyFont="1" applyFill="1" applyBorder="1"/>
    <xf numFmtId="0" fontId="8" fillId="4" borderId="22" xfId="0" applyFont="1" applyFill="1" applyBorder="1"/>
    <xf numFmtId="0" fontId="8" fillId="4" borderId="23" xfId="0" applyFont="1" applyFill="1" applyBorder="1"/>
    <xf numFmtId="0" fontId="13" fillId="6" borderId="0" xfId="0" applyFont="1" applyFill="1"/>
    <xf numFmtId="0" fontId="16" fillId="7" borderId="11" xfId="0" applyFont="1" applyFill="1" applyBorder="1" applyAlignment="1">
      <alignment horizontal="left" vertical="center" wrapText="1"/>
    </xf>
    <xf numFmtId="0" fontId="16" fillId="7" borderId="13" xfId="0" applyFont="1" applyFill="1" applyBorder="1" applyAlignment="1">
      <alignment horizontal="left" vertical="center" wrapText="1"/>
    </xf>
    <xf numFmtId="0" fontId="16" fillId="7" borderId="14" xfId="0" applyFont="1" applyFill="1" applyBorder="1" applyAlignment="1">
      <alignment horizontal="left" vertical="center" wrapText="1"/>
    </xf>
    <xf numFmtId="0" fontId="13" fillId="5" borderId="24" xfId="0" applyFont="1" applyFill="1" applyBorder="1"/>
    <xf numFmtId="0" fontId="13" fillId="5" borderId="25" xfId="0" applyFont="1" applyFill="1" applyBorder="1"/>
    <xf numFmtId="0" fontId="13" fillId="5" borderId="17" xfId="0" applyFont="1" applyFill="1" applyBorder="1"/>
    <xf numFmtId="0" fontId="8" fillId="3" borderId="11" xfId="0" applyFont="1" applyFill="1" applyBorder="1"/>
    <xf numFmtId="0" fontId="8" fillId="3" borderId="13" xfId="0" applyFont="1" applyFill="1" applyBorder="1"/>
    <xf numFmtId="0" fontId="8" fillId="3" borderId="14" xfId="0" applyFont="1" applyFill="1" applyBorder="1"/>
    <xf numFmtId="0" fontId="8" fillId="4" borderId="0" xfId="0" applyFont="1" applyFill="1" applyAlignment="1">
      <alignment vertical="center"/>
    </xf>
    <xf numFmtId="0" fontId="8" fillId="4" borderId="4" xfId="0" applyFont="1" applyFill="1" applyBorder="1" applyAlignment="1">
      <alignment vertical="center"/>
    </xf>
    <xf numFmtId="0" fontId="8" fillId="4" borderId="13" xfId="0" applyFont="1" applyFill="1" applyBorder="1" applyAlignment="1">
      <alignment vertical="center"/>
    </xf>
    <xf numFmtId="0" fontId="8" fillId="4" borderId="14" xfId="0" applyFont="1" applyFill="1" applyBorder="1" applyAlignment="1">
      <alignment vertical="center"/>
    </xf>
    <xf numFmtId="0" fontId="8" fillId="4" borderId="11" xfId="0" applyFont="1" applyFill="1" applyBorder="1" applyAlignment="1" applyProtection="1">
      <alignment vertical="center" wrapText="1"/>
      <protection locked="0"/>
    </xf>
    <xf numFmtId="0" fontId="8" fillId="4" borderId="5" xfId="0" applyFont="1" applyFill="1" applyBorder="1" applyAlignment="1">
      <alignment vertical="center"/>
    </xf>
    <xf numFmtId="0" fontId="8" fillId="4" borderId="11" xfId="0" applyFont="1" applyFill="1" applyBorder="1" applyAlignment="1" applyProtection="1">
      <alignment vertical="center"/>
      <protection locked="0"/>
    </xf>
    <xf numFmtId="0" fontId="17" fillId="4" borderId="0" xfId="0" applyFont="1" applyFill="1" applyAlignment="1">
      <alignment vertical="top" wrapText="1"/>
    </xf>
    <xf numFmtId="0" fontId="9" fillId="4" borderId="0" xfId="0" applyFont="1" applyFill="1" applyAlignment="1">
      <alignment vertical="center" wrapText="1"/>
    </xf>
    <xf numFmtId="0" fontId="9" fillId="4" borderId="0" xfId="0" applyFont="1" applyFill="1" applyAlignment="1">
      <alignment horizontal="justify" vertical="top" wrapText="1"/>
    </xf>
    <xf numFmtId="0" fontId="19" fillId="4" borderId="0" xfId="0" applyFont="1" applyFill="1" applyAlignment="1">
      <alignment horizontal="justify" vertical="top" wrapText="1"/>
    </xf>
    <xf numFmtId="0" fontId="0" fillId="4" borderId="8" xfId="0" applyFill="1" applyBorder="1" applyAlignment="1">
      <alignment vertical="top" wrapText="1"/>
    </xf>
    <xf numFmtId="0" fontId="8" fillId="4" borderId="15" xfId="0" applyFont="1" applyFill="1" applyBorder="1"/>
    <xf numFmtId="0" fontId="17" fillId="4" borderId="11" xfId="0" applyFont="1" applyFill="1" applyBorder="1" applyAlignment="1" applyProtection="1">
      <alignment horizontal="center" vertical="center"/>
      <protection locked="0"/>
    </xf>
    <xf numFmtId="0" fontId="8" fillId="4" borderId="11" xfId="0" applyFont="1" applyFill="1" applyBorder="1" applyAlignment="1" applyProtection="1">
      <alignment vertical="top" wrapText="1"/>
      <protection locked="0"/>
    </xf>
    <xf numFmtId="0" fontId="11" fillId="4" borderId="11" xfId="0" applyFont="1" applyFill="1" applyBorder="1" applyAlignment="1" applyProtection="1">
      <alignment vertical="top" wrapText="1"/>
      <protection locked="0"/>
    </xf>
    <xf numFmtId="0" fontId="7" fillId="4" borderId="11" xfId="0" applyFont="1" applyFill="1" applyBorder="1" applyAlignment="1" applyProtection="1">
      <alignment vertical="top" wrapText="1"/>
      <protection locked="0"/>
    </xf>
    <xf numFmtId="0" fontId="8" fillId="4" borderId="12" xfId="0" applyFont="1" applyFill="1" applyBorder="1" applyAlignment="1" applyProtection="1">
      <alignment vertical="top" wrapText="1"/>
      <protection locked="0"/>
    </xf>
    <xf numFmtId="0" fontId="0" fillId="0" borderId="0" xfId="0" applyAlignment="1">
      <alignment vertical="top"/>
    </xf>
    <xf numFmtId="0" fontId="8" fillId="0" borderId="11" xfId="0" applyFont="1" applyBorder="1" applyAlignment="1" applyProtection="1">
      <alignment vertical="top" wrapText="1"/>
      <protection locked="0"/>
    </xf>
    <xf numFmtId="0" fontId="3" fillId="4" borderId="0" xfId="0" applyFont="1" applyFill="1" applyAlignment="1">
      <alignment vertical="top"/>
    </xf>
    <xf numFmtId="0" fontId="4" fillId="4" borderId="0" xfId="0" applyFont="1" applyFill="1" applyAlignment="1">
      <alignment horizontal="left" vertical="top" wrapText="1"/>
    </xf>
    <xf numFmtId="164" fontId="3" fillId="4" borderId="0" xfId="3" applyNumberFormat="1" applyFont="1" applyFill="1" applyBorder="1" applyAlignment="1" applyProtection="1">
      <alignment vertical="top" wrapText="1"/>
    </xf>
    <xf numFmtId="0" fontId="0" fillId="4" borderId="0" xfId="0" applyFill="1" applyAlignment="1">
      <alignment vertical="top"/>
    </xf>
    <xf numFmtId="0" fontId="0" fillId="4" borderId="1" xfId="0" applyFill="1" applyBorder="1" applyAlignment="1">
      <alignment vertical="top"/>
    </xf>
    <xf numFmtId="0" fontId="0" fillId="4" borderId="3" xfId="0" applyFill="1" applyBorder="1" applyAlignment="1">
      <alignment vertical="top"/>
    </xf>
    <xf numFmtId="0" fontId="3" fillId="4" borderId="4" xfId="0" applyFont="1" applyFill="1" applyBorder="1" applyAlignment="1">
      <alignment vertical="top"/>
    </xf>
    <xf numFmtId="0" fontId="3" fillId="4" borderId="5" xfId="0" applyFont="1" applyFill="1" applyBorder="1" applyAlignment="1">
      <alignment vertical="top"/>
    </xf>
    <xf numFmtId="0" fontId="0" fillId="4" borderId="4" xfId="0" applyFill="1" applyBorder="1" applyAlignment="1">
      <alignment vertical="top"/>
    </xf>
    <xf numFmtId="0" fontId="0" fillId="4" borderId="5" xfId="0" applyFill="1" applyBorder="1" applyAlignment="1">
      <alignment vertical="top"/>
    </xf>
    <xf numFmtId="0" fontId="0" fillId="4" borderId="35" xfId="0" applyFill="1" applyBorder="1" applyAlignment="1">
      <alignment vertical="top" wrapText="1"/>
    </xf>
    <xf numFmtId="0" fontId="6" fillId="4" borderId="35" xfId="0" applyFont="1" applyFill="1" applyBorder="1" applyAlignment="1">
      <alignment vertical="top" wrapText="1"/>
    </xf>
    <xf numFmtId="0" fontId="0" fillId="4" borderId="7" xfId="0" applyFill="1" applyBorder="1" applyAlignment="1">
      <alignment vertical="top"/>
    </xf>
    <xf numFmtId="0" fontId="0" fillId="4" borderId="8" xfId="0" applyFill="1" applyBorder="1" applyAlignment="1">
      <alignment vertical="top"/>
    </xf>
    <xf numFmtId="0" fontId="0" fillId="4" borderId="9" xfId="0" applyFill="1" applyBorder="1" applyAlignment="1">
      <alignment vertical="top"/>
    </xf>
    <xf numFmtId="0" fontId="15" fillId="4" borderId="0" xfId="0" applyFont="1" applyFill="1"/>
    <xf numFmtId="0" fontId="31" fillId="4" borderId="4" xfId="0" applyFont="1" applyFill="1" applyBorder="1"/>
    <xf numFmtId="0" fontId="28" fillId="4" borderId="11" xfId="0" applyFont="1" applyFill="1" applyBorder="1"/>
    <xf numFmtId="0" fontId="31" fillId="4" borderId="0" xfId="0" applyFont="1" applyFill="1"/>
    <xf numFmtId="0" fontId="31" fillId="4" borderId="5" xfId="0" applyFont="1" applyFill="1" applyBorder="1"/>
    <xf numFmtId="0" fontId="34" fillId="5" borderId="12" xfId="0" applyFont="1" applyFill="1" applyBorder="1"/>
    <xf numFmtId="0" fontId="31" fillId="6" borderId="13" xfId="0" applyFont="1" applyFill="1" applyBorder="1"/>
    <xf numFmtId="0" fontId="27" fillId="6" borderId="14" xfId="1" applyFont="1" applyFill="1" applyBorder="1" applyProtection="1"/>
    <xf numFmtId="0" fontId="31" fillId="4" borderId="7" xfId="0" applyFont="1" applyFill="1" applyBorder="1"/>
    <xf numFmtId="0" fontId="31" fillId="4" borderId="8" xfId="0" applyFont="1" applyFill="1" applyBorder="1"/>
    <xf numFmtId="0" fontId="31" fillId="4" borderId="9" xfId="0" applyFont="1" applyFill="1" applyBorder="1"/>
    <xf numFmtId="0" fontId="7" fillId="4" borderId="0" xfId="0" applyFont="1" applyFill="1" applyAlignment="1">
      <alignment horizontal="justify" vertical="top" wrapText="1"/>
    </xf>
    <xf numFmtId="0" fontId="12" fillId="4" borderId="19" xfId="0" applyFont="1" applyFill="1" applyBorder="1"/>
    <xf numFmtId="0" fontId="8" fillId="13" borderId="12" xfId="0" applyFont="1" applyFill="1" applyBorder="1" applyAlignment="1" applyProtection="1">
      <alignment vertical="top" wrapText="1"/>
      <protection locked="0"/>
    </xf>
    <xf numFmtId="0" fontId="17" fillId="13" borderId="11" xfId="0" applyFont="1" applyFill="1" applyBorder="1" applyAlignment="1" applyProtection="1">
      <alignment horizontal="center" vertical="center"/>
      <protection locked="0"/>
    </xf>
    <xf numFmtId="0" fontId="0" fillId="4" borderId="0" xfId="0" applyFill="1" applyAlignment="1">
      <alignment vertical="center"/>
    </xf>
    <xf numFmtId="0" fontId="8" fillId="9" borderId="2" xfId="0" applyFont="1" applyFill="1" applyBorder="1"/>
    <xf numFmtId="0" fontId="8" fillId="9" borderId="0" xfId="0" applyFont="1" applyFill="1"/>
    <xf numFmtId="0" fontId="8" fillId="9" borderId="0" xfId="0" applyFont="1" applyFill="1" applyAlignment="1">
      <alignment vertical="top"/>
    </xf>
    <xf numFmtId="0" fontId="0" fillId="9" borderId="0" xfId="0" applyFill="1" applyAlignment="1">
      <alignment vertical="top"/>
    </xf>
    <xf numFmtId="0" fontId="8" fillId="9" borderId="0" xfId="0" applyFont="1" applyFill="1" applyAlignment="1">
      <alignment vertical="center"/>
    </xf>
    <xf numFmtId="0" fontId="9" fillId="4" borderId="2" xfId="0" applyFont="1" applyFill="1" applyBorder="1" applyAlignment="1">
      <alignment vertical="center" wrapText="1"/>
    </xf>
    <xf numFmtId="0" fontId="9" fillId="4" borderId="8" xfId="0" applyFont="1" applyFill="1" applyBorder="1" applyAlignment="1">
      <alignment vertical="center" wrapText="1"/>
    </xf>
    <xf numFmtId="0" fontId="8" fillId="4" borderId="11" xfId="0" applyFont="1" applyFill="1" applyBorder="1" applyAlignment="1" applyProtection="1">
      <alignment horizontal="left" vertical="center" wrapText="1"/>
      <protection locked="0"/>
    </xf>
    <xf numFmtId="0" fontId="0" fillId="9" borderId="0" xfId="0" applyFill="1"/>
    <xf numFmtId="0" fontId="0" fillId="11" borderId="0" xfId="0" applyFill="1"/>
    <xf numFmtId="0" fontId="8" fillId="9" borderId="1" xfId="0" applyFont="1" applyFill="1" applyBorder="1"/>
    <xf numFmtId="0" fontId="8" fillId="9" borderId="4" xfId="0" applyFont="1" applyFill="1" applyBorder="1"/>
    <xf numFmtId="0" fontId="8" fillId="9" borderId="8" xfId="0" applyFont="1" applyFill="1" applyBorder="1"/>
    <xf numFmtId="0" fontId="0" fillId="11" borderId="8" xfId="0" applyFill="1" applyBorder="1"/>
    <xf numFmtId="0" fontId="8" fillId="9" borderId="18" xfId="0" applyFont="1" applyFill="1" applyBorder="1"/>
    <xf numFmtId="0" fontId="0" fillId="9" borderId="2" xfId="0" applyFill="1" applyBorder="1" applyAlignment="1">
      <alignment vertical="top"/>
    </xf>
    <xf numFmtId="0" fontId="0" fillId="9" borderId="8" xfId="0" applyFill="1" applyBorder="1"/>
    <xf numFmtId="0" fontId="0" fillId="9" borderId="8" xfId="0" applyFill="1" applyBorder="1" applyAlignment="1">
      <alignment vertical="top"/>
    </xf>
    <xf numFmtId="0" fontId="27" fillId="4" borderId="0" xfId="0" applyFont="1" applyFill="1" applyAlignment="1">
      <alignment horizontal="justify" vertical="top" wrapText="1"/>
    </xf>
    <xf numFmtId="0" fontId="35" fillId="4" borderId="0" xfId="0" applyFont="1" applyFill="1" applyAlignment="1">
      <alignment horizontal="justify" vertical="top" wrapText="1"/>
    </xf>
    <xf numFmtId="0" fontId="27" fillId="4" borderId="0" xfId="0" quotePrefix="1" applyFont="1" applyFill="1" applyAlignment="1">
      <alignment horizontal="left" vertical="top" wrapText="1" indent="3"/>
    </xf>
    <xf numFmtId="0" fontId="0" fillId="4" borderId="0" xfId="0" applyFill="1" applyAlignment="1">
      <alignment horizontal="left" vertical="top" wrapText="1" indent="3"/>
    </xf>
    <xf numFmtId="0" fontId="4" fillId="4" borderId="0" xfId="0" applyFont="1" applyFill="1" applyAlignment="1">
      <alignment horizontal="left" vertical="center" wrapText="1" indent="4"/>
    </xf>
    <xf numFmtId="0" fontId="6" fillId="4" borderId="0" xfId="0" applyFont="1" applyFill="1"/>
    <xf numFmtId="0" fontId="0" fillId="4" borderId="0" xfId="0" applyFill="1" applyAlignment="1">
      <alignment wrapText="1"/>
    </xf>
    <xf numFmtId="0" fontId="0" fillId="4" borderId="0" xfId="0" applyFill="1" applyAlignment="1">
      <alignment horizontal="left" vertical="center" wrapText="1"/>
    </xf>
    <xf numFmtId="0" fontId="6" fillId="4" borderId="0" xfId="0" applyFont="1" applyFill="1" applyAlignment="1">
      <alignment horizontal="left" vertical="center" wrapText="1"/>
    </xf>
    <xf numFmtId="0" fontId="0" fillId="4" borderId="0" xfId="0" quotePrefix="1" applyFill="1" applyAlignment="1">
      <alignment horizontal="left" vertical="center" wrapText="1" indent="3"/>
    </xf>
    <xf numFmtId="165" fontId="50" fillId="11" borderId="0" xfId="4" applyNumberFormat="1" applyFont="1" applyFill="1" applyBorder="1" applyAlignment="1" applyProtection="1">
      <alignment vertical="top" wrapText="1"/>
    </xf>
    <xf numFmtId="0" fontId="8" fillId="9" borderId="11" xfId="0" applyFont="1" applyFill="1" applyBorder="1" applyAlignment="1" applyProtection="1">
      <alignment vertical="top" wrapText="1"/>
      <protection locked="0"/>
    </xf>
    <xf numFmtId="0" fontId="35" fillId="9" borderId="0" xfId="0" applyFont="1" applyFill="1" applyAlignment="1">
      <alignment horizontal="justify" vertical="top" wrapText="1"/>
    </xf>
    <xf numFmtId="0" fontId="8" fillId="11" borderId="11" xfId="0" applyFont="1" applyFill="1" applyBorder="1" applyAlignment="1" applyProtection="1">
      <alignment vertical="top" wrapText="1"/>
      <protection locked="0"/>
    </xf>
    <xf numFmtId="165" fontId="52" fillId="21" borderId="33" xfId="5" applyNumberFormat="1" applyFont="1" applyFill="1" applyBorder="1" applyAlignment="1" applyProtection="1">
      <alignment vertical="center" wrapText="1"/>
    </xf>
    <xf numFmtId="165" fontId="50" fillId="21" borderId="33" xfId="5" applyNumberFormat="1" applyFont="1" applyFill="1" applyBorder="1" applyAlignment="1" applyProtection="1">
      <alignment vertical="center" wrapText="1"/>
    </xf>
    <xf numFmtId="165" fontId="38" fillId="11" borderId="0" xfId="4" applyNumberFormat="1" applyFont="1" applyFill="1" applyBorder="1" applyAlignment="1" applyProtection="1">
      <alignment vertical="top" wrapText="1"/>
    </xf>
    <xf numFmtId="165" fontId="38" fillId="0" borderId="33" xfId="4" applyNumberFormat="1" applyFont="1" applyFill="1" applyBorder="1" applyAlignment="1" applyProtection="1">
      <alignment vertical="center" wrapText="1"/>
      <protection locked="0"/>
    </xf>
    <xf numFmtId="165" fontId="52" fillId="11" borderId="0" xfId="5" applyNumberFormat="1" applyFont="1" applyFill="1" applyBorder="1" applyAlignment="1" applyProtection="1">
      <alignment vertical="center" wrapText="1"/>
    </xf>
    <xf numFmtId="165" fontId="50" fillId="11" borderId="0" xfId="5" applyNumberFormat="1" applyFont="1" applyFill="1" applyBorder="1" applyAlignment="1" applyProtection="1">
      <alignment vertical="center" wrapText="1"/>
    </xf>
    <xf numFmtId="0" fontId="8" fillId="9" borderId="11" xfId="0" applyFont="1" applyFill="1" applyBorder="1" applyAlignment="1" applyProtection="1">
      <alignment vertical="center" wrapText="1"/>
      <protection locked="0"/>
    </xf>
    <xf numFmtId="0" fontId="27" fillId="9" borderId="0" xfId="0" applyFont="1" applyFill="1" applyAlignment="1">
      <alignment horizontal="justify" vertical="top" wrapText="1"/>
    </xf>
    <xf numFmtId="0" fontId="8" fillId="4" borderId="0" xfId="0" applyFont="1" applyFill="1" applyAlignment="1">
      <alignment vertical="top" wrapText="1"/>
    </xf>
    <xf numFmtId="0" fontId="31" fillId="6" borderId="11" xfId="0" quotePrefix="1" applyFont="1" applyFill="1" applyBorder="1" applyAlignment="1">
      <alignment horizontal="left"/>
    </xf>
    <xf numFmtId="0" fontId="31" fillId="6" borderId="11" xfId="0" quotePrefix="1" applyFont="1" applyFill="1" applyBorder="1" applyAlignment="1">
      <alignment horizontal="left" vertical="center"/>
    </xf>
    <xf numFmtId="0" fontId="29" fillId="4" borderId="0" xfId="0" applyFont="1" applyFill="1" applyAlignment="1">
      <alignment vertical="top"/>
    </xf>
    <xf numFmtId="0" fontId="8" fillId="4" borderId="0" xfId="0" applyFont="1" applyFill="1" applyAlignment="1">
      <alignment horizontal="center" vertical="top"/>
    </xf>
    <xf numFmtId="0" fontId="20" fillId="4" borderId="0" xfId="0" applyFont="1" applyFill="1" applyAlignment="1">
      <alignment vertical="top"/>
    </xf>
    <xf numFmtId="0" fontId="12" fillId="4" borderId="0" xfId="0" applyFont="1" applyFill="1" applyAlignment="1">
      <alignment horizontal="center" vertical="center"/>
    </xf>
    <xf numFmtId="0" fontId="15" fillId="4" borderId="0" xfId="0" applyFont="1" applyFill="1" applyAlignment="1">
      <alignment vertical="top"/>
    </xf>
    <xf numFmtId="0" fontId="8" fillId="4" borderId="2" xfId="0" applyFont="1" applyFill="1" applyBorder="1"/>
    <xf numFmtId="0" fontId="8" fillId="4" borderId="2" xfId="0" applyFont="1" applyFill="1" applyBorder="1" applyAlignment="1">
      <alignment vertical="top"/>
    </xf>
    <xf numFmtId="0" fontId="8" fillId="4" borderId="2" xfId="0" applyFont="1" applyFill="1" applyBorder="1" applyAlignment="1">
      <alignment vertical="center"/>
    </xf>
    <xf numFmtId="0" fontId="29" fillId="4" borderId="2" xfId="0" applyFont="1" applyFill="1" applyBorder="1" applyAlignment="1">
      <alignment vertical="top"/>
    </xf>
    <xf numFmtId="0" fontId="8" fillId="4" borderId="2" xfId="0" applyFont="1" applyFill="1" applyBorder="1" applyAlignment="1">
      <alignment horizontal="center" vertical="top"/>
    </xf>
    <xf numFmtId="0" fontId="20" fillId="4" borderId="2" xfId="0" applyFont="1" applyFill="1" applyBorder="1" applyAlignment="1">
      <alignment vertical="top"/>
    </xf>
    <xf numFmtId="0" fontId="12" fillId="4" borderId="2" xfId="0" applyFont="1" applyFill="1" applyBorder="1" applyAlignment="1">
      <alignment horizontal="center" vertical="center"/>
    </xf>
    <xf numFmtId="0" fontId="15" fillId="4" borderId="2" xfId="0" applyFont="1" applyFill="1" applyBorder="1" applyAlignment="1">
      <alignment vertical="top"/>
    </xf>
    <xf numFmtId="0" fontId="11" fillId="4" borderId="0" xfId="0" applyFont="1" applyFill="1" applyAlignment="1">
      <alignment vertical="top"/>
    </xf>
    <xf numFmtId="0" fontId="21" fillId="4" borderId="2" xfId="0" applyFont="1" applyFill="1" applyBorder="1" applyAlignment="1">
      <alignment horizontal="left" vertical="center"/>
    </xf>
    <xf numFmtId="0" fontId="39" fillId="4" borderId="2" xfId="0" applyFont="1" applyFill="1" applyBorder="1" applyAlignment="1">
      <alignment vertical="top"/>
    </xf>
    <xf numFmtId="0" fontId="21" fillId="4" borderId="2" xfId="0" applyFont="1" applyFill="1" applyBorder="1" applyAlignment="1">
      <alignment vertical="top"/>
    </xf>
    <xf numFmtId="0" fontId="21" fillId="4" borderId="0" xfId="0" applyFont="1" applyFill="1" applyAlignment="1">
      <alignment horizontal="left" vertical="center"/>
    </xf>
    <xf numFmtId="0" fontId="39" fillId="4" borderId="0" xfId="0" applyFont="1" applyFill="1" applyAlignment="1">
      <alignment vertical="top"/>
    </xf>
    <xf numFmtId="0" fontId="21" fillId="4" borderId="0" xfId="0" applyFont="1" applyFill="1" applyAlignment="1">
      <alignment vertical="top"/>
    </xf>
    <xf numFmtId="0" fontId="21" fillId="4" borderId="0" xfId="0" applyFont="1" applyFill="1"/>
    <xf numFmtId="0" fontId="15" fillId="4" borderId="0" xfId="0" applyFont="1" applyFill="1" applyAlignment="1">
      <alignment horizontal="center" vertical="top"/>
    </xf>
    <xf numFmtId="0" fontId="19" fillId="6" borderId="29" xfId="0" applyFont="1" applyFill="1" applyBorder="1"/>
    <xf numFmtId="0" fontId="7" fillId="4" borderId="0" xfId="0" applyFont="1" applyFill="1"/>
    <xf numFmtId="0" fontId="19" fillId="6" borderId="44" xfId="0" applyFont="1" applyFill="1" applyBorder="1"/>
    <xf numFmtId="0" fontId="19" fillId="6" borderId="45" xfId="0" applyFont="1" applyFill="1" applyBorder="1" applyAlignment="1">
      <alignment vertical="top"/>
    </xf>
    <xf numFmtId="0" fontId="19" fillId="4" borderId="0" xfId="0" applyFont="1" applyFill="1" applyAlignment="1">
      <alignment vertical="top"/>
    </xf>
    <xf numFmtId="0" fontId="19" fillId="6" borderId="29" xfId="0" applyFont="1" applyFill="1" applyBorder="1" applyAlignment="1">
      <alignment horizontal="center" vertical="center"/>
    </xf>
    <xf numFmtId="0" fontId="40" fillId="4" borderId="0" xfId="0" applyFont="1" applyFill="1" applyAlignment="1">
      <alignment vertical="top"/>
    </xf>
    <xf numFmtId="0" fontId="19" fillId="6" borderId="29" xfId="0" applyFont="1" applyFill="1" applyBorder="1" applyAlignment="1">
      <alignment horizontal="center" vertical="top"/>
    </xf>
    <xf numFmtId="0" fontId="22" fillId="4" borderId="0" xfId="0" applyFont="1" applyFill="1" applyAlignment="1">
      <alignment vertical="top"/>
    </xf>
    <xf numFmtId="0" fontId="19" fillId="6" borderId="29" xfId="0" applyFont="1" applyFill="1" applyBorder="1" applyAlignment="1">
      <alignment wrapText="1"/>
    </xf>
    <xf numFmtId="0" fontId="16" fillId="7" borderId="41" xfId="0" applyFont="1" applyFill="1" applyBorder="1" applyAlignment="1">
      <alignment horizontal="left" vertical="center" wrapText="1"/>
    </xf>
    <xf numFmtId="0" fontId="16" fillId="7" borderId="42" xfId="0" applyFont="1" applyFill="1" applyBorder="1" applyAlignment="1">
      <alignment horizontal="left" vertical="center" wrapText="1"/>
    </xf>
    <xf numFmtId="0" fontId="16" fillId="7" borderId="43" xfId="0" applyFont="1" applyFill="1" applyBorder="1" applyAlignment="1">
      <alignment horizontal="left" vertical="center" wrapText="1"/>
    </xf>
    <xf numFmtId="0" fontId="23" fillId="12" borderId="41" xfId="0" applyFont="1" applyFill="1" applyBorder="1" applyAlignment="1">
      <alignment horizontal="center" vertical="top" wrapText="1"/>
    </xf>
    <xf numFmtId="0" fontId="8" fillId="12" borderId="41" xfId="0" applyFont="1" applyFill="1" applyBorder="1" applyAlignment="1">
      <alignment horizontal="center" vertical="top"/>
    </xf>
    <xf numFmtId="0" fontId="12" fillId="12" borderId="24" xfId="0" applyFont="1" applyFill="1" applyBorder="1" applyAlignment="1">
      <alignment horizontal="center" vertical="center"/>
    </xf>
    <xf numFmtId="0" fontId="16" fillId="7" borderId="24" xfId="0" applyFont="1" applyFill="1" applyBorder="1" applyAlignment="1">
      <alignment horizontal="left" vertical="center" wrapText="1"/>
    </xf>
    <xf numFmtId="0" fontId="13" fillId="5" borderId="30" xfId="0" applyFont="1" applyFill="1" applyBorder="1" applyAlignment="1">
      <alignment vertical="center"/>
    </xf>
    <xf numFmtId="0" fontId="13" fillId="4" borderId="0" xfId="0" applyFont="1" applyFill="1" applyAlignment="1">
      <alignment vertical="center"/>
    </xf>
    <xf numFmtId="0" fontId="13" fillId="5" borderId="30" xfId="0" applyFont="1" applyFill="1" applyBorder="1" applyAlignment="1">
      <alignment horizontal="center" vertical="center"/>
    </xf>
    <xf numFmtId="0" fontId="40" fillId="4" borderId="0" xfId="0" applyFont="1" applyFill="1" applyAlignment="1">
      <alignment vertical="center"/>
    </xf>
    <xf numFmtId="0" fontId="22" fillId="4" borderId="0" xfId="0" applyFont="1" applyFill="1" applyAlignment="1">
      <alignment vertical="center"/>
    </xf>
    <xf numFmtId="0" fontId="15" fillId="4" borderId="0" xfId="0" applyFont="1" applyFill="1" applyAlignment="1">
      <alignment vertical="center"/>
    </xf>
    <xf numFmtId="0" fontId="8" fillId="4" borderId="0" xfId="0" applyFont="1" applyFill="1" applyAlignment="1">
      <alignment vertical="center" wrapText="1"/>
    </xf>
    <xf numFmtId="0" fontId="12" fillId="3" borderId="17" xfId="0" applyFont="1" applyFill="1" applyBorder="1" applyAlignment="1">
      <alignment vertical="center"/>
    </xf>
    <xf numFmtId="0" fontId="12" fillId="4" borderId="0" xfId="0" applyFont="1" applyFill="1" applyAlignment="1">
      <alignment vertical="center"/>
    </xf>
    <xf numFmtId="0" fontId="12" fillId="3" borderId="36" xfId="0" applyFont="1" applyFill="1" applyBorder="1" applyAlignment="1">
      <alignment vertical="center"/>
    </xf>
    <xf numFmtId="0" fontId="19" fillId="3" borderId="25" xfId="0" applyFont="1" applyFill="1" applyBorder="1" applyAlignment="1">
      <alignment vertical="center" wrapText="1"/>
    </xf>
    <xf numFmtId="0" fontId="24" fillId="3" borderId="17" xfId="0" applyFont="1" applyFill="1" applyBorder="1" applyAlignment="1">
      <alignment horizontal="center" vertical="center" wrapText="1"/>
    </xf>
    <xf numFmtId="0" fontId="29" fillId="4" borderId="0" xfId="0" applyFont="1" applyFill="1" applyAlignment="1">
      <alignment vertical="center"/>
    </xf>
    <xf numFmtId="0" fontId="8" fillId="3" borderId="17" xfId="0" applyFont="1" applyFill="1" applyBorder="1" applyAlignment="1">
      <alignment vertical="center"/>
    </xf>
    <xf numFmtId="0" fontId="20" fillId="4" borderId="0" xfId="0" applyFont="1" applyFill="1" applyAlignment="1">
      <alignment vertical="center"/>
    </xf>
    <xf numFmtId="0" fontId="8" fillId="3" borderId="31" xfId="0" applyFont="1" applyFill="1" applyBorder="1" applyAlignment="1">
      <alignment vertical="center"/>
    </xf>
    <xf numFmtId="0" fontId="0" fillId="0" borderId="0" xfId="0" applyAlignment="1">
      <alignment vertical="center"/>
    </xf>
    <xf numFmtId="0" fontId="8" fillId="4" borderId="11" xfId="0" applyFont="1" applyFill="1" applyBorder="1" applyAlignment="1">
      <alignment vertical="top"/>
    </xf>
    <xf numFmtId="0" fontId="8" fillId="4" borderId="13" xfId="0" applyFont="1" applyFill="1" applyBorder="1" applyAlignment="1">
      <alignment vertical="top"/>
    </xf>
    <xf numFmtId="0" fontId="24" fillId="0" borderId="11" xfId="0" applyFont="1" applyBorder="1" applyAlignment="1">
      <alignment horizontal="center" vertical="center" wrapText="1"/>
    </xf>
    <xf numFmtId="0" fontId="17" fillId="4" borderId="11" xfId="0" applyFont="1" applyFill="1" applyBorder="1" applyAlignment="1">
      <alignment horizontal="center" vertical="center" wrapText="1"/>
    </xf>
    <xf numFmtId="0" fontId="17" fillId="4" borderId="11" xfId="0" applyFont="1" applyFill="1" applyBorder="1" applyAlignment="1">
      <alignment horizontal="center" vertical="center"/>
    </xf>
    <xf numFmtId="0" fontId="8" fillId="9" borderId="0" xfId="0" applyFont="1" applyFill="1" applyAlignment="1">
      <alignment vertical="top" wrapText="1"/>
    </xf>
    <xf numFmtId="0" fontId="7" fillId="4" borderId="14" xfId="0" applyFont="1" applyFill="1" applyBorder="1" applyAlignment="1">
      <alignment vertical="top" wrapText="1"/>
    </xf>
    <xf numFmtId="0" fontId="7" fillId="4" borderId="4" xfId="0" applyFont="1" applyFill="1" applyBorder="1"/>
    <xf numFmtId="0" fontId="7" fillId="4" borderId="0" xfId="0" applyFont="1" applyFill="1" applyAlignment="1">
      <alignment vertical="top"/>
    </xf>
    <xf numFmtId="0" fontId="7" fillId="4" borderId="13" xfId="0" applyFont="1" applyFill="1" applyBorder="1" applyAlignment="1">
      <alignment vertical="top"/>
    </xf>
    <xf numFmtId="0" fontId="8" fillId="0" borderId="14" xfId="0" applyFont="1" applyBorder="1" applyAlignment="1">
      <alignment vertical="top" wrapText="1"/>
    </xf>
    <xf numFmtId="0" fontId="7" fillId="4" borderId="5" xfId="0" applyFont="1" applyFill="1" applyBorder="1"/>
    <xf numFmtId="0" fontId="7" fillId="9" borderId="0" xfId="0" applyFont="1" applyFill="1" applyAlignment="1">
      <alignment vertical="top" wrapText="1"/>
    </xf>
    <xf numFmtId="0" fontId="8" fillId="11" borderId="14" xfId="0" applyFont="1" applyFill="1" applyBorder="1" applyAlignment="1">
      <alignment vertical="top" wrapText="1"/>
    </xf>
    <xf numFmtId="0" fontId="8" fillId="4" borderId="14" xfId="0" applyFont="1" applyFill="1" applyBorder="1" applyAlignment="1">
      <alignment vertical="top" wrapText="1"/>
    </xf>
    <xf numFmtId="0" fontId="13" fillId="4" borderId="0" xfId="0" applyFont="1" applyFill="1" applyAlignment="1">
      <alignment vertical="top"/>
    </xf>
    <xf numFmtId="0" fontId="55" fillId="9" borderId="0" xfId="0" applyFont="1" applyFill="1" applyAlignment="1">
      <alignment vertical="top" wrapText="1"/>
    </xf>
    <xf numFmtId="0" fontId="12" fillId="3" borderId="11" xfId="0" applyFont="1" applyFill="1" applyBorder="1" applyAlignment="1">
      <alignment vertical="center"/>
    </xf>
    <xf numFmtId="0" fontId="12" fillId="3" borderId="13" xfId="0" applyFont="1" applyFill="1" applyBorder="1" applyAlignment="1">
      <alignment vertical="center"/>
    </xf>
    <xf numFmtId="0" fontId="19" fillId="3" borderId="14" xfId="0" applyFont="1" applyFill="1" applyBorder="1" applyAlignment="1">
      <alignment vertical="center" wrapText="1"/>
    </xf>
    <xf numFmtId="0" fontId="24" fillId="3" borderId="11" xfId="0" applyFont="1" applyFill="1" applyBorder="1" applyAlignment="1">
      <alignment horizontal="center" vertical="center" wrapText="1"/>
    </xf>
    <xf numFmtId="0" fontId="8" fillId="3" borderId="11" xfId="0" applyFont="1" applyFill="1" applyBorder="1" applyAlignment="1">
      <alignment vertical="center"/>
    </xf>
    <xf numFmtId="0" fontId="0" fillId="11" borderId="0" xfId="0" applyFill="1" applyAlignment="1">
      <alignment vertical="top" wrapText="1"/>
    </xf>
    <xf numFmtId="0" fontId="37" fillId="11" borderId="48" xfId="0" quotePrefix="1" applyFont="1" applyFill="1" applyBorder="1" applyAlignment="1">
      <alignment vertical="top" wrapText="1"/>
    </xf>
    <xf numFmtId="0" fontId="8" fillId="4" borderId="4" xfId="0" applyFont="1" applyFill="1" applyBorder="1" applyAlignment="1">
      <alignment wrapText="1"/>
    </xf>
    <xf numFmtId="0" fontId="38" fillId="0" borderId="48" xfId="0" quotePrefix="1" applyFont="1" applyBorder="1" applyAlignment="1">
      <alignment vertical="top" wrapText="1"/>
    </xf>
    <xf numFmtId="0" fontId="54" fillId="9" borderId="0" xfId="0" applyFont="1" applyFill="1" applyAlignment="1">
      <alignment vertical="top" wrapText="1"/>
    </xf>
    <xf numFmtId="0" fontId="37" fillId="0" borderId="48" xfId="0" quotePrefix="1" applyFont="1" applyBorder="1" applyAlignment="1">
      <alignment vertical="top" wrapText="1"/>
    </xf>
    <xf numFmtId="0" fontId="38" fillId="11" borderId="48" xfId="0" quotePrefix="1" applyFont="1" applyFill="1" applyBorder="1" applyAlignment="1">
      <alignment vertical="top" wrapText="1"/>
    </xf>
    <xf numFmtId="0" fontId="24" fillId="11" borderId="11" xfId="0" applyFont="1" applyFill="1" applyBorder="1" applyAlignment="1">
      <alignment horizontal="center" vertical="center" wrapText="1"/>
    </xf>
    <xf numFmtId="0" fontId="19" fillId="3" borderId="14" xfId="0" applyFont="1" applyFill="1" applyBorder="1" applyAlignment="1">
      <alignment vertical="center"/>
    </xf>
    <xf numFmtId="0" fontId="7" fillId="9" borderId="14" xfId="0" applyFont="1" applyFill="1" applyBorder="1" applyAlignment="1">
      <alignment vertical="top" wrapText="1"/>
    </xf>
    <xf numFmtId="0" fontId="8" fillId="0" borderId="0" xfId="0" applyFont="1" applyAlignment="1">
      <alignment vertical="top"/>
    </xf>
    <xf numFmtId="0" fontId="19" fillId="0" borderId="11" xfId="0" applyFont="1" applyBorder="1" applyAlignment="1">
      <alignment horizontal="center" vertical="center" wrapText="1"/>
    </xf>
    <xf numFmtId="0" fontId="8" fillId="11" borderId="0" xfId="0" applyFont="1" applyFill="1" applyAlignment="1">
      <alignment vertical="top" wrapText="1"/>
    </xf>
    <xf numFmtId="0" fontId="17" fillId="10" borderId="11" xfId="0" applyFont="1" applyFill="1" applyBorder="1" applyAlignment="1">
      <alignment horizontal="center" vertical="center"/>
    </xf>
    <xf numFmtId="0" fontId="8" fillId="10" borderId="11" xfId="0" applyFont="1" applyFill="1" applyBorder="1" applyAlignment="1">
      <alignment vertical="top" wrapText="1"/>
    </xf>
    <xf numFmtId="0" fontId="17" fillId="15" borderId="11" xfId="0" applyFont="1" applyFill="1" applyBorder="1" applyAlignment="1">
      <alignment horizontal="center" vertical="center" wrapText="1"/>
    </xf>
    <xf numFmtId="0" fontId="17" fillId="15" borderId="11" xfId="0" applyFont="1" applyFill="1" applyBorder="1" applyAlignment="1">
      <alignment horizontal="center" vertical="center"/>
    </xf>
    <xf numFmtId="0" fontId="8" fillId="15" borderId="11" xfId="0" applyFont="1" applyFill="1" applyBorder="1" applyAlignment="1">
      <alignment vertical="top" wrapText="1"/>
    </xf>
    <xf numFmtId="0" fontId="12" fillId="3" borderId="11" xfId="0" quotePrefix="1" applyFont="1" applyFill="1" applyBorder="1" applyAlignment="1">
      <alignment vertical="center"/>
    </xf>
    <xf numFmtId="0" fontId="0" fillId="9" borderId="0" xfId="0" applyFill="1" applyAlignment="1">
      <alignment vertical="top" wrapText="1"/>
    </xf>
    <xf numFmtId="0" fontId="56" fillId="9" borderId="0" xfId="0" applyFont="1" applyFill="1" applyAlignment="1">
      <alignment vertical="top" wrapText="1"/>
    </xf>
    <xf numFmtId="0" fontId="8" fillId="4" borderId="11" xfId="0" applyFont="1" applyFill="1" applyBorder="1" applyAlignment="1">
      <alignment horizontal="left" vertical="top" indent="1"/>
    </xf>
    <xf numFmtId="0" fontId="7" fillId="0" borderId="14" xfId="0" applyFont="1" applyBorder="1" applyAlignment="1">
      <alignment vertical="top" wrapText="1"/>
    </xf>
    <xf numFmtId="0" fontId="8" fillId="4" borderId="14" xfId="0" applyFont="1" applyFill="1" applyBorder="1" applyAlignment="1">
      <alignment horizontal="left" vertical="top" wrapText="1"/>
    </xf>
    <xf numFmtId="0" fontId="8" fillId="4" borderId="0" xfId="0" applyFont="1" applyFill="1" applyAlignment="1">
      <alignment horizontal="justify" vertical="top" wrapText="1"/>
    </xf>
    <xf numFmtId="0" fontId="8" fillId="4" borderId="22" xfId="0" applyFont="1" applyFill="1" applyBorder="1" applyAlignment="1">
      <alignment vertical="top"/>
    </xf>
    <xf numFmtId="0" fontId="8" fillId="4" borderId="22" xfId="0" applyFont="1" applyFill="1" applyBorder="1" applyAlignment="1">
      <alignment vertical="center"/>
    </xf>
    <xf numFmtId="0" fontId="29" fillId="4" borderId="22" xfId="0" applyFont="1" applyFill="1" applyBorder="1" applyAlignment="1">
      <alignment vertical="top"/>
    </xf>
    <xf numFmtId="0" fontId="8" fillId="4" borderId="22" xfId="0" applyFont="1" applyFill="1" applyBorder="1" applyAlignment="1">
      <alignment horizontal="center" vertical="top"/>
    </xf>
    <xf numFmtId="0" fontId="20" fillId="4" borderId="22" xfId="0" applyFont="1" applyFill="1" applyBorder="1" applyAlignment="1">
      <alignment vertical="top"/>
    </xf>
    <xf numFmtId="0" fontId="12" fillId="4" borderId="22" xfId="0" applyFont="1" applyFill="1" applyBorder="1" applyAlignment="1">
      <alignment horizontal="center" vertical="center"/>
    </xf>
    <xf numFmtId="0" fontId="15" fillId="4" borderId="22" xfId="0" applyFont="1" applyFill="1" applyBorder="1" applyAlignment="1">
      <alignment vertical="top"/>
    </xf>
    <xf numFmtId="0" fontId="8" fillId="4" borderId="14" xfId="0" applyFont="1" applyFill="1" applyBorder="1" applyAlignment="1" applyProtection="1">
      <alignment horizontal="left" vertical="top" wrapText="1"/>
      <protection locked="0"/>
    </xf>
    <xf numFmtId="0" fontId="27" fillId="11" borderId="48" xfId="0" applyFont="1" applyFill="1" applyBorder="1" applyAlignment="1">
      <alignment vertical="top" wrapText="1"/>
    </xf>
    <xf numFmtId="0" fontId="7" fillId="9" borderId="2" xfId="0" applyFont="1" applyFill="1" applyBorder="1"/>
    <xf numFmtId="0" fontId="29" fillId="9" borderId="2" xfId="0" applyFont="1" applyFill="1" applyBorder="1"/>
    <xf numFmtId="0" fontId="8" fillId="4" borderId="46" xfId="0" applyFont="1" applyFill="1" applyBorder="1"/>
    <xf numFmtId="0" fontId="7" fillId="9" borderId="0" xfId="0" applyFont="1" applyFill="1" applyAlignment="1">
      <alignment vertical="top"/>
    </xf>
    <xf numFmtId="0" fontId="29" fillId="9" borderId="0" xfId="0" applyFont="1" applyFill="1" applyAlignment="1">
      <alignment vertical="top"/>
    </xf>
    <xf numFmtId="0" fontId="8" fillId="9" borderId="0" xfId="0" applyFont="1" applyFill="1" applyAlignment="1">
      <alignment horizontal="center" vertical="top"/>
    </xf>
    <xf numFmtId="0" fontId="20" fillId="9" borderId="0" xfId="0" applyFont="1" applyFill="1" applyAlignment="1">
      <alignment vertical="top"/>
    </xf>
    <xf numFmtId="0" fontId="12" fillId="9" borderId="0" xfId="0" applyFont="1" applyFill="1" applyAlignment="1">
      <alignment horizontal="center" vertical="center"/>
    </xf>
    <xf numFmtId="0" fontId="15" fillId="9" borderId="0" xfId="0" applyFont="1" applyFill="1" applyAlignment="1">
      <alignment vertical="top"/>
    </xf>
    <xf numFmtId="0" fontId="7" fillId="9" borderId="8" xfId="0" applyFont="1" applyFill="1" applyBorder="1" applyAlignment="1">
      <alignment vertical="top"/>
    </xf>
    <xf numFmtId="0" fontId="8" fillId="9" borderId="8" xfId="0" applyFont="1" applyFill="1" applyBorder="1" applyAlignment="1">
      <alignment vertical="center"/>
    </xf>
    <xf numFmtId="0" fontId="29" fillId="9" borderId="8" xfId="0" applyFont="1" applyFill="1" applyBorder="1" applyAlignment="1">
      <alignment vertical="top"/>
    </xf>
    <xf numFmtId="0" fontId="8" fillId="9" borderId="8" xfId="0" applyFont="1" applyFill="1" applyBorder="1" applyAlignment="1">
      <alignment horizontal="center" vertical="top"/>
    </xf>
    <xf numFmtId="0" fontId="20" fillId="9" borderId="8" xfId="0" applyFont="1" applyFill="1" applyBorder="1" applyAlignment="1">
      <alignment vertical="top"/>
    </xf>
    <xf numFmtId="0" fontId="12" fillId="9" borderId="8" xfId="0" applyFont="1" applyFill="1" applyBorder="1" applyAlignment="1">
      <alignment horizontal="center" vertical="center"/>
    </xf>
    <xf numFmtId="0" fontId="15" fillId="9" borderId="8" xfId="0" applyFont="1" applyFill="1" applyBorder="1" applyAlignment="1">
      <alignment vertical="top"/>
    </xf>
    <xf numFmtId="0" fontId="19" fillId="4" borderId="0" xfId="0" applyFont="1" applyFill="1" applyAlignment="1">
      <alignment vertical="center" wrapText="1"/>
    </xf>
    <xf numFmtId="0" fontId="40" fillId="4" borderId="0" xfId="0" applyFont="1" applyFill="1" applyAlignment="1">
      <alignment vertical="center" wrapText="1"/>
    </xf>
    <xf numFmtId="0" fontId="13" fillId="5" borderId="30" xfId="0" applyFont="1" applyFill="1" applyBorder="1"/>
    <xf numFmtId="0" fontId="13" fillId="5" borderId="38" xfId="0" applyFont="1" applyFill="1" applyBorder="1"/>
    <xf numFmtId="0" fontId="13" fillId="5" borderId="40" xfId="0" applyFont="1" applyFill="1" applyBorder="1"/>
    <xf numFmtId="0" fontId="13" fillId="5" borderId="38" xfId="0" applyFont="1" applyFill="1" applyBorder="1" applyAlignment="1">
      <alignment horizontal="center"/>
    </xf>
    <xf numFmtId="0" fontId="40" fillId="5" borderId="39" xfId="0" applyFont="1" applyFill="1" applyBorder="1" applyAlignment="1">
      <alignment horizontal="center"/>
    </xf>
    <xf numFmtId="0" fontId="13" fillId="5" borderId="39" xfId="0" applyFont="1" applyFill="1" applyBorder="1" applyAlignment="1">
      <alignment horizontal="center"/>
    </xf>
    <xf numFmtId="0" fontId="13" fillId="5" borderId="40" xfId="0" applyFont="1" applyFill="1" applyBorder="1" applyAlignment="1">
      <alignment horizontal="center"/>
    </xf>
    <xf numFmtId="0" fontId="12" fillId="3" borderId="17" xfId="0" applyFont="1" applyFill="1" applyBorder="1"/>
    <xf numFmtId="0" fontId="12" fillId="3" borderId="36" xfId="0" applyFont="1" applyFill="1" applyBorder="1"/>
    <xf numFmtId="0" fontId="12" fillId="3" borderId="25" xfId="0" applyFont="1" applyFill="1" applyBorder="1"/>
    <xf numFmtId="0" fontId="8" fillId="3" borderId="36" xfId="0" applyFont="1" applyFill="1" applyBorder="1"/>
    <xf numFmtId="0" fontId="29" fillId="3" borderId="32" xfId="0" applyFont="1" applyFill="1" applyBorder="1"/>
    <xf numFmtId="0" fontId="8" fillId="3" borderId="32" xfId="0" applyFont="1" applyFill="1" applyBorder="1"/>
    <xf numFmtId="0" fontId="8" fillId="3" borderId="25" xfId="0" applyFont="1" applyFill="1" applyBorder="1"/>
    <xf numFmtId="0" fontId="8" fillId="4" borderId="14" xfId="0" applyFont="1" applyFill="1" applyBorder="1" applyAlignment="1">
      <alignment horizontal="left" vertical="center" wrapText="1"/>
    </xf>
    <xf numFmtId="0" fontId="17" fillId="4" borderId="0" xfId="0" applyFont="1" applyFill="1" applyAlignment="1">
      <alignment horizontal="center" vertical="center"/>
    </xf>
    <xf numFmtId="0" fontId="19" fillId="6" borderId="29" xfId="0" applyFont="1" applyFill="1" applyBorder="1" applyAlignment="1">
      <alignment vertical="center"/>
    </xf>
    <xf numFmtId="0" fontId="7" fillId="4" borderId="0" xfId="0" applyFont="1" applyFill="1" applyAlignment="1">
      <alignment vertical="center"/>
    </xf>
    <xf numFmtId="0" fontId="19" fillId="6" borderId="44" xfId="0" applyFont="1" applyFill="1" applyBorder="1" applyAlignment="1">
      <alignment vertical="center"/>
    </xf>
    <xf numFmtId="0" fontId="19" fillId="6" borderId="45" xfId="0" applyFont="1" applyFill="1" applyBorder="1" applyAlignment="1">
      <alignment vertical="center"/>
    </xf>
    <xf numFmtId="0" fontId="19" fillId="4" borderId="0" xfId="0" applyFont="1" applyFill="1" applyAlignment="1">
      <alignment vertical="center"/>
    </xf>
    <xf numFmtId="0" fontId="19" fillId="6" borderId="29" xfId="0" applyFont="1" applyFill="1" applyBorder="1" applyAlignment="1">
      <alignment vertical="center" wrapText="1"/>
    </xf>
    <xf numFmtId="0" fontId="8" fillId="4" borderId="15" xfId="0" applyFont="1" applyFill="1" applyBorder="1" applyAlignment="1">
      <alignment vertical="center"/>
    </xf>
    <xf numFmtId="0" fontId="16" fillId="7" borderId="6" xfId="0" applyFont="1" applyFill="1" applyBorder="1" applyAlignment="1">
      <alignment horizontal="left" vertical="center" wrapText="1"/>
    </xf>
    <xf numFmtId="0" fontId="16" fillId="7" borderId="37" xfId="0" applyFont="1" applyFill="1" applyBorder="1" applyAlignment="1">
      <alignment horizontal="left" vertical="center" wrapText="1"/>
    </xf>
    <xf numFmtId="0" fontId="23" fillId="7" borderId="24" xfId="0" applyFont="1" applyFill="1" applyBorder="1" applyAlignment="1">
      <alignment horizontal="center" vertical="top" wrapText="1"/>
    </xf>
    <xf numFmtId="0" fontId="8" fillId="7" borderId="24" xfId="0" applyFont="1" applyFill="1" applyBorder="1" applyAlignment="1">
      <alignment horizontal="center" vertical="top"/>
    </xf>
    <xf numFmtId="0" fontId="12" fillId="7" borderId="24" xfId="0" applyFont="1" applyFill="1" applyBorder="1" applyAlignment="1">
      <alignment horizontal="center" vertical="center"/>
    </xf>
    <xf numFmtId="0" fontId="13" fillId="5" borderId="30" xfId="0" applyFont="1" applyFill="1" applyBorder="1" applyAlignment="1">
      <alignment horizontal="center" vertical="top"/>
    </xf>
    <xf numFmtId="0" fontId="19" fillId="3" borderId="25" xfId="0" applyFont="1" applyFill="1" applyBorder="1" applyAlignment="1">
      <alignment vertical="center"/>
    </xf>
    <xf numFmtId="0" fontId="31" fillId="0" borderId="14" xfId="0" applyFont="1" applyBorder="1" applyAlignment="1">
      <alignment horizontal="justify" vertical="top" wrapText="1"/>
    </xf>
    <xf numFmtId="0" fontId="27" fillId="4" borderId="14" xfId="0" applyFont="1" applyFill="1" applyBorder="1" applyAlignment="1">
      <alignment vertical="top" wrapText="1"/>
    </xf>
    <xf numFmtId="0" fontId="17" fillId="13" borderId="11" xfId="0" applyFont="1" applyFill="1" applyBorder="1" applyAlignment="1">
      <alignment horizontal="center" vertical="center"/>
    </xf>
    <xf numFmtId="0" fontId="17" fillId="9" borderId="11" xfId="0" applyFont="1" applyFill="1" applyBorder="1" applyAlignment="1">
      <alignment horizontal="center" vertical="center" wrapText="1"/>
    </xf>
    <xf numFmtId="0" fontId="27" fillId="11" borderId="14" xfId="0" applyFont="1" applyFill="1" applyBorder="1" applyAlignment="1">
      <alignment horizontal="justify" vertical="top" wrapText="1"/>
    </xf>
    <xf numFmtId="0" fontId="17" fillId="8" borderId="11" xfId="0" applyFont="1" applyFill="1" applyBorder="1" applyAlignment="1">
      <alignment horizontal="center" vertical="center"/>
    </xf>
    <xf numFmtId="0" fontId="8" fillId="7" borderId="12" xfId="0" applyFont="1" applyFill="1" applyBorder="1" applyAlignment="1">
      <alignment vertical="top" wrapText="1"/>
    </xf>
    <xf numFmtId="0" fontId="8" fillId="4" borderId="0" xfId="0" applyFont="1" applyFill="1" applyAlignment="1">
      <alignment wrapText="1"/>
    </xf>
    <xf numFmtId="0" fontId="8" fillId="4" borderId="25" xfId="0" applyFont="1" applyFill="1" applyBorder="1" applyAlignment="1">
      <alignment vertical="top" wrapText="1"/>
    </xf>
    <xf numFmtId="0" fontId="32" fillId="3" borderId="14" xfId="0" applyFont="1" applyFill="1" applyBorder="1" applyAlignment="1">
      <alignment vertical="center"/>
    </xf>
    <xf numFmtId="0" fontId="27" fillId="4" borderId="14" xfId="0" quotePrefix="1" applyFont="1" applyFill="1" applyBorder="1" applyAlignment="1">
      <alignment horizontal="left" vertical="top" wrapText="1" indent="1"/>
    </xf>
    <xf numFmtId="0" fontId="27" fillId="0" borderId="14" xfId="0" applyFont="1" applyBorder="1" applyAlignment="1">
      <alignment horizontal="justify" vertical="top" wrapText="1"/>
    </xf>
    <xf numFmtId="0" fontId="8" fillId="4" borderId="8" xfId="0" applyFont="1" applyFill="1" applyBorder="1" applyAlignment="1">
      <alignment wrapText="1"/>
    </xf>
    <xf numFmtId="0" fontId="7" fillId="4" borderId="8" xfId="0" applyFont="1" applyFill="1" applyBorder="1" applyAlignment="1">
      <alignment wrapText="1"/>
    </xf>
    <xf numFmtId="0" fontId="29" fillId="4" borderId="8" xfId="0" applyFont="1" applyFill="1" applyBorder="1" applyAlignment="1">
      <alignment wrapText="1"/>
    </xf>
    <xf numFmtId="0" fontId="8" fillId="4" borderId="47" xfId="0" applyFont="1" applyFill="1" applyBorder="1"/>
    <xf numFmtId="0" fontId="8" fillId="9" borderId="3" xfId="0" applyFont="1" applyFill="1" applyBorder="1"/>
    <xf numFmtId="0" fontId="8" fillId="9" borderId="5" xfId="0" applyFont="1" applyFill="1" applyBorder="1" applyAlignment="1">
      <alignment horizontal="center" vertical="top"/>
    </xf>
    <xf numFmtId="0" fontId="8" fillId="9" borderId="8" xfId="0" applyFont="1" applyFill="1" applyBorder="1" applyAlignment="1">
      <alignment vertical="top"/>
    </xf>
    <xf numFmtId="0" fontId="2" fillId="11" borderId="5" xfId="6" applyFill="1" applyBorder="1"/>
    <xf numFmtId="0" fontId="9" fillId="4" borderId="5" xfId="0" applyFont="1" applyFill="1" applyBorder="1" applyAlignment="1">
      <alignment horizontal="left" vertical="center" wrapText="1"/>
    </xf>
    <xf numFmtId="0" fontId="58" fillId="4" borderId="0" xfId="0" applyFont="1" applyFill="1"/>
    <xf numFmtId="0" fontId="9" fillId="4" borderId="5" xfId="0" applyFont="1" applyFill="1" applyBorder="1" applyAlignment="1">
      <alignment vertical="center" wrapText="1"/>
    </xf>
    <xf numFmtId="0" fontId="47" fillId="11" borderId="0" xfId="6" applyFont="1" applyFill="1"/>
    <xf numFmtId="0" fontId="50" fillId="11" borderId="53" xfId="6" applyFont="1" applyFill="1" applyBorder="1"/>
    <xf numFmtId="0" fontId="50" fillId="11" borderId="0" xfId="6" applyFont="1" applyFill="1" applyAlignment="1">
      <alignment vertical="center" wrapText="1"/>
    </xf>
    <xf numFmtId="0" fontId="2" fillId="11" borderId="0" xfId="6" applyFill="1"/>
    <xf numFmtId="0" fontId="50" fillId="11" borderId="0" xfId="6" applyFont="1" applyFill="1" applyAlignment="1">
      <alignment horizontal="center" vertical="center" wrapText="1"/>
    </xf>
    <xf numFmtId="0" fontId="50" fillId="11" borderId="52" xfId="6" applyFont="1" applyFill="1" applyBorder="1"/>
    <xf numFmtId="0" fontId="2" fillId="0" borderId="0" xfId="6"/>
    <xf numFmtId="0" fontId="38" fillId="11" borderId="0" xfId="6" applyFont="1" applyFill="1"/>
    <xf numFmtId="0" fontId="38" fillId="11" borderId="53" xfId="6" applyFont="1" applyFill="1" applyBorder="1"/>
    <xf numFmtId="0" fontId="38" fillId="11" borderId="0" xfId="6" applyFont="1" applyFill="1" applyAlignment="1">
      <alignment horizontal="center" vertical="center"/>
    </xf>
    <xf numFmtId="0" fontId="38" fillId="11" borderId="52" xfId="6" applyFont="1" applyFill="1" applyBorder="1"/>
    <xf numFmtId="0" fontId="38" fillId="0" borderId="0" xfId="6" applyFont="1"/>
    <xf numFmtId="0" fontId="50" fillId="11" borderId="0" xfId="6" applyFont="1" applyFill="1" applyAlignment="1">
      <alignment vertical="center"/>
    </xf>
    <xf numFmtId="0" fontId="50" fillId="11" borderId="53" xfId="6" applyFont="1" applyFill="1" applyBorder="1" applyAlignment="1">
      <alignment vertical="center"/>
    </xf>
    <xf numFmtId="0" fontId="51" fillId="11" borderId="0" xfId="6" applyFont="1" applyFill="1" applyAlignment="1">
      <alignment horizontal="left" vertical="center" wrapText="1"/>
    </xf>
    <xf numFmtId="0" fontId="50" fillId="11" borderId="0" xfId="6" applyFont="1" applyFill="1" applyAlignment="1">
      <alignment horizontal="center" vertical="center"/>
    </xf>
    <xf numFmtId="0" fontId="50" fillId="11" borderId="52" xfId="6" applyFont="1" applyFill="1" applyBorder="1" applyAlignment="1">
      <alignment vertical="center"/>
    </xf>
    <xf numFmtId="0" fontId="50" fillId="0" borderId="0" xfId="6" applyFont="1" applyAlignment="1">
      <alignment vertical="center"/>
    </xf>
    <xf numFmtId="0" fontId="59" fillId="11" borderId="0" xfId="6" applyFont="1" applyFill="1" applyAlignment="1">
      <alignment vertical="center"/>
    </xf>
    <xf numFmtId="0" fontId="59" fillId="11" borderId="53" xfId="6" applyFont="1" applyFill="1" applyBorder="1" applyAlignment="1">
      <alignment vertical="center"/>
    </xf>
    <xf numFmtId="0" fontId="49" fillId="11" borderId="0" xfId="6" applyFont="1" applyFill="1" applyAlignment="1">
      <alignment horizontal="left" vertical="center"/>
    </xf>
    <xf numFmtId="0" fontId="38" fillId="11" borderId="0" xfId="6" applyFont="1" applyFill="1" applyAlignment="1">
      <alignment vertical="center"/>
    </xf>
    <xf numFmtId="0" fontId="59" fillId="11" borderId="52" xfId="6" applyFont="1" applyFill="1" applyBorder="1" applyAlignment="1">
      <alignment vertical="center"/>
    </xf>
    <xf numFmtId="0" fontId="59" fillId="0" borderId="0" xfId="6" applyFont="1" applyAlignment="1">
      <alignment vertical="center"/>
    </xf>
    <xf numFmtId="0" fontId="49" fillId="11" borderId="0" xfId="6" applyFont="1" applyFill="1" applyAlignment="1">
      <alignment horizontal="left" vertical="top" wrapText="1"/>
    </xf>
    <xf numFmtId="0" fontId="38" fillId="11" borderId="0" xfId="6" applyFont="1" applyFill="1" applyAlignment="1">
      <alignment vertical="top"/>
    </xf>
    <xf numFmtId="0" fontId="49" fillId="11" borderId="0" xfId="6" applyFont="1" applyFill="1" applyAlignment="1">
      <alignment horizontal="left" vertical="center" wrapText="1"/>
    </xf>
    <xf numFmtId="0" fontId="50" fillId="11" borderId="0" xfId="6" applyFont="1" applyFill="1" applyAlignment="1">
      <alignment vertical="top"/>
    </xf>
    <xf numFmtId="0" fontId="2" fillId="11" borderId="0" xfId="6" applyFill="1" applyAlignment="1">
      <alignment horizontal="center" vertical="center"/>
    </xf>
    <xf numFmtId="0" fontId="50" fillId="11" borderId="0" xfId="6" applyFont="1" applyFill="1"/>
    <xf numFmtId="0" fontId="59" fillId="11" borderId="0" xfId="6" applyFont="1" applyFill="1"/>
    <xf numFmtId="0" fontId="53" fillId="11" borderId="0" xfId="6" applyFont="1" applyFill="1" applyAlignment="1">
      <alignment horizontal="left" vertical="top" wrapText="1"/>
    </xf>
    <xf numFmtId="0" fontId="38" fillId="0" borderId="0" xfId="6" applyFont="1" applyAlignment="1">
      <alignment vertical="center"/>
    </xf>
    <xf numFmtId="0" fontId="38" fillId="11" borderId="22" xfId="6" applyFont="1" applyFill="1" applyBorder="1" applyAlignment="1">
      <alignment horizontal="center" vertical="center" wrapText="1"/>
    </xf>
    <xf numFmtId="0" fontId="38" fillId="11" borderId="22" xfId="6" applyFont="1" applyFill="1" applyBorder="1"/>
    <xf numFmtId="0" fontId="38" fillId="11" borderId="0" xfId="6" applyFont="1" applyFill="1" applyAlignment="1">
      <alignment vertical="top" wrapText="1"/>
    </xf>
    <xf numFmtId="0" fontId="38" fillId="11" borderId="0" xfId="6" applyFont="1" applyFill="1" applyAlignment="1">
      <alignment vertical="center" wrapText="1"/>
    </xf>
    <xf numFmtId="0" fontId="38" fillId="11" borderId="0" xfId="6" applyFont="1" applyFill="1" applyAlignment="1">
      <alignment horizontal="center" vertical="center" wrapText="1"/>
    </xf>
    <xf numFmtId="0" fontId="38" fillId="11" borderId="18" xfId="6" applyFont="1" applyFill="1" applyBorder="1" applyAlignment="1">
      <alignment vertical="top" wrapText="1"/>
    </xf>
    <xf numFmtId="0" fontId="38" fillId="11" borderId="18" xfId="6" applyFont="1" applyFill="1" applyBorder="1" applyAlignment="1">
      <alignment vertical="center" wrapText="1"/>
    </xf>
    <xf numFmtId="0" fontId="41" fillId="11" borderId="0" xfId="6" applyFont="1" applyFill="1" applyAlignment="1">
      <alignment horizontal="center" vertical="center"/>
    </xf>
    <xf numFmtId="0" fontId="41" fillId="11" borderId="0" xfId="6" applyFont="1" applyFill="1" applyAlignment="1">
      <alignment vertical="center"/>
    </xf>
    <xf numFmtId="0" fontId="2" fillId="11" borderId="0" xfId="6" applyFill="1" applyAlignment="1">
      <alignment vertical="center"/>
    </xf>
    <xf numFmtId="0" fontId="2" fillId="0" borderId="0" xfId="6" applyAlignment="1">
      <alignment vertical="center"/>
    </xf>
    <xf numFmtId="0" fontId="38" fillId="11" borderId="53" xfId="6" applyFont="1" applyFill="1" applyBorder="1" applyAlignment="1">
      <alignment vertical="center"/>
    </xf>
    <xf numFmtId="0" fontId="38" fillId="11" borderId="52" xfId="6" applyFont="1" applyFill="1" applyBorder="1" applyAlignment="1">
      <alignment vertical="center"/>
    </xf>
    <xf numFmtId="9" fontId="49" fillId="11" borderId="0" xfId="6" applyNumberFormat="1" applyFont="1" applyFill="1" applyAlignment="1">
      <alignment horizontal="left" vertical="center" wrapText="1"/>
    </xf>
    <xf numFmtId="0" fontId="2" fillId="11" borderId="51" xfId="6" applyFill="1" applyBorder="1"/>
    <xf numFmtId="0" fontId="2" fillId="11" borderId="50" xfId="6" applyFill="1" applyBorder="1"/>
    <xf numFmtId="0" fontId="2" fillId="11" borderId="50" xfId="6" applyFill="1" applyBorder="1" applyAlignment="1">
      <alignment horizontal="center" vertical="center"/>
    </xf>
    <xf numFmtId="0" fontId="2" fillId="11" borderId="49" xfId="6" applyFill="1" applyBorder="1"/>
    <xf numFmtId="0" fontId="38" fillId="11" borderId="66" xfId="6" applyFont="1" applyFill="1" applyBorder="1"/>
    <xf numFmtId="0" fontId="38" fillId="11" borderId="64" xfId="6" applyFont="1" applyFill="1" applyBorder="1"/>
    <xf numFmtId="0" fontId="38" fillId="11" borderId="65" xfId="6" applyFont="1" applyFill="1" applyBorder="1"/>
    <xf numFmtId="0" fontId="2" fillId="0" borderId="0" xfId="6" applyAlignment="1">
      <alignment vertical="top"/>
    </xf>
    <xf numFmtId="0" fontId="38" fillId="11" borderId="22" xfId="6" applyFont="1" applyFill="1" applyBorder="1" applyAlignment="1">
      <alignment vertical="center" wrapText="1"/>
    </xf>
    <xf numFmtId="0" fontId="44" fillId="11" borderId="0" xfId="6" applyFont="1" applyFill="1"/>
    <xf numFmtId="0" fontId="49" fillId="11" borderId="0" xfId="6" applyFont="1" applyFill="1"/>
    <xf numFmtId="0" fontId="38" fillId="11" borderId="62" xfId="6" applyFont="1" applyFill="1" applyBorder="1" applyAlignment="1">
      <alignment vertical="center"/>
    </xf>
    <xf numFmtId="0" fontId="49" fillId="11" borderId="0" xfId="6" applyFont="1" applyFill="1" applyAlignment="1">
      <alignment vertical="center"/>
    </xf>
    <xf numFmtId="0" fontId="44" fillId="11" borderId="0" xfId="6" applyFont="1" applyFill="1" applyAlignment="1">
      <alignment vertical="center"/>
    </xf>
    <xf numFmtId="0" fontId="49" fillId="11" borderId="0" xfId="6" applyFont="1" applyFill="1" applyAlignment="1">
      <alignment vertical="top"/>
    </xf>
    <xf numFmtId="0" fontId="44" fillId="11" borderId="0" xfId="6" applyFont="1" applyFill="1" applyAlignment="1">
      <alignment vertical="top"/>
    </xf>
    <xf numFmtId="0" fontId="48" fillId="20" borderId="73" xfId="6" applyFont="1" applyFill="1" applyBorder="1"/>
    <xf numFmtId="0" fontId="37" fillId="11" borderId="0" xfId="6" applyFont="1" applyFill="1"/>
    <xf numFmtId="0" fontId="48" fillId="11" borderId="0" xfId="6" applyFont="1" applyFill="1"/>
    <xf numFmtId="0" fontId="48" fillId="20" borderId="71" xfId="6" applyFont="1" applyFill="1" applyBorder="1" applyAlignment="1">
      <alignment horizontal="center"/>
    </xf>
    <xf numFmtId="0" fontId="46" fillId="11" borderId="0" xfId="6" applyFont="1" applyFill="1" applyAlignment="1">
      <alignment horizontal="center"/>
    </xf>
    <xf numFmtId="0" fontId="48" fillId="20" borderId="73" xfId="6" applyFont="1" applyFill="1" applyBorder="1" applyAlignment="1">
      <alignment horizontal="center"/>
    </xf>
    <xf numFmtId="0" fontId="37" fillId="11" borderId="0" xfId="6" applyFont="1" applyFill="1" applyAlignment="1">
      <alignment horizontal="center"/>
    </xf>
    <xf numFmtId="0" fontId="48" fillId="20" borderId="73" xfId="6" applyFont="1" applyFill="1" applyBorder="1" applyAlignment="1">
      <alignment horizontal="left"/>
    </xf>
    <xf numFmtId="0" fontId="45" fillId="18" borderId="77" xfId="6" applyFont="1" applyFill="1" applyBorder="1" applyAlignment="1">
      <alignment horizontal="left" vertical="center" wrapText="1"/>
    </xf>
    <xf numFmtId="0" fontId="45" fillId="18" borderId="78" xfId="6" applyFont="1" applyFill="1" applyBorder="1" applyAlignment="1">
      <alignment horizontal="left" vertical="center" wrapText="1"/>
    </xf>
    <xf numFmtId="0" fontId="45" fillId="18" borderId="79" xfId="6" applyFont="1" applyFill="1" applyBorder="1" applyAlignment="1">
      <alignment horizontal="left" vertical="center" wrapText="1"/>
    </xf>
    <xf numFmtId="0" fontId="47" fillId="11" borderId="84" xfId="6" applyFont="1" applyFill="1" applyBorder="1" applyAlignment="1">
      <alignment horizontal="center" vertical="center" wrapText="1"/>
    </xf>
    <xf numFmtId="0" fontId="45" fillId="18" borderId="85" xfId="6" applyFont="1" applyFill="1" applyBorder="1" applyAlignment="1">
      <alignment horizontal="left" vertical="center" wrapText="1"/>
    </xf>
    <xf numFmtId="0" fontId="46" fillId="19" borderId="76" xfId="6" applyFont="1" applyFill="1" applyBorder="1" applyAlignment="1">
      <alignment vertical="center"/>
    </xf>
    <xf numFmtId="0" fontId="46" fillId="19" borderId="82" xfId="6" applyFont="1" applyFill="1" applyBorder="1" applyAlignment="1">
      <alignment vertical="center"/>
    </xf>
    <xf numFmtId="0" fontId="46" fillId="19" borderId="83" xfId="6" applyFont="1" applyFill="1" applyBorder="1" applyAlignment="1">
      <alignment vertical="center"/>
    </xf>
    <xf numFmtId="0" fontId="46" fillId="11" borderId="0" xfId="6" applyFont="1" applyFill="1" applyAlignment="1">
      <alignment vertical="center"/>
    </xf>
    <xf numFmtId="0" fontId="46" fillId="19" borderId="76" xfId="6" applyFont="1" applyFill="1" applyBorder="1" applyAlignment="1">
      <alignment horizontal="center" vertical="center"/>
    </xf>
    <xf numFmtId="16" fontId="38" fillId="11" borderId="72" xfId="6" quotePrefix="1" applyNumberFormat="1" applyFont="1" applyFill="1" applyBorder="1" applyAlignment="1">
      <alignment horizontal="center" vertical="top"/>
    </xf>
    <xf numFmtId="0" fontId="38" fillId="11" borderId="80" xfId="6" applyFont="1" applyFill="1" applyBorder="1" applyAlignment="1">
      <alignment vertical="top"/>
    </xf>
    <xf numFmtId="0" fontId="38" fillId="0" borderId="81" xfId="6" applyFont="1" applyBorder="1" applyAlignment="1">
      <alignment vertical="top" wrapText="1"/>
    </xf>
    <xf numFmtId="0" fontId="42" fillId="11" borderId="72" xfId="6" applyFont="1" applyFill="1" applyBorder="1" applyAlignment="1">
      <alignment horizontal="center" vertical="center" wrapText="1"/>
    </xf>
    <xf numFmtId="0" fontId="42" fillId="11" borderId="72" xfId="6" applyFont="1" applyFill="1" applyBorder="1" applyAlignment="1">
      <alignment horizontal="center" vertical="center"/>
    </xf>
    <xf numFmtId="0" fontId="43" fillId="11" borderId="72" xfId="6" applyFont="1" applyFill="1" applyBorder="1" applyAlignment="1">
      <alignment horizontal="center" vertical="center" wrapText="1"/>
    </xf>
    <xf numFmtId="0" fontId="38" fillId="11" borderId="72" xfId="6" applyFont="1" applyFill="1" applyBorder="1" applyAlignment="1">
      <alignment vertical="top" wrapText="1"/>
    </xf>
    <xf numFmtId="0" fontId="38" fillId="11" borderId="57" xfId="6" applyFont="1" applyFill="1" applyBorder="1" applyAlignment="1">
      <alignment vertical="top"/>
    </xf>
    <xf numFmtId="0" fontId="38" fillId="0" borderId="48" xfId="6" applyFont="1" applyBorder="1" applyAlignment="1">
      <alignment vertical="top" wrapText="1"/>
    </xf>
    <xf numFmtId="0" fontId="42" fillId="11" borderId="55" xfId="6" applyFont="1" applyFill="1" applyBorder="1" applyAlignment="1">
      <alignment horizontal="center" vertical="center" wrapText="1"/>
    </xf>
    <xf numFmtId="0" fontId="42" fillId="11" borderId="55" xfId="6" applyFont="1" applyFill="1" applyBorder="1" applyAlignment="1">
      <alignment horizontal="center" vertical="center"/>
    </xf>
    <xf numFmtId="0" fontId="43" fillId="11" borderId="55" xfId="6" applyFont="1" applyFill="1" applyBorder="1" applyAlignment="1">
      <alignment horizontal="center" vertical="center" wrapText="1"/>
    </xf>
    <xf numFmtId="0" fontId="38" fillId="11" borderId="55" xfId="6" applyFont="1" applyFill="1" applyBorder="1" applyAlignment="1">
      <alignment vertical="top" wrapText="1"/>
    </xf>
    <xf numFmtId="0" fontId="57" fillId="11" borderId="0" xfId="6" applyFont="1" applyFill="1" applyAlignment="1">
      <alignment vertical="top" wrapText="1"/>
    </xf>
    <xf numFmtId="16" fontId="38" fillId="11" borderId="59" xfId="6" quotePrefix="1" applyNumberFormat="1" applyFont="1" applyFill="1" applyBorder="1" applyAlignment="1">
      <alignment horizontal="center" vertical="top"/>
    </xf>
    <xf numFmtId="0" fontId="38" fillId="11" borderId="59" xfId="6" applyFont="1" applyFill="1" applyBorder="1" applyAlignment="1">
      <alignment vertical="top"/>
    </xf>
    <xf numFmtId="0" fontId="38" fillId="0" borderId="59" xfId="6" applyFont="1" applyBorder="1" applyAlignment="1">
      <alignment vertical="top" wrapText="1"/>
    </xf>
    <xf numFmtId="0" fontId="42" fillId="11" borderId="0" xfId="6" applyFont="1" applyFill="1" applyAlignment="1">
      <alignment horizontal="center" vertical="center"/>
    </xf>
    <xf numFmtId="0" fontId="38" fillId="11" borderId="59" xfId="6" applyFont="1" applyFill="1" applyBorder="1" applyAlignment="1">
      <alignment vertical="top" wrapText="1"/>
    </xf>
    <xf numFmtId="0" fontId="38" fillId="11" borderId="67" xfId="6" applyFont="1" applyFill="1" applyBorder="1" applyAlignment="1">
      <alignment vertical="top" wrapText="1"/>
    </xf>
    <xf numFmtId="0" fontId="38" fillId="11" borderId="19" xfId="6" applyFont="1" applyFill="1" applyBorder="1"/>
    <xf numFmtId="16" fontId="38" fillId="11" borderId="58" xfId="6" quotePrefix="1" applyNumberFormat="1" applyFont="1" applyFill="1" applyBorder="1" applyAlignment="1">
      <alignment horizontal="center" vertical="top"/>
    </xf>
    <xf numFmtId="0" fontId="43" fillId="0" borderId="48" xfId="6" applyFont="1" applyBorder="1" applyAlignment="1">
      <alignment vertical="top" wrapText="1"/>
    </xf>
    <xf numFmtId="0" fontId="45" fillId="18" borderId="56" xfId="6" applyFont="1" applyFill="1" applyBorder="1" applyAlignment="1">
      <alignment horizontal="left" vertical="center" wrapText="1"/>
    </xf>
    <xf numFmtId="0" fontId="38" fillId="11" borderId="15" xfId="6" applyFont="1" applyFill="1" applyBorder="1"/>
    <xf numFmtId="16" fontId="38" fillId="11" borderId="0" xfId="6" quotePrefix="1" applyNumberFormat="1" applyFont="1" applyFill="1" applyAlignment="1">
      <alignment horizontal="center" vertical="top"/>
    </xf>
    <xf numFmtId="0" fontId="43" fillId="11" borderId="0" xfId="6" applyFont="1" applyFill="1" applyAlignment="1">
      <alignment vertical="top" wrapText="1"/>
    </xf>
    <xf numFmtId="0" fontId="38" fillId="11" borderId="0" xfId="6" applyFont="1" applyFill="1" applyAlignment="1">
      <alignment horizontal="left" vertical="top"/>
    </xf>
    <xf numFmtId="0" fontId="38" fillId="11" borderId="21" xfId="6" applyFont="1" applyFill="1" applyBorder="1"/>
    <xf numFmtId="0" fontId="38" fillId="11" borderId="22" xfId="6" applyFont="1" applyFill="1" applyBorder="1" applyAlignment="1">
      <alignment wrapText="1"/>
    </xf>
    <xf numFmtId="0" fontId="38" fillId="11" borderId="23" xfId="6" applyFont="1" applyFill="1" applyBorder="1"/>
    <xf numFmtId="0" fontId="45" fillId="18" borderId="68" xfId="6" applyFont="1" applyFill="1" applyBorder="1" applyAlignment="1">
      <alignment horizontal="left" vertical="center" wrapText="1"/>
    </xf>
    <xf numFmtId="0" fontId="45" fillId="18" borderId="69" xfId="6" applyFont="1" applyFill="1" applyBorder="1" applyAlignment="1">
      <alignment horizontal="left" vertical="center" wrapText="1"/>
    </xf>
    <xf numFmtId="0" fontId="45" fillId="18" borderId="70" xfId="6" applyFont="1" applyFill="1" applyBorder="1" applyAlignment="1">
      <alignment horizontal="left" vertical="center" wrapText="1"/>
    </xf>
    <xf numFmtId="0" fontId="61" fillId="4" borderId="0" xfId="0" applyFont="1" applyFill="1" applyAlignment="1">
      <alignment vertical="center"/>
    </xf>
    <xf numFmtId="0" fontId="37" fillId="11" borderId="48" xfId="0" applyFont="1" applyFill="1" applyBorder="1" applyAlignment="1">
      <alignment vertical="center" wrapText="1"/>
    </xf>
    <xf numFmtId="0" fontId="60" fillId="0" borderId="11" xfId="0" applyFont="1" applyBorder="1" applyAlignment="1">
      <alignment horizontal="center" vertical="center" wrapText="1"/>
    </xf>
    <xf numFmtId="0" fontId="7" fillId="4" borderId="14" xfId="0" applyFont="1" applyFill="1" applyBorder="1" applyAlignment="1">
      <alignment vertical="center" wrapText="1"/>
    </xf>
    <xf numFmtId="0" fontId="62" fillId="4" borderId="0" xfId="0" applyFont="1" applyFill="1" applyAlignment="1">
      <alignment vertical="center"/>
    </xf>
    <xf numFmtId="0" fontId="7" fillId="4" borderId="4" xfId="0" applyFont="1" applyFill="1" applyBorder="1" applyAlignment="1">
      <alignment vertical="center"/>
    </xf>
    <xf numFmtId="0" fontId="7" fillId="4" borderId="13" xfId="0" applyFont="1" applyFill="1" applyBorder="1" applyAlignment="1">
      <alignment vertical="center"/>
    </xf>
    <xf numFmtId="0" fontId="8" fillId="0" borderId="14" xfId="0" applyFont="1" applyBorder="1" applyAlignment="1">
      <alignment vertical="center" wrapText="1"/>
    </xf>
    <xf numFmtId="0" fontId="7" fillId="4" borderId="5" xfId="0" applyFont="1" applyFill="1" applyBorder="1" applyAlignment="1">
      <alignment vertical="center"/>
    </xf>
    <xf numFmtId="0" fontId="8" fillId="11" borderId="14" xfId="0" applyFont="1" applyFill="1" applyBorder="1" applyAlignment="1">
      <alignment vertical="center" wrapText="1"/>
    </xf>
    <xf numFmtId="0" fontId="8" fillId="4" borderId="14" xfId="0" applyFont="1" applyFill="1" applyBorder="1" applyAlignment="1">
      <alignment vertical="center" wrapText="1"/>
    </xf>
    <xf numFmtId="0" fontId="37" fillId="11" borderId="48" xfId="0" quotePrefix="1" applyFont="1" applyFill="1" applyBorder="1" applyAlignment="1">
      <alignment vertical="center" wrapText="1"/>
    </xf>
    <xf numFmtId="0" fontId="8" fillId="4" borderId="4" xfId="0" applyFont="1" applyFill="1" applyBorder="1" applyAlignment="1">
      <alignment vertical="center" wrapText="1"/>
    </xf>
    <xf numFmtId="0" fontId="45" fillId="18" borderId="11" xfId="6" applyFont="1" applyFill="1" applyBorder="1" applyAlignment="1">
      <alignment horizontal="left" vertical="center" wrapText="1"/>
    </xf>
    <xf numFmtId="0" fontId="38" fillId="0" borderId="48" xfId="0" quotePrefix="1" applyFont="1" applyBorder="1" applyAlignment="1">
      <alignment vertical="center" wrapText="1"/>
    </xf>
    <xf numFmtId="0" fontId="37" fillId="0" borderId="48" xfId="0" quotePrefix="1" applyFont="1" applyBorder="1" applyAlignment="1">
      <alignment vertical="center" wrapText="1"/>
    </xf>
    <xf numFmtId="165" fontId="38" fillId="11" borderId="33" xfId="4" applyNumberFormat="1" applyFont="1" applyFill="1" applyBorder="1" applyAlignment="1" applyProtection="1">
      <alignment vertical="center" wrapText="1"/>
      <protection locked="0"/>
    </xf>
    <xf numFmtId="0" fontId="53" fillId="11" borderId="0" xfId="6" applyFont="1" applyFill="1" applyAlignment="1">
      <alignment horizontal="left" vertical="top" wrapText="1" indent="3"/>
    </xf>
    <xf numFmtId="0" fontId="3" fillId="9" borderId="0" xfId="0" applyFont="1" applyFill="1"/>
    <xf numFmtId="0" fontId="4" fillId="9" borderId="0" xfId="0" applyFont="1" applyFill="1" applyAlignment="1">
      <alignment horizontal="right" vertical="top" wrapText="1"/>
    </xf>
    <xf numFmtId="0" fontId="3" fillId="9" borderId="0" xfId="0" applyFont="1" applyFill="1" applyAlignment="1">
      <alignment vertical="top" wrapText="1"/>
    </xf>
    <xf numFmtId="0" fontId="7" fillId="11" borderId="14" xfId="0" applyFont="1" applyFill="1" applyBorder="1" applyAlignment="1">
      <alignment vertical="top" wrapText="1"/>
    </xf>
    <xf numFmtId="0" fontId="8" fillId="9" borderId="14" xfId="0" applyFont="1" applyFill="1" applyBorder="1" applyAlignment="1">
      <alignment vertical="top" wrapText="1"/>
    </xf>
    <xf numFmtId="0" fontId="8" fillId="11" borderId="14" xfId="0" quotePrefix="1" applyFont="1" applyFill="1" applyBorder="1" applyAlignment="1">
      <alignment horizontal="left" vertical="top" wrapText="1" indent="2"/>
    </xf>
    <xf numFmtId="0" fontId="53" fillId="11" borderId="0" xfId="6" applyFont="1" applyFill="1" applyAlignment="1">
      <alignment horizontal="left" vertical="center" wrapText="1" indent="3"/>
    </xf>
    <xf numFmtId="165" fontId="38" fillId="16" borderId="33" xfId="4" applyNumberFormat="1" applyFont="1" applyBorder="1" applyAlignment="1" applyProtection="1">
      <alignment vertical="center" wrapText="1"/>
    </xf>
    <xf numFmtId="0" fontId="8" fillId="9" borderId="19" xfId="0" applyFont="1" applyFill="1" applyBorder="1"/>
    <xf numFmtId="0" fontId="8" fillId="9" borderId="19" xfId="0" applyFont="1" applyFill="1" applyBorder="1" applyAlignment="1">
      <alignment vertical="center"/>
    </xf>
    <xf numFmtId="0" fontId="0" fillId="11" borderId="0" xfId="0" applyFill="1" applyAlignment="1">
      <alignment vertical="center"/>
    </xf>
    <xf numFmtId="0" fontId="37" fillId="22" borderId="48" xfId="0" quotePrefix="1" applyFont="1" applyFill="1" applyBorder="1" applyAlignment="1">
      <alignment vertical="top" wrapText="1"/>
    </xf>
    <xf numFmtId="0" fontId="7" fillId="4" borderId="0" xfId="0" applyFont="1" applyFill="1" applyAlignment="1">
      <alignment horizontal="left" vertical="center"/>
    </xf>
    <xf numFmtId="0" fontId="3" fillId="9" borderId="0" xfId="0" applyFont="1" applyFill="1" applyAlignment="1">
      <alignment vertical="top" wrapText="1"/>
    </xf>
    <xf numFmtId="0" fontId="5" fillId="4" borderId="0" xfId="0" applyFont="1" applyFill="1" applyAlignment="1">
      <alignment horizontal="center" vertical="top" wrapText="1"/>
    </xf>
    <xf numFmtId="0" fontId="3" fillId="3" borderId="6" xfId="0" applyFont="1" applyFill="1" applyBorder="1" applyAlignment="1" applyProtection="1">
      <alignment vertical="top" wrapText="1"/>
      <protection locked="0"/>
    </xf>
    <xf numFmtId="0" fontId="0" fillId="4" borderId="0" xfId="0" applyFill="1"/>
    <xf numFmtId="0" fontId="4" fillId="9" borderId="0" xfId="0" applyFont="1" applyFill="1" applyAlignment="1">
      <alignment horizontal="center" vertical="center" wrapText="1"/>
    </xf>
    <xf numFmtId="0" fontId="3" fillId="9" borderId="0" xfId="0" applyFont="1" applyFill="1" applyAlignment="1">
      <alignment vertical="top"/>
    </xf>
    <xf numFmtId="0" fontId="0" fillId="11" borderId="0" xfId="0" applyFill="1" applyAlignment="1">
      <alignment vertical="top"/>
    </xf>
    <xf numFmtId="0" fontId="33" fillId="4" borderId="0" xfId="1" applyFont="1" applyFill="1" applyBorder="1" applyProtection="1"/>
    <xf numFmtId="0" fontId="34" fillId="5" borderId="11" xfId="1" applyFont="1" applyFill="1" applyBorder="1" applyAlignment="1" applyProtection="1">
      <alignment horizontal="left"/>
    </xf>
    <xf numFmtId="0" fontId="9" fillId="4" borderId="10" xfId="0" applyFont="1" applyFill="1" applyBorder="1" applyAlignment="1">
      <alignment vertical="center" wrapText="1"/>
    </xf>
    <xf numFmtId="0" fontId="8" fillId="4" borderId="0" xfId="0" applyFont="1" applyFill="1" applyAlignment="1">
      <alignment vertical="top" wrapText="1"/>
    </xf>
    <xf numFmtId="0" fontId="7" fillId="4" borderId="0" xfId="0" applyFont="1" applyFill="1" applyAlignment="1">
      <alignment horizontal="justify" vertical="top" wrapText="1"/>
    </xf>
    <xf numFmtId="0" fontId="17" fillId="4" borderId="28" xfId="0" applyFont="1" applyFill="1" applyBorder="1" applyAlignment="1">
      <alignment vertical="top" wrapText="1"/>
    </xf>
    <xf numFmtId="0" fontId="8" fillId="4" borderId="26" xfId="0" applyFont="1" applyFill="1" applyBorder="1" applyAlignment="1">
      <alignment vertical="center" wrapText="1"/>
    </xf>
    <xf numFmtId="0" fontId="8" fillId="3" borderId="27" xfId="0" applyFont="1" applyFill="1" applyBorder="1" applyAlignment="1" applyProtection="1">
      <alignment vertical="center"/>
      <protection locked="0"/>
    </xf>
    <xf numFmtId="0" fontId="8" fillId="4" borderId="0" xfId="0" applyFont="1" applyFill="1" applyAlignment="1">
      <alignment horizontal="left" vertical="top" wrapText="1"/>
    </xf>
    <xf numFmtId="0" fontId="9" fillId="4" borderId="2" xfId="0" applyFont="1" applyFill="1" applyBorder="1" applyAlignment="1">
      <alignment horizontal="left" vertical="center" wrapText="1"/>
    </xf>
    <xf numFmtId="0" fontId="9" fillId="4" borderId="0" xfId="0" applyFont="1" applyFill="1" applyAlignment="1">
      <alignment horizontal="left" vertical="center" wrapText="1"/>
    </xf>
    <xf numFmtId="0" fontId="9" fillId="4" borderId="8" xfId="0" applyFont="1" applyFill="1" applyBorder="1" applyAlignment="1">
      <alignment horizontal="left" vertical="center" wrapText="1"/>
    </xf>
    <xf numFmtId="0" fontId="8" fillId="4" borderId="0" xfId="0" applyFont="1" applyFill="1" applyAlignment="1">
      <alignment horizontal="left" vertical="center"/>
    </xf>
    <xf numFmtId="0" fontId="9" fillId="4" borderId="10" xfId="0" applyFont="1" applyFill="1" applyBorder="1" applyAlignment="1">
      <alignment vertical="center"/>
    </xf>
    <xf numFmtId="0" fontId="13" fillId="5" borderId="38" xfId="0" applyFont="1" applyFill="1" applyBorder="1" applyAlignment="1">
      <alignment vertical="center" wrapText="1"/>
    </xf>
    <xf numFmtId="0" fontId="13" fillId="5" borderId="40" xfId="0" applyFont="1" applyFill="1" applyBorder="1" applyAlignment="1">
      <alignment vertical="center" wrapText="1"/>
    </xf>
    <xf numFmtId="0" fontId="17" fillId="4" borderId="13" xfId="0" applyFont="1" applyFill="1" applyBorder="1" applyAlignment="1" applyProtection="1">
      <alignment horizontal="left" vertical="center"/>
      <protection locked="0"/>
    </xf>
    <xf numFmtId="0" fontId="0" fillId="0" borderId="20"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17" fillId="4" borderId="20" xfId="0" applyFont="1" applyFill="1" applyBorder="1" applyAlignment="1" applyProtection="1">
      <alignment horizontal="left" vertical="center"/>
      <protection locked="0"/>
    </xf>
    <xf numFmtId="0" fontId="17" fillId="4" borderId="14" xfId="0" applyFont="1" applyFill="1" applyBorder="1" applyAlignment="1" applyProtection="1">
      <alignment horizontal="left" vertical="center"/>
      <protection locked="0"/>
    </xf>
    <xf numFmtId="0" fontId="0" fillId="4" borderId="0" xfId="0" applyFill="1" applyAlignment="1">
      <alignment vertical="top" wrapText="1"/>
    </xf>
    <xf numFmtId="0" fontId="0" fillId="9" borderId="0" xfId="0" applyFill="1" applyAlignment="1">
      <alignment vertical="top" wrapText="1"/>
    </xf>
    <xf numFmtId="0" fontId="6" fillId="4" borderId="34" xfId="0" applyFont="1" applyFill="1" applyBorder="1" applyAlignment="1">
      <alignment vertical="center" wrapText="1"/>
    </xf>
    <xf numFmtId="0" fontId="6" fillId="4" borderId="16" xfId="0" applyFont="1" applyFill="1" applyBorder="1" applyAlignment="1">
      <alignment horizontal="center" vertical="center"/>
    </xf>
    <xf numFmtId="0" fontId="0" fillId="4" borderId="0" xfId="0" applyFill="1" applyAlignment="1">
      <alignment vertical="center" wrapText="1"/>
    </xf>
    <xf numFmtId="0" fontId="6" fillId="9" borderId="0" xfId="0" applyFont="1" applyFill="1" applyAlignment="1">
      <alignment vertical="top" wrapText="1"/>
    </xf>
    <xf numFmtId="0" fontId="6" fillId="4" borderId="0" xfId="0" applyFont="1" applyFill="1" applyAlignment="1">
      <alignment vertical="center" wrapText="1"/>
    </xf>
    <xf numFmtId="0" fontId="0" fillId="9" borderId="0" xfId="0" applyFill="1" applyAlignment="1">
      <alignment vertical="center" wrapText="1"/>
    </xf>
    <xf numFmtId="0" fontId="42" fillId="11" borderId="0" xfId="6" applyFont="1" applyFill="1" applyAlignment="1">
      <alignment vertical="top" wrapText="1"/>
    </xf>
    <xf numFmtId="0" fontId="42" fillId="0" borderId="0" xfId="6" applyFont="1" applyAlignment="1">
      <alignment vertical="top" wrapText="1"/>
    </xf>
    <xf numFmtId="0" fontId="2" fillId="0" borderId="0" xfId="6"/>
    <xf numFmtId="0" fontId="49" fillId="11" borderId="64" xfId="6" applyFont="1" applyFill="1" applyBorder="1" applyAlignment="1">
      <alignment vertical="center" wrapText="1"/>
    </xf>
    <xf numFmtId="0" fontId="49" fillId="0" borderId="64" xfId="6" applyFont="1" applyBorder="1" applyAlignment="1">
      <alignment vertical="center" wrapText="1"/>
    </xf>
    <xf numFmtId="0" fontId="38" fillId="0" borderId="64" xfId="6" applyFont="1" applyBorder="1" applyAlignment="1">
      <alignment vertical="center" wrapText="1"/>
    </xf>
    <xf numFmtId="0" fontId="49" fillId="0" borderId="0" xfId="6" applyFont="1" applyAlignment="1">
      <alignment vertical="center" wrapText="1"/>
    </xf>
    <xf numFmtId="0" fontId="38" fillId="0" borderId="0" xfId="6" applyFont="1" applyAlignment="1">
      <alignment vertical="center" wrapText="1"/>
    </xf>
    <xf numFmtId="0" fontId="49" fillId="0" borderId="50" xfId="6" applyFont="1" applyBorder="1" applyAlignment="1">
      <alignment vertical="center" wrapText="1"/>
    </xf>
    <xf numFmtId="0" fontId="38" fillId="0" borderId="50" xfId="6" applyFont="1" applyBorder="1" applyAlignment="1">
      <alignment vertical="center" wrapText="1"/>
    </xf>
    <xf numFmtId="0" fontId="38" fillId="11" borderId="61" xfId="6" applyFont="1" applyFill="1" applyBorder="1" applyAlignment="1">
      <alignment vertical="center"/>
    </xf>
    <xf numFmtId="0" fontId="2" fillId="0" borderId="63" xfId="6" applyBorder="1" applyAlignment="1">
      <alignment vertical="center"/>
    </xf>
    <xf numFmtId="0" fontId="2" fillId="0" borderId="60" xfId="6" applyBorder="1" applyAlignment="1">
      <alignment vertical="center"/>
    </xf>
    <xf numFmtId="0" fontId="48" fillId="20" borderId="74" xfId="6" applyFont="1" applyFill="1" applyBorder="1" applyAlignment="1">
      <alignment wrapText="1"/>
    </xf>
    <xf numFmtId="0" fontId="2" fillId="0" borderId="75" xfId="6" applyBorder="1"/>
    <xf numFmtId="0" fontId="38" fillId="14" borderId="0" xfId="6" applyFont="1" applyFill="1" applyAlignment="1">
      <alignment vertical="center"/>
    </xf>
    <xf numFmtId="0" fontId="2" fillId="0" borderId="0" xfId="6" applyAlignment="1">
      <alignment vertical="center"/>
    </xf>
    <xf numFmtId="0" fontId="38" fillId="14" borderId="54" xfId="6" applyFont="1" applyFill="1" applyBorder="1" applyAlignment="1">
      <alignment vertical="center"/>
    </xf>
    <xf numFmtId="0" fontId="2" fillId="0" borderId="54" xfId="6" applyBorder="1" applyAlignment="1">
      <alignment vertical="center"/>
    </xf>
    <xf numFmtId="0" fontId="49" fillId="11" borderId="0" xfId="6" applyFont="1" applyFill="1" applyAlignment="1">
      <alignment vertical="center" wrapText="1"/>
    </xf>
  </cellXfs>
  <cellStyles count="8">
    <cellStyle name="20 % - Akzent1" xfId="4" builtinId="30"/>
    <cellStyle name="60 % - Akzent1" xfId="5" builtinId="32"/>
    <cellStyle name="Excel Built-in 20% - Accent1" xfId="3" xr:uid="{00000000-0005-0000-0000-000000000000}"/>
    <cellStyle name="Excel Built-in 60% - Accent1" xfId="2" xr:uid="{00000000-0005-0000-0000-000001000000}"/>
    <cellStyle name="Link" xfId="1" builtinId="8"/>
    <cellStyle name="Standard" xfId="0" builtinId="0"/>
    <cellStyle name="Standard 2" xfId="6" xr:uid="{7B744828-95C5-44CD-B9B4-5D570C52276D}"/>
    <cellStyle name="Standard 3" xfId="7" xr:uid="{759AAA3D-4E46-4395-B453-2C2388EC1FDA}"/>
  </cellStyles>
  <dxfs count="8">
    <dxf>
      <font>
        <b/>
        <i val="0"/>
        <color rgb="FFFFFFFF"/>
      </font>
      <fill>
        <patternFill>
          <bgColor rgb="FFC00000"/>
        </patternFill>
      </fill>
    </dxf>
    <dxf>
      <fill>
        <patternFill>
          <bgColor rgb="FFD9F2D0"/>
        </patternFill>
      </fill>
    </dxf>
    <dxf>
      <font>
        <b/>
        <i val="0"/>
        <color rgb="FFFFFFFF"/>
      </font>
      <fill>
        <patternFill>
          <bgColor rgb="FFC00000"/>
        </patternFill>
      </fill>
    </dxf>
    <dxf>
      <font>
        <b/>
        <i val="0"/>
        <color rgb="FFFFFFFF"/>
      </font>
      <fill>
        <patternFill>
          <bgColor rgb="FFC00000"/>
        </patternFill>
      </fill>
    </dxf>
    <dxf>
      <fill>
        <patternFill>
          <bgColor rgb="FFD9F2D0"/>
        </patternFill>
      </fill>
    </dxf>
    <dxf>
      <font>
        <b/>
        <i val="0"/>
        <strike val="0"/>
        <color rgb="FFFFFFFF"/>
      </font>
      <fill>
        <patternFill>
          <bgColor rgb="FFC00000"/>
        </patternFill>
      </fill>
    </dxf>
    <dxf>
      <fill>
        <patternFill>
          <bgColor rgb="FFD9F2D0"/>
        </patternFill>
      </fill>
    </dxf>
    <dxf>
      <font>
        <b/>
        <i val="0"/>
        <color rgb="FFFFFFFF"/>
      </font>
      <fill>
        <patternFill>
          <bgColor rgb="FFC000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7E5B6"/>
      <rgbColor rgb="FF7F7F7F"/>
      <rgbColor rgb="FF9999FF"/>
      <rgbColor rgb="FF993366"/>
      <rgbColor rgb="FFF0F9FD"/>
      <rgbColor rgb="FFCCFFFF"/>
      <rgbColor rgb="FF660066"/>
      <rgbColor rgb="FFD86ECC"/>
      <rgbColor rgb="FF0066CC"/>
      <rgbColor rgb="FFC1E5F5"/>
      <rgbColor rgb="FF000080"/>
      <rgbColor rgb="FFFF00FF"/>
      <rgbColor rgb="FFF0F93D"/>
      <rgbColor rgb="FF00FFFF"/>
      <rgbColor rgb="FF800080"/>
      <rgbColor rgb="FF800000"/>
      <rgbColor rgb="FF008080"/>
      <rgbColor rgb="FF0000FF"/>
      <rgbColor rgb="FF00CCFF"/>
      <rgbColor rgb="FFCCFFFF"/>
      <rgbColor rgb="FFD9F2D0"/>
      <rgbColor rgb="FFFBE3D6"/>
      <rgbColor rgb="FF83CBEB"/>
      <rgbColor rgb="FFE59EDD"/>
      <rgbColor rgb="FFCC99FF"/>
      <rgbColor rgb="FFF6C6AD"/>
      <rgbColor rgb="FF3366FF"/>
      <rgbColor rgb="FF46B1E1"/>
      <rgbColor rgb="FFCCFF33"/>
      <rgbColor rgb="FFFFCC00"/>
      <rgbColor rgb="FFFF9900"/>
      <rgbColor rgb="FFE97132"/>
      <rgbColor rgb="FF467886"/>
      <rgbColor rgb="FF969696"/>
      <rgbColor rgb="FF0B3041"/>
      <rgbColor rgb="FF4EA72E"/>
      <rgbColor rgb="FF003300"/>
      <rgbColor rgb="FF333300"/>
      <rgbColor rgb="FF993300"/>
      <rgbColor rgb="FF993366"/>
      <rgbColor rgb="FF104862"/>
      <rgbColor rgb="FF404040"/>
      <rgbColor rgb="00003366"/>
      <rgbColor rgb="00339966"/>
      <rgbColor rgb="00003300"/>
      <rgbColor rgb="00333300"/>
      <rgbColor rgb="00993300"/>
      <rgbColor rgb="00993366"/>
      <rgbColor rgb="00333399"/>
      <rgbColor rgb="00333333"/>
    </indexedColors>
    <mruColors>
      <color rgb="FFF0F9FD"/>
      <color rgb="FF83CBEB"/>
      <color rgb="FF10486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1</xdr:colOff>
      <xdr:row>1</xdr:row>
      <xdr:rowOff>22860</xdr:rowOff>
    </xdr:from>
    <xdr:to>
      <xdr:col>4</xdr:col>
      <xdr:colOff>168594</xdr:colOff>
      <xdr:row>5</xdr:row>
      <xdr:rowOff>3651</xdr:rowOff>
    </xdr:to>
    <xdr:pic>
      <xdr:nvPicPr>
        <xdr:cNvPr id="4" name="Grafik 3">
          <a:extLst>
            <a:ext uri="{FF2B5EF4-FFF2-40B4-BE49-F238E27FC236}">
              <a16:creationId xmlns:a16="http://schemas.microsoft.com/office/drawing/2014/main" id="{EC886027-08AA-A966-5781-E4048F9F77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1" y="205740"/>
          <a:ext cx="1723073" cy="70723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1</xdr:colOff>
      <xdr:row>1</xdr:row>
      <xdr:rowOff>47625</xdr:rowOff>
    </xdr:from>
    <xdr:to>
      <xdr:col>5</xdr:col>
      <xdr:colOff>549867</xdr:colOff>
      <xdr:row>4</xdr:row>
      <xdr:rowOff>154781</xdr:rowOff>
    </xdr:to>
    <xdr:pic>
      <xdr:nvPicPr>
        <xdr:cNvPr id="4" name="Grafik 3">
          <a:extLst>
            <a:ext uri="{FF2B5EF4-FFF2-40B4-BE49-F238E27FC236}">
              <a16:creationId xmlns:a16="http://schemas.microsoft.com/office/drawing/2014/main" id="{37F119A8-8A3B-3D2B-9C95-E5BA0F3A5D3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61951" y="247650"/>
          <a:ext cx="1723073" cy="70723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1</xdr:colOff>
      <xdr:row>1</xdr:row>
      <xdr:rowOff>22860</xdr:rowOff>
    </xdr:from>
    <xdr:to>
      <xdr:col>5</xdr:col>
      <xdr:colOff>591504</xdr:colOff>
      <xdr:row>5</xdr:row>
      <xdr:rowOff>1342</xdr:rowOff>
    </xdr:to>
    <xdr:pic>
      <xdr:nvPicPr>
        <xdr:cNvPr id="2" name="Grafik 1">
          <a:extLst>
            <a:ext uri="{FF2B5EF4-FFF2-40B4-BE49-F238E27FC236}">
              <a16:creationId xmlns:a16="http://schemas.microsoft.com/office/drawing/2014/main" id="{098708FB-EF8D-4F4C-8393-F0DD4302D08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1" y="200025"/>
          <a:ext cx="1721168" cy="7061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xdr:colOff>
      <xdr:row>1</xdr:row>
      <xdr:rowOff>22860</xdr:rowOff>
    </xdr:from>
    <xdr:to>
      <xdr:col>5</xdr:col>
      <xdr:colOff>534354</xdr:colOff>
      <xdr:row>5</xdr:row>
      <xdr:rowOff>3651</xdr:rowOff>
    </xdr:to>
    <xdr:pic>
      <xdr:nvPicPr>
        <xdr:cNvPr id="4" name="Grafik 3">
          <a:extLst>
            <a:ext uri="{FF2B5EF4-FFF2-40B4-BE49-F238E27FC236}">
              <a16:creationId xmlns:a16="http://schemas.microsoft.com/office/drawing/2014/main" id="{61EBC446-DF6B-467C-782B-5D19BC589D2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1" y="205740"/>
          <a:ext cx="1723073" cy="7072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xdr:colOff>
      <xdr:row>1</xdr:row>
      <xdr:rowOff>22860</xdr:rowOff>
    </xdr:from>
    <xdr:to>
      <xdr:col>4</xdr:col>
      <xdr:colOff>869634</xdr:colOff>
      <xdr:row>4</xdr:row>
      <xdr:rowOff>181451</xdr:rowOff>
    </xdr:to>
    <xdr:pic>
      <xdr:nvPicPr>
        <xdr:cNvPr id="3" name="Grafik 2">
          <a:extLst>
            <a:ext uri="{FF2B5EF4-FFF2-40B4-BE49-F238E27FC236}">
              <a16:creationId xmlns:a16="http://schemas.microsoft.com/office/drawing/2014/main" id="{BF107E54-BA36-8651-304C-67A41CF9DB7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1" y="205740"/>
          <a:ext cx="1723073" cy="70723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xdr:colOff>
      <xdr:row>1</xdr:row>
      <xdr:rowOff>22860</xdr:rowOff>
    </xdr:from>
    <xdr:to>
      <xdr:col>5</xdr:col>
      <xdr:colOff>534354</xdr:colOff>
      <xdr:row>4</xdr:row>
      <xdr:rowOff>181451</xdr:rowOff>
    </xdr:to>
    <xdr:pic>
      <xdr:nvPicPr>
        <xdr:cNvPr id="4" name="Grafik 3">
          <a:extLst>
            <a:ext uri="{FF2B5EF4-FFF2-40B4-BE49-F238E27FC236}">
              <a16:creationId xmlns:a16="http://schemas.microsoft.com/office/drawing/2014/main" id="{F991053B-72D3-2C85-16A4-57CFBC1D10A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1" y="205740"/>
          <a:ext cx="1723073" cy="70723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xdr:colOff>
      <xdr:row>1</xdr:row>
      <xdr:rowOff>22860</xdr:rowOff>
    </xdr:from>
    <xdr:to>
      <xdr:col>2</xdr:col>
      <xdr:colOff>1723074</xdr:colOff>
      <xdr:row>5</xdr:row>
      <xdr:rowOff>476</xdr:rowOff>
    </xdr:to>
    <xdr:pic>
      <xdr:nvPicPr>
        <xdr:cNvPr id="4" name="Grafik 3">
          <a:extLst>
            <a:ext uri="{FF2B5EF4-FFF2-40B4-BE49-F238E27FC236}">
              <a16:creationId xmlns:a16="http://schemas.microsoft.com/office/drawing/2014/main" id="{1CF303C6-CB93-2E2C-6F5A-9FB743DF9C1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1" y="205740"/>
          <a:ext cx="1723073" cy="70723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xdr:colOff>
      <xdr:row>1</xdr:row>
      <xdr:rowOff>22860</xdr:rowOff>
    </xdr:from>
    <xdr:to>
      <xdr:col>5</xdr:col>
      <xdr:colOff>587694</xdr:colOff>
      <xdr:row>5</xdr:row>
      <xdr:rowOff>1342</xdr:rowOff>
    </xdr:to>
    <xdr:pic>
      <xdr:nvPicPr>
        <xdr:cNvPr id="4" name="Grafik 3">
          <a:extLst>
            <a:ext uri="{FF2B5EF4-FFF2-40B4-BE49-F238E27FC236}">
              <a16:creationId xmlns:a16="http://schemas.microsoft.com/office/drawing/2014/main" id="{98AC42DE-84FF-958C-A110-5EA55836F7F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1" y="205740"/>
          <a:ext cx="1723073" cy="70723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xdr:colOff>
      <xdr:row>1</xdr:row>
      <xdr:rowOff>22860</xdr:rowOff>
    </xdr:from>
    <xdr:to>
      <xdr:col>5</xdr:col>
      <xdr:colOff>590160</xdr:colOff>
      <xdr:row>5</xdr:row>
      <xdr:rowOff>476</xdr:rowOff>
    </xdr:to>
    <xdr:pic>
      <xdr:nvPicPr>
        <xdr:cNvPr id="4" name="Grafik 3">
          <a:extLst>
            <a:ext uri="{FF2B5EF4-FFF2-40B4-BE49-F238E27FC236}">
              <a16:creationId xmlns:a16="http://schemas.microsoft.com/office/drawing/2014/main" id="{6B5B6B57-519D-5F0D-BDF7-60E0E7681C0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1" y="205740"/>
          <a:ext cx="1723073" cy="70723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xdr:colOff>
      <xdr:row>1</xdr:row>
      <xdr:rowOff>22860</xdr:rowOff>
    </xdr:from>
    <xdr:to>
      <xdr:col>2</xdr:col>
      <xdr:colOff>1734504</xdr:colOff>
      <xdr:row>5</xdr:row>
      <xdr:rowOff>476</xdr:rowOff>
    </xdr:to>
    <xdr:pic>
      <xdr:nvPicPr>
        <xdr:cNvPr id="3" name="Grafik 2">
          <a:extLst>
            <a:ext uri="{FF2B5EF4-FFF2-40B4-BE49-F238E27FC236}">
              <a16:creationId xmlns:a16="http://schemas.microsoft.com/office/drawing/2014/main" id="{A8C1005D-D71D-41E5-8301-A4F90F01EDA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1" y="205740"/>
          <a:ext cx="1723073" cy="70913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xdr:colOff>
      <xdr:row>1</xdr:row>
      <xdr:rowOff>22860</xdr:rowOff>
    </xdr:from>
    <xdr:to>
      <xdr:col>2</xdr:col>
      <xdr:colOff>1724979</xdr:colOff>
      <xdr:row>5</xdr:row>
      <xdr:rowOff>1342</xdr:rowOff>
    </xdr:to>
    <xdr:pic>
      <xdr:nvPicPr>
        <xdr:cNvPr id="4" name="Grafik 3">
          <a:extLst>
            <a:ext uri="{FF2B5EF4-FFF2-40B4-BE49-F238E27FC236}">
              <a16:creationId xmlns:a16="http://schemas.microsoft.com/office/drawing/2014/main" id="{AD875F8E-6A24-BCE9-BA5B-847F78E5D4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1" y="205740"/>
          <a:ext cx="1723073" cy="707231"/>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41"/>
  <sheetViews>
    <sheetView zoomScaleNormal="100" workbookViewId="0">
      <selection activeCell="E28" sqref="E28:F29"/>
    </sheetView>
  </sheetViews>
  <sheetFormatPr baseColWidth="10" defaultColWidth="11.21875" defaultRowHeight="14.4" x14ac:dyDescent="0.3"/>
  <cols>
    <col min="1" max="2" width="2.77734375" style="3" customWidth="1"/>
    <col min="3" max="3" width="19.88671875" style="3" customWidth="1"/>
    <col min="4" max="4" width="2.77734375" style="3" customWidth="1"/>
    <col min="5" max="6" width="39.109375" style="3" customWidth="1"/>
    <col min="7" max="8" width="2.77734375" style="3" customWidth="1"/>
    <col min="9" max="9" width="44.109375" style="3" customWidth="1"/>
    <col min="10" max="30" width="11.21875" style="3"/>
  </cols>
  <sheetData>
    <row r="1" spans="1:8" ht="14.4" customHeight="1" x14ac:dyDescent="0.3"/>
    <row r="2" spans="1:8" ht="14.4" customHeight="1" x14ac:dyDescent="0.3">
      <c r="B2" s="4"/>
      <c r="C2" s="5"/>
      <c r="D2" s="5"/>
      <c r="E2" s="5"/>
      <c r="F2" s="5"/>
      <c r="G2" s="6"/>
    </row>
    <row r="3" spans="1:8" ht="14.4" customHeight="1" x14ac:dyDescent="0.3">
      <c r="B3" s="7"/>
      <c r="C3" s="483"/>
      <c r="D3" s="483"/>
      <c r="E3" s="483"/>
      <c r="G3" s="8"/>
    </row>
    <row r="4" spans="1:8" ht="14.4" customHeight="1" x14ac:dyDescent="0.3">
      <c r="B4" s="7"/>
      <c r="G4" s="8"/>
    </row>
    <row r="5" spans="1:8" ht="14.4" customHeight="1" x14ac:dyDescent="0.3">
      <c r="B5" s="7"/>
      <c r="G5" s="8"/>
    </row>
    <row r="6" spans="1:8" s="3" customFormat="1" ht="69.75" customHeight="1" x14ac:dyDescent="0.35">
      <c r="A6" s="9"/>
      <c r="B6" s="10"/>
      <c r="C6" s="484" t="str">
        <f>Inhaltsverzeichnis!C6</f>
        <v>Leistungsverzeichnis zum Vergabeverfahren Lieferung, Aufstellung und Inbetriebnahme eines Computertomographen</v>
      </c>
      <c r="D6" s="484"/>
      <c r="E6" s="484"/>
      <c r="F6" s="484"/>
      <c r="G6" s="11"/>
      <c r="H6" s="9"/>
    </row>
    <row r="7" spans="1:8" s="3" customFormat="1" ht="18" x14ac:dyDescent="0.35">
      <c r="A7" s="9"/>
      <c r="B7" s="10"/>
      <c r="C7" s="484"/>
      <c r="D7" s="484"/>
      <c r="E7" s="484"/>
      <c r="F7" s="484"/>
      <c r="G7" s="11"/>
      <c r="H7" s="9"/>
    </row>
    <row r="8" spans="1:8" s="3" customFormat="1" ht="18" x14ac:dyDescent="0.35">
      <c r="A8" s="9"/>
      <c r="B8" s="10"/>
      <c r="C8" s="484"/>
      <c r="D8" s="484"/>
      <c r="E8" s="484"/>
      <c r="F8" s="484"/>
      <c r="G8" s="11"/>
      <c r="H8" s="9"/>
    </row>
    <row r="9" spans="1:8" s="3" customFormat="1" ht="18" x14ac:dyDescent="0.35">
      <c r="A9" s="9"/>
      <c r="B9" s="10"/>
      <c r="C9" s="484"/>
      <c r="D9" s="484"/>
      <c r="E9" s="484"/>
      <c r="F9" s="484"/>
      <c r="G9" s="11"/>
      <c r="H9" s="9"/>
    </row>
    <row r="10" spans="1:8" s="3" customFormat="1" ht="18" x14ac:dyDescent="0.35">
      <c r="A10" s="9"/>
      <c r="B10" s="10"/>
      <c r="C10" s="484"/>
      <c r="D10" s="484"/>
      <c r="E10" s="484"/>
      <c r="F10" s="484"/>
      <c r="G10" s="11"/>
      <c r="H10" s="9"/>
    </row>
    <row r="11" spans="1:8" s="3" customFormat="1" ht="18" x14ac:dyDescent="0.35">
      <c r="A11" s="9"/>
      <c r="B11" s="10"/>
      <c r="C11" s="484"/>
      <c r="D11" s="484"/>
      <c r="E11" s="484"/>
      <c r="F11" s="484"/>
      <c r="G11" s="11"/>
      <c r="H11" s="9"/>
    </row>
    <row r="12" spans="1:8" s="3" customFormat="1" ht="18" x14ac:dyDescent="0.35">
      <c r="A12" s="9"/>
      <c r="B12" s="10"/>
      <c r="C12" s="484"/>
      <c r="D12" s="484"/>
      <c r="E12" s="484"/>
      <c r="F12" s="484"/>
      <c r="G12" s="11"/>
      <c r="H12" s="9"/>
    </row>
    <row r="13" spans="1:8" s="3" customFormat="1" ht="18" x14ac:dyDescent="0.35">
      <c r="A13" s="9"/>
      <c r="B13" s="10"/>
      <c r="C13" s="484"/>
      <c r="D13" s="484"/>
      <c r="E13" s="484"/>
      <c r="F13" s="484"/>
      <c r="G13" s="11"/>
      <c r="H13" s="9"/>
    </row>
    <row r="14" spans="1:8" s="3" customFormat="1" ht="18" x14ac:dyDescent="0.35">
      <c r="A14" s="9"/>
      <c r="B14" s="10"/>
      <c r="C14" s="467"/>
      <c r="D14" s="467"/>
      <c r="E14" s="467"/>
      <c r="F14" s="467"/>
      <c r="G14" s="11"/>
      <c r="H14" s="9"/>
    </row>
    <row r="15" spans="1:8" s="3" customFormat="1" ht="18" customHeight="1" x14ac:dyDescent="0.35">
      <c r="A15" s="9"/>
      <c r="B15" s="10"/>
      <c r="C15" s="468" t="s">
        <v>0</v>
      </c>
      <c r="D15" s="467"/>
      <c r="E15" s="480" t="s">
        <v>496</v>
      </c>
      <c r="F15" s="480"/>
      <c r="G15" s="11"/>
      <c r="H15" s="9"/>
    </row>
    <row r="16" spans="1:8" s="3" customFormat="1" ht="18" x14ac:dyDescent="0.35">
      <c r="A16" s="9"/>
      <c r="B16" s="10"/>
      <c r="C16" s="468"/>
      <c r="D16" s="467"/>
      <c r="E16" s="485" t="s">
        <v>497</v>
      </c>
      <c r="F16" s="486"/>
      <c r="G16" s="11"/>
      <c r="H16" s="9"/>
    </row>
    <row r="17" spans="1:8" s="3" customFormat="1" ht="18" x14ac:dyDescent="0.35">
      <c r="A17" s="9"/>
      <c r="B17" s="10"/>
      <c r="C17" s="468"/>
      <c r="D17" s="467"/>
      <c r="E17" s="485" t="s">
        <v>498</v>
      </c>
      <c r="F17" s="486"/>
      <c r="G17" s="11"/>
      <c r="H17" s="9"/>
    </row>
    <row r="18" spans="1:8" s="3" customFormat="1" ht="18" x14ac:dyDescent="0.35">
      <c r="A18" s="9"/>
      <c r="B18" s="10"/>
      <c r="C18" s="468"/>
      <c r="D18" s="467"/>
      <c r="E18" s="469"/>
      <c r="F18" s="469"/>
      <c r="G18" s="11"/>
      <c r="H18" s="9"/>
    </row>
    <row r="19" spans="1:8" s="3" customFormat="1" ht="18" x14ac:dyDescent="0.35">
      <c r="A19" s="9"/>
      <c r="B19" s="10"/>
      <c r="C19" s="468"/>
      <c r="D19" s="467"/>
      <c r="E19" s="469"/>
      <c r="F19" s="469"/>
      <c r="G19" s="11"/>
      <c r="H19" s="9"/>
    </row>
    <row r="20" spans="1:8" s="3" customFormat="1" ht="18" customHeight="1" x14ac:dyDescent="0.35">
      <c r="A20" s="9"/>
      <c r="B20" s="10"/>
      <c r="C20" s="468" t="s">
        <v>1</v>
      </c>
      <c r="D20" s="467"/>
      <c r="E20" s="480" t="s">
        <v>499</v>
      </c>
      <c r="F20" s="480"/>
      <c r="G20" s="11"/>
      <c r="H20" s="9"/>
    </row>
    <row r="21" spans="1:8" s="3" customFormat="1" ht="18" customHeight="1" x14ac:dyDescent="0.35">
      <c r="A21" s="9"/>
      <c r="B21" s="10"/>
      <c r="C21" s="468"/>
      <c r="D21" s="467"/>
      <c r="E21" s="480" t="s">
        <v>500</v>
      </c>
      <c r="F21" s="480"/>
      <c r="G21" s="11"/>
      <c r="H21" s="9"/>
    </row>
    <row r="22" spans="1:8" s="3" customFormat="1" ht="18" x14ac:dyDescent="0.35">
      <c r="A22" s="9"/>
      <c r="B22" s="10"/>
      <c r="C22" s="468"/>
      <c r="D22" s="467"/>
      <c r="E22" s="469"/>
      <c r="F22" s="469"/>
      <c r="G22" s="11"/>
      <c r="H22" s="9"/>
    </row>
    <row r="23" spans="1:8" s="3" customFormat="1" ht="18" x14ac:dyDescent="0.35">
      <c r="A23" s="9"/>
      <c r="B23" s="10"/>
      <c r="C23" s="468"/>
      <c r="D23" s="467"/>
      <c r="E23" s="469"/>
      <c r="F23" s="469"/>
      <c r="G23" s="11"/>
      <c r="H23" s="9"/>
    </row>
    <row r="24" spans="1:8" s="3" customFormat="1" ht="18" customHeight="1" x14ac:dyDescent="0.35">
      <c r="A24" s="9"/>
      <c r="B24" s="10"/>
      <c r="C24" s="468" t="s">
        <v>2</v>
      </c>
      <c r="D24" s="467"/>
      <c r="E24" s="480"/>
      <c r="F24" s="480"/>
      <c r="G24" s="11"/>
      <c r="H24" s="9"/>
    </row>
    <row r="25" spans="1:8" s="3" customFormat="1" ht="18" customHeight="1" x14ac:dyDescent="0.35">
      <c r="A25" s="9"/>
      <c r="B25" s="10"/>
      <c r="C25" s="468" t="s">
        <v>3</v>
      </c>
      <c r="D25" s="467"/>
      <c r="E25" s="480" t="s">
        <v>501</v>
      </c>
      <c r="F25" s="480"/>
      <c r="G25" s="11"/>
      <c r="H25" s="9"/>
    </row>
    <row r="26" spans="1:8" s="3" customFormat="1" ht="18" x14ac:dyDescent="0.35">
      <c r="A26" s="9"/>
      <c r="B26" s="10"/>
      <c r="C26" s="9"/>
      <c r="D26" s="9"/>
      <c r="E26" s="2"/>
      <c r="F26" s="2"/>
      <c r="G26" s="11"/>
      <c r="H26" s="9"/>
    </row>
    <row r="27" spans="1:8" s="3" customFormat="1" ht="18" x14ac:dyDescent="0.35">
      <c r="A27" s="9"/>
      <c r="B27" s="10"/>
      <c r="C27" s="9"/>
      <c r="D27" s="9"/>
      <c r="E27" s="481"/>
      <c r="F27" s="481"/>
      <c r="G27" s="11"/>
      <c r="H27" s="9"/>
    </row>
    <row r="28" spans="1:8" s="3" customFormat="1" ht="18" x14ac:dyDescent="0.35">
      <c r="A28" s="9"/>
      <c r="B28" s="10"/>
      <c r="C28" s="12" t="s">
        <v>4</v>
      </c>
      <c r="D28" s="9"/>
      <c r="E28" s="482"/>
      <c r="F28" s="482"/>
      <c r="G28" s="11"/>
      <c r="H28" s="9"/>
    </row>
    <row r="29" spans="1:8" s="3" customFormat="1" ht="18" x14ac:dyDescent="0.35">
      <c r="A29" s="9"/>
      <c r="B29" s="10"/>
      <c r="C29" s="9"/>
      <c r="D29" s="9"/>
      <c r="E29" s="482"/>
      <c r="F29" s="482"/>
      <c r="G29" s="11"/>
      <c r="H29" s="9"/>
    </row>
    <row r="30" spans="1:8" s="3" customFormat="1" ht="18" x14ac:dyDescent="0.35">
      <c r="A30" s="9"/>
      <c r="B30" s="10"/>
      <c r="D30" s="9"/>
      <c r="E30" s="481"/>
      <c r="F30" s="481"/>
      <c r="G30" s="11"/>
      <c r="H30" s="9"/>
    </row>
    <row r="31" spans="1:8" s="3" customFormat="1" ht="60" customHeight="1" x14ac:dyDescent="0.35">
      <c r="A31" s="9"/>
      <c r="B31" s="10"/>
      <c r="C31" s="12" t="s">
        <v>185</v>
      </c>
      <c r="D31" s="9"/>
      <c r="E31" s="482"/>
      <c r="F31" s="482"/>
      <c r="G31" s="11"/>
      <c r="H31" s="9"/>
    </row>
    <row r="32" spans="1:8" s="3" customFormat="1" x14ac:dyDescent="0.3">
      <c r="B32" s="7"/>
      <c r="E32" s="482"/>
      <c r="F32" s="482"/>
      <c r="G32" s="8"/>
    </row>
    <row r="33" spans="2:7" s="3" customFormat="1" x14ac:dyDescent="0.3">
      <c r="B33" s="13"/>
      <c r="C33" s="14"/>
      <c r="D33" s="14"/>
      <c r="E33" s="14"/>
      <c r="F33" s="14"/>
      <c r="G33" s="15"/>
    </row>
    <row r="37" spans="2:7" s="3" customFormat="1" ht="15.6" x14ac:dyDescent="0.3">
      <c r="E37" s="479"/>
      <c r="F37" s="479"/>
    </row>
    <row r="38" spans="2:7" s="3" customFormat="1" ht="15.6" x14ac:dyDescent="0.3">
      <c r="E38" s="479"/>
      <c r="F38" s="479"/>
    </row>
    <row r="39" spans="2:7" s="3" customFormat="1" ht="15.6" x14ac:dyDescent="0.3">
      <c r="E39" s="479"/>
      <c r="F39" s="479"/>
    </row>
    <row r="40" spans="2:7" s="3" customFormat="1" ht="15.6" x14ac:dyDescent="0.3">
      <c r="E40" s="479"/>
      <c r="F40" s="479"/>
    </row>
    <row r="41" spans="2:7" s="3" customFormat="1" ht="15.6" x14ac:dyDescent="0.3">
      <c r="E41" s="479"/>
      <c r="F41" s="479"/>
    </row>
  </sheetData>
  <sheetProtection algorithmName="SHA-512" hashValue="vWrzLx3ACiSJiHjnhY1pQgzjACMxaCf4Bt7NRIhXfJaASKU+q3BQbm29hmWj1aaZWWvzzuSo15p6QY1YDCm6Sw==" saltValue="xc/29tGsc0dspUZ9hk3JsA==" spinCount="100000" sheet="1" objects="1" scenarios="1" selectLockedCells="1"/>
  <mergeCells count="18">
    <mergeCell ref="C3:E3"/>
    <mergeCell ref="C6:F13"/>
    <mergeCell ref="E15:F15"/>
    <mergeCell ref="E20:F20"/>
    <mergeCell ref="E21:F21"/>
    <mergeCell ref="E17:F17"/>
    <mergeCell ref="E16:F16"/>
    <mergeCell ref="E41:F41"/>
    <mergeCell ref="E24:F24"/>
    <mergeCell ref="E25:F25"/>
    <mergeCell ref="E27:F27"/>
    <mergeCell ref="E28:F29"/>
    <mergeCell ref="E30:F30"/>
    <mergeCell ref="E31:F32"/>
    <mergeCell ref="E37:F37"/>
    <mergeCell ref="E38:F38"/>
    <mergeCell ref="E39:F39"/>
    <mergeCell ref="E40:F40"/>
  </mergeCells>
  <dataValidations count="1">
    <dataValidation allowBlank="1" showInputMessage="1" showErrorMessage="1" error="Bitte Bewertung (A, B, C) eingeben." sqref="E37:E41" xr:uid="{00000000-0002-0000-0000-000000000000}">
      <formula1>0</formula1>
      <formula2>0</formula2>
    </dataValidation>
  </dataValidations>
  <printOptions horizontalCentered="1"/>
  <pageMargins left="0.70866141732283472" right="0.70866141732283472" top="0.74803149606299213" bottom="0.55118110236220474" header="0.51181102362204722" footer="0.31496062992125984"/>
  <pageSetup paperSize="9" scale="77" orientation="portrait" horizontalDpi="300" verticalDpi="300" r:id="rId1"/>
  <headerFooter>
    <oddFooter>&amp;L&amp;F&amp;C&amp;A&amp;RSeite &amp;P von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E091A-9162-495E-A8F8-4011BE0016FF}">
  <dimension ref="B2:Q43"/>
  <sheetViews>
    <sheetView zoomScaleNormal="100" zoomScaleSheetLayoutView="100" workbookViewId="0">
      <selection activeCell="A28" sqref="A28:XFD28"/>
    </sheetView>
  </sheetViews>
  <sheetFormatPr baseColWidth="10" defaultColWidth="11.44140625" defaultRowHeight="15.6" x14ac:dyDescent="0.3"/>
  <cols>
    <col min="1" max="2" width="2.6640625" style="341" customWidth="1"/>
    <col min="3" max="3" width="11.77734375" style="341" customWidth="1"/>
    <col min="4" max="5" width="2.6640625" style="341" customWidth="1"/>
    <col min="6" max="6" width="70.77734375" style="341" customWidth="1"/>
    <col min="7" max="7" width="2.6640625" style="341" customWidth="1"/>
    <col min="8" max="8" width="13.6640625" style="341" customWidth="1"/>
    <col min="9" max="9" width="2.6640625" style="341" customWidth="1"/>
    <col min="10" max="10" width="13.6640625" style="341" customWidth="1"/>
    <col min="11" max="11" width="2.6640625" style="341" customWidth="1"/>
    <col min="12" max="12" width="13.6640625" style="341" customWidth="1"/>
    <col min="13" max="13" width="2.6640625" style="341" customWidth="1"/>
    <col min="14" max="14" width="53" style="341" customWidth="1"/>
    <col min="15" max="16" width="2.6640625" style="341" customWidth="1"/>
    <col min="17" max="17" width="56.33203125" style="341" customWidth="1"/>
    <col min="18" max="16384" width="11.44140625" style="341"/>
  </cols>
  <sheetData>
    <row r="2" spans="2:15" x14ac:dyDescent="0.3">
      <c r="B2" s="385"/>
      <c r="C2" s="386"/>
      <c r="D2" s="386"/>
      <c r="E2" s="386"/>
      <c r="F2" s="386"/>
      <c r="G2" s="386"/>
      <c r="H2" s="386"/>
      <c r="I2" s="386"/>
      <c r="J2" s="386"/>
      <c r="K2" s="386"/>
      <c r="L2" s="386"/>
      <c r="M2" s="386"/>
      <c r="N2" s="386"/>
      <c r="O2" s="387"/>
    </row>
    <row r="3" spans="2:15" x14ac:dyDescent="0.3">
      <c r="B3" s="342"/>
      <c r="O3" s="344"/>
    </row>
    <row r="4" spans="2:15" x14ac:dyDescent="0.3">
      <c r="B4" s="342"/>
      <c r="C4" s="340"/>
      <c r="H4" s="359"/>
      <c r="O4" s="344"/>
    </row>
    <row r="5" spans="2:15" x14ac:dyDescent="0.3">
      <c r="B5" s="342"/>
      <c r="H5" s="388"/>
      <c r="O5" s="344"/>
    </row>
    <row r="6" spans="2:15" x14ac:dyDescent="0.3">
      <c r="B6" s="342"/>
      <c r="C6" s="519" t="str">
        <f>"Bewertung"&amp;REPLACE(Inhaltsverzeichnis!C6,1,20,"")</f>
        <v>Bewertung zum Vergabeverfahren Lieferung, Aufstellung und Inbetriebnahme eines Computertomographen</v>
      </c>
      <c r="D6" s="520"/>
      <c r="E6" s="520"/>
      <c r="F6" s="520"/>
      <c r="G6" s="520"/>
      <c r="H6" s="520"/>
      <c r="I6" s="520"/>
      <c r="J6" s="520"/>
      <c r="K6" s="520"/>
      <c r="L6" s="521"/>
      <c r="M6" s="373"/>
      <c r="N6" s="373"/>
      <c r="O6" s="344"/>
    </row>
    <row r="7" spans="2:15" x14ac:dyDescent="0.3">
      <c r="B7" s="342"/>
      <c r="C7" s="522"/>
      <c r="D7" s="522"/>
      <c r="E7" s="522"/>
      <c r="F7" s="522"/>
      <c r="G7" s="522"/>
      <c r="H7" s="522"/>
      <c r="I7" s="522"/>
      <c r="J7" s="522"/>
      <c r="K7" s="522"/>
      <c r="L7" s="523"/>
      <c r="M7" s="370"/>
      <c r="N7" s="370"/>
      <c r="O7" s="344"/>
    </row>
    <row r="8" spans="2:15" x14ac:dyDescent="0.3">
      <c r="B8" s="342"/>
      <c r="C8" s="524"/>
      <c r="D8" s="524"/>
      <c r="E8" s="524"/>
      <c r="F8" s="524"/>
      <c r="G8" s="524"/>
      <c r="H8" s="524"/>
      <c r="I8" s="524"/>
      <c r="J8" s="524"/>
      <c r="K8" s="524"/>
      <c r="L8" s="525"/>
      <c r="M8" s="389"/>
      <c r="N8" s="389"/>
      <c r="O8" s="344"/>
    </row>
    <row r="9" spans="2:15" x14ac:dyDescent="0.3">
      <c r="B9" s="342"/>
      <c r="I9" s="390"/>
      <c r="O9" s="344"/>
    </row>
    <row r="10" spans="2:15" x14ac:dyDescent="0.3">
      <c r="B10" s="342"/>
      <c r="C10" s="391" t="s">
        <v>361</v>
      </c>
      <c r="I10" s="390">
        <v>5</v>
      </c>
      <c r="O10" s="344"/>
    </row>
    <row r="11" spans="2:15" x14ac:dyDescent="0.3">
      <c r="B11" s="342"/>
      <c r="C11" s="391"/>
      <c r="I11" s="390"/>
      <c r="O11" s="344"/>
    </row>
    <row r="12" spans="2:15" s="355" customFormat="1" ht="31.2" customHeight="1" x14ac:dyDescent="0.3">
      <c r="B12" s="378"/>
      <c r="C12" s="535" t="s">
        <v>153</v>
      </c>
      <c r="D12" s="535"/>
      <c r="F12" s="392"/>
      <c r="H12" s="393" t="s">
        <v>154</v>
      </c>
      <c r="I12" s="394"/>
      <c r="J12" s="526"/>
      <c r="K12" s="527"/>
      <c r="L12" s="528"/>
      <c r="M12" s="376"/>
      <c r="N12" s="376"/>
      <c r="O12" s="379"/>
    </row>
    <row r="13" spans="2:15" x14ac:dyDescent="0.3">
      <c r="B13" s="342"/>
      <c r="C13" s="395"/>
      <c r="D13" s="359"/>
      <c r="E13" s="359"/>
      <c r="F13" s="359"/>
      <c r="G13" s="359"/>
      <c r="H13" s="395"/>
      <c r="I13" s="396"/>
      <c r="J13" s="359"/>
      <c r="K13" s="359"/>
      <c r="L13" s="359"/>
      <c r="M13" s="359"/>
      <c r="N13" s="359"/>
      <c r="O13" s="344"/>
    </row>
    <row r="14" spans="2:15" s="355" customFormat="1" ht="31.2" customHeight="1" x14ac:dyDescent="0.3">
      <c r="B14" s="378"/>
      <c r="C14" s="393" t="s">
        <v>155</v>
      </c>
      <c r="F14" s="392"/>
      <c r="H14" s="393" t="s">
        <v>156</v>
      </c>
      <c r="I14" s="394"/>
      <c r="J14" s="526"/>
      <c r="K14" s="527"/>
      <c r="L14" s="528"/>
      <c r="M14" s="376"/>
      <c r="N14" s="376"/>
      <c r="O14" s="379"/>
    </row>
    <row r="15" spans="2:15" x14ac:dyDescent="0.3">
      <c r="B15" s="342"/>
      <c r="C15" s="391"/>
      <c r="I15" s="390"/>
      <c r="O15" s="344"/>
    </row>
    <row r="16" spans="2:15" ht="34.5" customHeight="1" x14ac:dyDescent="0.3">
      <c r="B16" s="342"/>
      <c r="C16" s="397" t="s">
        <v>32</v>
      </c>
      <c r="D16" s="398"/>
      <c r="E16" s="529" t="s">
        <v>362</v>
      </c>
      <c r="F16" s="530"/>
      <c r="G16" s="399"/>
      <c r="H16" s="400" t="s">
        <v>354</v>
      </c>
      <c r="I16" s="401"/>
      <c r="J16" s="402" t="s">
        <v>363</v>
      </c>
      <c r="K16" s="403"/>
      <c r="L16" s="402" t="s">
        <v>364</v>
      </c>
      <c r="M16" s="398"/>
      <c r="N16" s="404" t="s">
        <v>353</v>
      </c>
      <c r="O16" s="344"/>
    </row>
    <row r="17" spans="2:17" x14ac:dyDescent="0.3">
      <c r="B17" s="342"/>
      <c r="C17" s="405"/>
      <c r="E17" s="406"/>
      <c r="F17" s="407"/>
      <c r="H17" s="408" t="s">
        <v>352</v>
      </c>
      <c r="I17" s="390"/>
      <c r="J17" s="409"/>
      <c r="L17" s="409"/>
      <c r="N17" s="409"/>
      <c r="O17" s="344"/>
    </row>
    <row r="18" spans="2:17" s="355" customFormat="1" ht="31.2" customHeight="1" x14ac:dyDescent="0.3">
      <c r="B18" s="378"/>
      <c r="C18" s="410" t="s">
        <v>158</v>
      </c>
      <c r="E18" s="411" t="s">
        <v>50</v>
      </c>
      <c r="F18" s="412"/>
      <c r="G18" s="413"/>
      <c r="H18" s="414"/>
      <c r="I18" s="413"/>
      <c r="J18" s="414"/>
      <c r="L18" s="414">
        <f>SUM(J19:J26)*5</f>
        <v>500</v>
      </c>
      <c r="N18" s="410"/>
      <c r="O18" s="379"/>
    </row>
    <row r="19" spans="2:17" ht="46.8" x14ac:dyDescent="0.3">
      <c r="B19" s="342"/>
      <c r="C19" s="415" t="s">
        <v>159</v>
      </c>
      <c r="D19" s="359"/>
      <c r="E19" s="416"/>
      <c r="F19" s="417" t="s">
        <v>365</v>
      </c>
      <c r="G19" s="355"/>
      <c r="H19" s="418"/>
      <c r="I19" s="394"/>
      <c r="J19" s="419">
        <v>10</v>
      </c>
      <c r="K19" s="390"/>
      <c r="L19" s="420" t="str">
        <f>IF(H19="","",+H19*J19)</f>
        <v/>
      </c>
      <c r="M19" s="390"/>
      <c r="N19" s="421"/>
      <c r="O19" s="344"/>
    </row>
    <row r="20" spans="2:17" ht="46.8" x14ac:dyDescent="0.3">
      <c r="B20" s="342"/>
      <c r="C20" s="415" t="s">
        <v>160</v>
      </c>
      <c r="D20" s="359"/>
      <c r="E20" s="422"/>
      <c r="F20" s="423" t="s">
        <v>368</v>
      </c>
      <c r="G20" s="355"/>
      <c r="H20" s="424"/>
      <c r="I20" s="394"/>
      <c r="J20" s="425">
        <v>10</v>
      </c>
      <c r="K20" s="390"/>
      <c r="L20" s="426" t="str">
        <f t="shared" ref="L20:L26" si="0">IF(H20="","",+H20*J20)</f>
        <v/>
      </c>
      <c r="M20" s="390"/>
      <c r="N20" s="427"/>
      <c r="O20" s="344"/>
    </row>
    <row r="21" spans="2:17" ht="31.2" x14ac:dyDescent="0.3">
      <c r="B21" s="342"/>
      <c r="C21" s="415" t="s">
        <v>161</v>
      </c>
      <c r="D21" s="359"/>
      <c r="E21" s="422"/>
      <c r="F21" s="423" t="s">
        <v>532</v>
      </c>
      <c r="G21" s="355"/>
      <c r="H21" s="424"/>
      <c r="I21" s="394"/>
      <c r="J21" s="425">
        <v>10</v>
      </c>
      <c r="K21" s="390"/>
      <c r="L21" s="426" t="str">
        <f t="shared" si="0"/>
        <v/>
      </c>
      <c r="M21" s="390"/>
      <c r="N21" s="427"/>
      <c r="O21" s="344"/>
    </row>
    <row r="22" spans="2:17" ht="46.8" x14ac:dyDescent="0.3">
      <c r="B22" s="342"/>
      <c r="C22" s="415" t="s">
        <v>162</v>
      </c>
      <c r="D22" s="359"/>
      <c r="E22" s="422"/>
      <c r="F22" s="423" t="s">
        <v>366</v>
      </c>
      <c r="G22" s="355"/>
      <c r="H22" s="424"/>
      <c r="I22" s="394"/>
      <c r="J22" s="425">
        <v>10</v>
      </c>
      <c r="K22" s="390"/>
      <c r="L22" s="426" t="str">
        <f t="shared" si="0"/>
        <v/>
      </c>
      <c r="M22" s="390"/>
      <c r="N22" s="427"/>
      <c r="O22" s="344"/>
    </row>
    <row r="23" spans="2:17" ht="78" x14ac:dyDescent="0.3">
      <c r="B23" s="342"/>
      <c r="C23" s="415" t="s">
        <v>163</v>
      </c>
      <c r="D23" s="359"/>
      <c r="E23" s="422"/>
      <c r="F23" s="423" t="s">
        <v>479</v>
      </c>
      <c r="G23" s="355"/>
      <c r="H23" s="424"/>
      <c r="I23" s="394"/>
      <c r="J23" s="425">
        <v>20</v>
      </c>
      <c r="K23" s="390"/>
      <c r="L23" s="426" t="str">
        <f t="shared" ref="L23" si="1">IF(H23="","",+H23*J23)</f>
        <v/>
      </c>
      <c r="M23" s="390"/>
      <c r="N23" s="427"/>
      <c r="O23" s="344"/>
      <c r="Q23" s="428"/>
    </row>
    <row r="24" spans="2:17" ht="31.2" x14ac:dyDescent="0.3">
      <c r="B24" s="342"/>
      <c r="C24" s="415" t="s">
        <v>164</v>
      </c>
      <c r="D24" s="359"/>
      <c r="E24" s="422"/>
      <c r="F24" s="423" t="s">
        <v>489</v>
      </c>
      <c r="G24" s="355"/>
      <c r="H24" s="424"/>
      <c r="I24" s="394"/>
      <c r="J24" s="425">
        <v>20</v>
      </c>
      <c r="K24" s="390"/>
      <c r="L24" s="426" t="str">
        <f t="shared" si="0"/>
        <v/>
      </c>
      <c r="M24" s="390"/>
      <c r="N24" s="427"/>
      <c r="O24" s="344"/>
      <c r="Q24" s="428"/>
    </row>
    <row r="25" spans="2:17" ht="46.8" x14ac:dyDescent="0.3">
      <c r="B25" s="342"/>
      <c r="C25" s="415" t="s">
        <v>468</v>
      </c>
      <c r="D25" s="359"/>
      <c r="E25" s="422"/>
      <c r="F25" s="423" t="s">
        <v>383</v>
      </c>
      <c r="G25" s="355"/>
      <c r="H25" s="424"/>
      <c r="I25" s="394"/>
      <c r="J25" s="425">
        <v>10</v>
      </c>
      <c r="K25" s="390"/>
      <c r="L25" s="426" t="str">
        <f t="shared" ref="L25" si="2">IF(H25="","",+H25*J25)</f>
        <v/>
      </c>
      <c r="M25" s="390"/>
      <c r="N25" s="427"/>
      <c r="O25" s="344"/>
    </row>
    <row r="26" spans="2:17" ht="31.2" customHeight="1" x14ac:dyDescent="0.3">
      <c r="B26" s="342"/>
      <c r="C26" s="415" t="s">
        <v>469</v>
      </c>
      <c r="D26" s="359"/>
      <c r="E26" s="422"/>
      <c r="F26" s="423" t="s">
        <v>367</v>
      </c>
      <c r="G26" s="355"/>
      <c r="H26" s="424"/>
      <c r="I26" s="394"/>
      <c r="J26" s="425">
        <v>10</v>
      </c>
      <c r="K26" s="390"/>
      <c r="L26" s="426" t="str">
        <f t="shared" si="0"/>
        <v/>
      </c>
      <c r="M26" s="390"/>
      <c r="N26" s="427"/>
      <c r="O26" s="344"/>
    </row>
    <row r="27" spans="2:17" ht="7.95" customHeight="1" x14ac:dyDescent="0.3">
      <c r="B27" s="342"/>
      <c r="C27" s="429"/>
      <c r="D27" s="359"/>
      <c r="E27" s="430"/>
      <c r="F27" s="431"/>
      <c r="G27" s="355"/>
      <c r="H27" s="432"/>
      <c r="I27" s="394"/>
      <c r="J27" s="432"/>
      <c r="K27" s="390"/>
      <c r="L27" s="433"/>
      <c r="M27" s="390"/>
      <c r="N27" s="434"/>
      <c r="O27" s="344"/>
    </row>
    <row r="28" spans="2:17" ht="31.2" customHeight="1" x14ac:dyDescent="0.3">
      <c r="B28" s="435"/>
      <c r="C28" s="436"/>
      <c r="D28" s="359"/>
      <c r="E28" s="422"/>
      <c r="F28" s="437" t="s">
        <v>351</v>
      </c>
      <c r="G28" s="355"/>
      <c r="H28" s="438"/>
      <c r="I28" s="394"/>
      <c r="J28" s="438"/>
      <c r="K28" s="390"/>
      <c r="L28" s="426">
        <f>SUM(L19:L26)</f>
        <v>0</v>
      </c>
      <c r="M28" s="390"/>
      <c r="N28" s="369"/>
      <c r="O28" s="439"/>
    </row>
    <row r="29" spans="2:17" ht="7.95" customHeight="1" x14ac:dyDescent="0.3">
      <c r="B29" s="435"/>
      <c r="C29" s="440"/>
      <c r="D29" s="359"/>
      <c r="E29" s="359"/>
      <c r="F29" s="441"/>
      <c r="G29" s="355"/>
      <c r="H29" s="441"/>
      <c r="I29" s="441"/>
      <c r="J29" s="441"/>
      <c r="K29" s="390"/>
      <c r="L29" s="369"/>
      <c r="M29" s="390"/>
      <c r="N29" s="369"/>
      <c r="O29" s="439"/>
    </row>
    <row r="30" spans="2:17" ht="15.6" customHeight="1" x14ac:dyDescent="0.3">
      <c r="B30" s="435"/>
      <c r="C30" s="440"/>
      <c r="D30" s="359"/>
      <c r="E30" s="359"/>
      <c r="F30" s="441"/>
      <c r="G30" s="355"/>
      <c r="H30" s="531"/>
      <c r="I30" s="532"/>
      <c r="J30" s="532"/>
      <c r="K30" s="532"/>
      <c r="L30" s="532"/>
      <c r="M30" s="376"/>
      <c r="N30" s="376"/>
      <c r="O30" s="439"/>
      <c r="Q30" s="442"/>
    </row>
    <row r="31" spans="2:17" ht="16.2" thickBot="1" x14ac:dyDescent="0.35">
      <c r="B31" s="435"/>
      <c r="C31" s="440"/>
      <c r="D31" s="359"/>
      <c r="E31" s="359"/>
      <c r="F31" s="441"/>
      <c r="G31" s="355"/>
      <c r="H31" s="533"/>
      <c r="I31" s="534"/>
      <c r="J31" s="534"/>
      <c r="K31" s="534"/>
      <c r="L31" s="534"/>
      <c r="M31" s="376"/>
      <c r="N31" s="376"/>
      <c r="O31" s="439"/>
    </row>
    <row r="32" spans="2:17" x14ac:dyDescent="0.3">
      <c r="B32" s="435"/>
      <c r="C32" s="440"/>
      <c r="D32" s="359"/>
      <c r="E32" s="359"/>
      <c r="F32" s="441"/>
      <c r="G32" s="355"/>
      <c r="H32" s="516" t="s">
        <v>165</v>
      </c>
      <c r="I32" s="517"/>
      <c r="J32" s="518"/>
      <c r="K32" s="518"/>
      <c r="L32" s="518"/>
      <c r="M32" s="337"/>
      <c r="N32" s="337"/>
      <c r="O32" s="439"/>
    </row>
    <row r="33" spans="2:15" x14ac:dyDescent="0.3">
      <c r="B33" s="443"/>
      <c r="C33" s="368"/>
      <c r="D33" s="368"/>
      <c r="E33" s="368"/>
      <c r="F33" s="444"/>
      <c r="G33" s="368"/>
      <c r="H33" s="368"/>
      <c r="I33" s="368"/>
      <c r="J33" s="368"/>
      <c r="K33" s="368"/>
      <c r="L33" s="368"/>
      <c r="M33" s="368"/>
      <c r="N33" s="368"/>
      <c r="O33" s="445"/>
    </row>
    <row r="43" spans="2:15" x14ac:dyDescent="0.3">
      <c r="O43" s="340"/>
    </row>
  </sheetData>
  <sheetProtection algorithmName="SHA-512" hashValue="Tj+j3PVXLV3pNe6uo5JyslGLRPIv8KWmqv+f7oxZ1bkRce0BkLDDE5QnLVG4XXTdOOrhhmviP2XPQc5MCH8Hzw==" saltValue="2uqXWgNr6CQIH2oX87DR2g==" spinCount="100000" sheet="1" objects="1" scenarios="1" selectLockedCells="1"/>
  <mergeCells count="7">
    <mergeCell ref="H32:L32"/>
    <mergeCell ref="C6:L8"/>
    <mergeCell ref="J12:L12"/>
    <mergeCell ref="J14:L14"/>
    <mergeCell ref="E16:F16"/>
    <mergeCell ref="H30:L31"/>
    <mergeCell ref="C12:D12"/>
  </mergeCells>
  <phoneticPr fontId="26" type="noConversion"/>
  <dataValidations count="4">
    <dataValidation allowBlank="1" showErrorMessage="1" sqref="H32:N32" xr:uid="{9D180CEF-C486-473F-AFE9-FFE365CE7792}"/>
    <dataValidation type="list" allowBlank="1" showInputMessage="1" showErrorMessage="1" error="Bitte Bewertung (A, B, C) eingeben." sqref="H28:H31" xr:uid="{23EFFF92-DE2A-4A40-BE2C-7987693085CC}">
      <formula1>"A,B,C,-"</formula1>
    </dataValidation>
    <dataValidation type="list" allowBlank="1" showInputMessage="1" showErrorMessage="1" error="Bitte Erfüllung (ja oder nein) eingeben." sqref="J28:J29" xr:uid="{4FFF1632-A58F-4BFB-BA3D-1E44B998C43C}">
      <formula1>"ja,nein"</formula1>
    </dataValidation>
    <dataValidation type="list" allowBlank="1" showInputMessage="1" showErrorMessage="1" sqref="H19:H26" xr:uid="{0C9AAA31-F9F0-4D66-8C71-39A8B6BFCA56}">
      <formula1>"0,3,5"</formula1>
    </dataValidation>
  </dataValidations>
  <printOptions horizontalCentered="1"/>
  <pageMargins left="0.31496062992125984" right="0.31496062992125984" top="0.74803149606299213" bottom="0.35433070866141736" header="0.11811023622047245" footer="0.11811023622047245"/>
  <pageSetup paperSize="9" scale="60" orientation="landscape" horizontalDpi="300" verticalDpi="300" r:id="rId1"/>
  <headerFooter>
    <oddFooter>&amp;L&amp;F&amp;C&amp;A&amp;RSeite &amp;P von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E4E96-256F-4F4A-B865-29E1EAB2119E}">
  <sheetPr>
    <pageSetUpPr fitToPage="1"/>
  </sheetPr>
  <dimension ref="A1:AMD32"/>
  <sheetViews>
    <sheetView zoomScaleNormal="100" zoomScaleSheetLayoutView="40" zoomScalePageLayoutView="40" workbookViewId="0">
      <selection activeCell="J15" sqref="J15"/>
    </sheetView>
  </sheetViews>
  <sheetFormatPr baseColWidth="10" defaultColWidth="11.21875" defaultRowHeight="15.6" x14ac:dyDescent="0.3"/>
  <cols>
    <col min="1" max="2" width="2.77734375" style="19" customWidth="1"/>
    <col min="3" max="3" width="11" style="19" customWidth="1"/>
    <col min="4" max="5" width="2.77734375" style="19" customWidth="1"/>
    <col min="6" max="6" width="81.77734375" style="20" customWidth="1"/>
    <col min="7" max="7" width="2.77734375" style="20" customWidth="1"/>
    <col min="8" max="8" width="13.6640625" style="57" customWidth="1"/>
    <col min="9" max="9" width="2.77734375" style="155" customWidth="1"/>
    <col min="10" max="10" width="60.77734375" style="19" customWidth="1"/>
    <col min="11" max="12" width="2.77734375" style="19" customWidth="1"/>
    <col min="13" max="13" width="3.5546875" style="19" customWidth="1"/>
    <col min="14" max="1018" width="11.21875" style="19"/>
  </cols>
  <sheetData>
    <row r="1" spans="1:1018" ht="14.4" customHeight="1" x14ac:dyDescent="0.3"/>
    <row r="2" spans="1:1018" ht="14.4" customHeight="1" x14ac:dyDescent="0.3">
      <c r="B2" s="21"/>
      <c r="C2" s="156"/>
      <c r="D2" s="156"/>
      <c r="E2" s="156"/>
      <c r="F2" s="156"/>
      <c r="G2" s="157"/>
      <c r="H2" s="158"/>
      <c r="I2" s="163"/>
      <c r="J2" s="156"/>
      <c r="K2" s="22"/>
    </row>
    <row r="3" spans="1:1018" ht="14.4" customHeight="1" x14ac:dyDescent="0.3">
      <c r="B3" s="17"/>
      <c r="C3" s="499"/>
      <c r="D3" s="499"/>
      <c r="E3" s="499"/>
      <c r="F3" s="499"/>
      <c r="K3" s="23"/>
    </row>
    <row r="4" spans="1:1018" ht="14.4" customHeight="1" x14ac:dyDescent="0.3">
      <c r="B4" s="17"/>
      <c r="C4" s="499"/>
      <c r="D4" s="499"/>
      <c r="E4" s="499"/>
      <c r="F4" s="499"/>
      <c r="K4" s="23"/>
    </row>
    <row r="5" spans="1:1018" ht="14.4" customHeight="1" x14ac:dyDescent="0.3">
      <c r="B5" s="17"/>
      <c r="C5" s="499"/>
      <c r="D5" s="499"/>
      <c r="E5" s="499"/>
      <c r="F5" s="499"/>
      <c r="K5" s="23"/>
    </row>
    <row r="6" spans="1:1018" ht="15.9" customHeight="1" x14ac:dyDescent="0.3">
      <c r="B6" s="17"/>
      <c r="C6" s="500" t="str">
        <f>Inhaltsverzeichnis!C6</f>
        <v>Leistungsverzeichnis zum Vergabeverfahren Lieferung, Aufstellung und Inbetriebnahme eines Computertomographen</v>
      </c>
      <c r="D6" s="500"/>
      <c r="E6" s="500"/>
      <c r="F6" s="500"/>
      <c r="G6" s="500"/>
      <c r="H6" s="500"/>
      <c r="I6" s="500"/>
      <c r="J6" s="500"/>
      <c r="K6" s="23"/>
    </row>
    <row r="7" spans="1:1018" ht="15.9" customHeight="1" x14ac:dyDescent="0.3">
      <c r="B7" s="17"/>
      <c r="C7" s="500"/>
      <c r="D7" s="500"/>
      <c r="E7" s="500"/>
      <c r="F7" s="500"/>
      <c r="G7" s="500"/>
      <c r="H7" s="500"/>
      <c r="I7" s="500"/>
      <c r="J7" s="500"/>
      <c r="K7" s="23"/>
    </row>
    <row r="8" spans="1:1018" ht="15.9" customHeight="1" x14ac:dyDescent="0.3">
      <c r="B8" s="17"/>
      <c r="C8" s="500"/>
      <c r="D8" s="500"/>
      <c r="E8" s="500"/>
      <c r="F8" s="500"/>
      <c r="G8" s="500"/>
      <c r="H8" s="500"/>
      <c r="I8" s="500"/>
      <c r="J8" s="500"/>
      <c r="K8" s="23"/>
    </row>
    <row r="9" spans="1:1018" ht="15.9" customHeight="1" x14ac:dyDescent="0.3">
      <c r="B9" s="17"/>
      <c r="G9" s="164"/>
      <c r="H9" s="165"/>
      <c r="K9" s="23"/>
    </row>
    <row r="10" spans="1:1018" s="19" customFormat="1" ht="15.9" customHeight="1" x14ac:dyDescent="0.3">
      <c r="B10" s="17"/>
      <c r="C10" s="24" t="s">
        <v>415</v>
      </c>
      <c r="F10" s="20"/>
      <c r="G10" s="151">
        <v>5</v>
      </c>
      <c r="H10" s="168"/>
      <c r="I10" s="155"/>
      <c r="K10" s="23"/>
    </row>
    <row r="11" spans="1:1018" s="19" customFormat="1" ht="15.9" customHeight="1" x14ac:dyDescent="0.3">
      <c r="B11" s="17"/>
      <c r="F11" s="20"/>
      <c r="G11" s="151">
        <v>1</v>
      </c>
      <c r="H11" s="168"/>
      <c r="I11" s="155"/>
      <c r="K11" s="23"/>
    </row>
    <row r="12" spans="1:1018" s="19" customFormat="1" ht="15.9" customHeight="1" x14ac:dyDescent="0.3">
      <c r="B12" s="17"/>
      <c r="C12" s="173"/>
      <c r="D12" s="174"/>
      <c r="E12" s="175"/>
      <c r="F12" s="176"/>
      <c r="G12" s="177"/>
      <c r="H12" s="178" t="s">
        <v>451</v>
      </c>
      <c r="I12" s="155"/>
      <c r="J12" s="182" t="s">
        <v>416</v>
      </c>
      <c r="K12" s="23"/>
    </row>
    <row r="13" spans="1:1018" s="19" customFormat="1" ht="15.9" customHeight="1" x14ac:dyDescent="0.3">
      <c r="B13" s="17"/>
      <c r="C13" s="446"/>
      <c r="E13" s="447"/>
      <c r="F13" s="448"/>
      <c r="G13" s="20"/>
      <c r="H13" s="446"/>
      <c r="I13" s="155"/>
      <c r="J13" s="446"/>
      <c r="K13" s="23"/>
    </row>
    <row r="14" spans="1:1018" s="57" customFormat="1" ht="31.95" customHeight="1" x14ac:dyDescent="0.3">
      <c r="B14" s="58"/>
      <c r="C14" s="190" t="s">
        <v>452</v>
      </c>
      <c r="E14" s="501" t="s">
        <v>454</v>
      </c>
      <c r="F14" s="502"/>
      <c r="G14" s="191"/>
      <c r="H14" s="192"/>
      <c r="I14" s="195"/>
      <c r="J14" s="190"/>
      <c r="K14" s="62"/>
    </row>
    <row r="15" spans="1:1018" s="206" customFormat="1" ht="25.8" x14ac:dyDescent="0.3">
      <c r="A15" s="449"/>
      <c r="B15" s="58"/>
      <c r="C15" s="33" t="s">
        <v>455</v>
      </c>
      <c r="D15" s="57"/>
      <c r="E15" s="59"/>
      <c r="F15" s="450" t="s">
        <v>417</v>
      </c>
      <c r="G15" s="57"/>
      <c r="H15" s="451" t="s">
        <v>418</v>
      </c>
      <c r="I15" s="195"/>
      <c r="J15" s="61"/>
      <c r="K15" s="62"/>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c r="BM15" s="57"/>
      <c r="BN15" s="57"/>
      <c r="BO15" s="57"/>
      <c r="BP15" s="57"/>
      <c r="BQ15" s="57"/>
      <c r="BR15" s="57"/>
      <c r="BS15" s="57"/>
      <c r="BT15" s="57"/>
      <c r="BU15" s="57"/>
      <c r="BV15" s="57"/>
      <c r="BW15" s="57"/>
      <c r="BX15" s="57"/>
      <c r="BY15" s="57"/>
      <c r="BZ15" s="57"/>
      <c r="CA15" s="57"/>
      <c r="CB15" s="57"/>
      <c r="CC15" s="57"/>
      <c r="CD15" s="57"/>
      <c r="CE15" s="57"/>
      <c r="CF15" s="57"/>
      <c r="CG15" s="57"/>
      <c r="CH15" s="57"/>
      <c r="CI15" s="57"/>
      <c r="CJ15" s="57"/>
      <c r="CK15" s="57"/>
      <c r="CL15" s="57"/>
      <c r="CM15" s="57"/>
      <c r="CN15" s="57"/>
      <c r="CO15" s="57"/>
      <c r="CP15" s="57"/>
      <c r="CQ15" s="57"/>
      <c r="CR15" s="57"/>
      <c r="CS15" s="57"/>
      <c r="CT15" s="57"/>
      <c r="CU15" s="57"/>
      <c r="CV15" s="57"/>
      <c r="CW15" s="57"/>
      <c r="CX15" s="57"/>
      <c r="CY15" s="57"/>
      <c r="CZ15" s="57"/>
      <c r="DA15" s="57"/>
      <c r="DB15" s="57"/>
      <c r="DC15" s="57"/>
      <c r="DD15" s="57"/>
      <c r="DE15" s="57"/>
      <c r="DF15" s="57"/>
      <c r="DG15" s="57"/>
      <c r="DH15" s="57"/>
      <c r="DI15" s="57"/>
      <c r="DJ15" s="57"/>
      <c r="DK15" s="57"/>
      <c r="DL15" s="57"/>
      <c r="DM15" s="57"/>
      <c r="DN15" s="57"/>
      <c r="DO15" s="57"/>
      <c r="DP15" s="57"/>
      <c r="DQ15" s="57"/>
      <c r="DR15" s="57"/>
      <c r="DS15" s="57"/>
      <c r="DT15" s="57"/>
      <c r="DU15" s="57"/>
      <c r="DV15" s="57"/>
      <c r="DW15" s="57"/>
      <c r="DX15" s="57"/>
      <c r="DY15" s="57"/>
      <c r="DZ15" s="57"/>
      <c r="EA15" s="57"/>
      <c r="EB15" s="57"/>
      <c r="EC15" s="57"/>
      <c r="ED15" s="57"/>
      <c r="EE15" s="57"/>
      <c r="EF15" s="57"/>
      <c r="EG15" s="57"/>
      <c r="EH15" s="57"/>
      <c r="EI15" s="57"/>
      <c r="EJ15" s="57"/>
      <c r="EK15" s="57"/>
      <c r="EL15" s="57"/>
      <c r="EM15" s="57"/>
      <c r="EN15" s="57"/>
      <c r="EO15" s="57"/>
      <c r="EP15" s="57"/>
      <c r="EQ15" s="57"/>
      <c r="ER15" s="57"/>
      <c r="ES15" s="57"/>
      <c r="ET15" s="57"/>
      <c r="EU15" s="57"/>
      <c r="EV15" s="57"/>
      <c r="EW15" s="57"/>
      <c r="EX15" s="57"/>
      <c r="EY15" s="57"/>
      <c r="EZ15" s="57"/>
      <c r="FA15" s="57"/>
      <c r="FB15" s="57"/>
      <c r="FC15" s="57"/>
      <c r="FD15" s="57"/>
      <c r="FE15" s="57"/>
      <c r="FF15" s="57"/>
      <c r="FG15" s="57"/>
      <c r="FH15" s="57"/>
      <c r="FI15" s="57"/>
      <c r="FJ15" s="57"/>
      <c r="FK15" s="57"/>
      <c r="FL15" s="57"/>
      <c r="FM15" s="57"/>
      <c r="FN15" s="57"/>
      <c r="FO15" s="57"/>
      <c r="FP15" s="57"/>
      <c r="FQ15" s="57"/>
      <c r="FR15" s="57"/>
      <c r="FS15" s="57"/>
      <c r="FT15" s="57"/>
      <c r="FU15" s="57"/>
      <c r="FV15" s="57"/>
      <c r="FW15" s="57"/>
      <c r="FX15" s="57"/>
      <c r="FY15" s="57"/>
      <c r="FZ15" s="57"/>
      <c r="GA15" s="57"/>
      <c r="GB15" s="57"/>
      <c r="GC15" s="57"/>
      <c r="GD15" s="57"/>
      <c r="GE15" s="57"/>
      <c r="GF15" s="57"/>
      <c r="GG15" s="57"/>
      <c r="GH15" s="57"/>
      <c r="GI15" s="57"/>
      <c r="GJ15" s="57"/>
      <c r="GK15" s="57"/>
      <c r="GL15" s="57"/>
      <c r="GM15" s="57"/>
      <c r="GN15" s="57"/>
      <c r="GO15" s="57"/>
      <c r="GP15" s="57"/>
      <c r="GQ15" s="57"/>
      <c r="GR15" s="57"/>
      <c r="GS15" s="57"/>
      <c r="GT15" s="57"/>
      <c r="GU15" s="57"/>
      <c r="GV15" s="57"/>
      <c r="GW15" s="57"/>
      <c r="GX15" s="57"/>
      <c r="GY15" s="57"/>
      <c r="GZ15" s="57"/>
      <c r="HA15" s="57"/>
      <c r="HB15" s="57"/>
      <c r="HC15" s="57"/>
      <c r="HD15" s="57"/>
      <c r="HE15" s="57"/>
      <c r="HF15" s="57"/>
      <c r="HG15" s="57"/>
      <c r="HH15" s="57"/>
      <c r="HI15" s="57"/>
      <c r="HJ15" s="57"/>
      <c r="HK15" s="57"/>
      <c r="HL15" s="57"/>
      <c r="HM15" s="57"/>
      <c r="HN15" s="57"/>
      <c r="HO15" s="57"/>
      <c r="HP15" s="57"/>
      <c r="HQ15" s="57"/>
      <c r="HR15" s="57"/>
      <c r="HS15" s="57"/>
      <c r="HT15" s="57"/>
      <c r="HU15" s="57"/>
      <c r="HV15" s="57"/>
      <c r="HW15" s="57"/>
      <c r="HX15" s="57"/>
      <c r="HY15" s="57"/>
      <c r="HZ15" s="57"/>
      <c r="IA15" s="57"/>
      <c r="IB15" s="57"/>
      <c r="IC15" s="57"/>
      <c r="ID15" s="57"/>
      <c r="IE15" s="57"/>
      <c r="IF15" s="57"/>
      <c r="IG15" s="57"/>
      <c r="IH15" s="57"/>
      <c r="II15" s="57"/>
      <c r="IJ15" s="57"/>
      <c r="IK15" s="57"/>
      <c r="IL15" s="57"/>
      <c r="IM15" s="57"/>
      <c r="IN15" s="57"/>
      <c r="IO15" s="57"/>
      <c r="IP15" s="57"/>
      <c r="IQ15" s="57"/>
      <c r="IR15" s="57"/>
      <c r="IS15" s="57"/>
      <c r="IT15" s="57"/>
      <c r="IU15" s="57"/>
      <c r="IV15" s="57"/>
      <c r="IW15" s="57"/>
      <c r="IX15" s="57"/>
      <c r="IY15" s="57"/>
      <c r="IZ15" s="57"/>
      <c r="JA15" s="57"/>
      <c r="JB15" s="57"/>
      <c r="JC15" s="57"/>
      <c r="JD15" s="57"/>
      <c r="JE15" s="57"/>
      <c r="JF15" s="57"/>
      <c r="JG15" s="57"/>
      <c r="JH15" s="57"/>
      <c r="JI15" s="57"/>
      <c r="JJ15" s="57"/>
      <c r="JK15" s="57"/>
      <c r="JL15" s="57"/>
      <c r="JM15" s="57"/>
      <c r="JN15" s="57"/>
      <c r="JO15" s="57"/>
      <c r="JP15" s="57"/>
      <c r="JQ15" s="57"/>
      <c r="JR15" s="57"/>
      <c r="JS15" s="57"/>
      <c r="JT15" s="57"/>
      <c r="JU15" s="57"/>
      <c r="JV15" s="57"/>
      <c r="JW15" s="57"/>
      <c r="JX15" s="57"/>
      <c r="JY15" s="57"/>
      <c r="JZ15" s="57"/>
      <c r="KA15" s="57"/>
      <c r="KB15" s="57"/>
      <c r="KC15" s="57"/>
      <c r="KD15" s="57"/>
      <c r="KE15" s="57"/>
      <c r="KF15" s="57"/>
      <c r="KG15" s="57"/>
      <c r="KH15" s="57"/>
      <c r="KI15" s="57"/>
      <c r="KJ15" s="57"/>
      <c r="KK15" s="57"/>
      <c r="KL15" s="57"/>
      <c r="KM15" s="57"/>
      <c r="KN15" s="57"/>
      <c r="KO15" s="57"/>
      <c r="KP15" s="57"/>
      <c r="KQ15" s="57"/>
      <c r="KR15" s="57"/>
      <c r="KS15" s="57"/>
      <c r="KT15" s="57"/>
      <c r="KU15" s="57"/>
      <c r="KV15" s="57"/>
      <c r="KW15" s="57"/>
      <c r="KX15" s="57"/>
      <c r="KY15" s="57"/>
      <c r="KZ15" s="57"/>
      <c r="LA15" s="57"/>
      <c r="LB15" s="57"/>
      <c r="LC15" s="57"/>
      <c r="LD15" s="57"/>
      <c r="LE15" s="57"/>
      <c r="LF15" s="57"/>
      <c r="LG15" s="57"/>
      <c r="LH15" s="57"/>
      <c r="LI15" s="57"/>
      <c r="LJ15" s="57"/>
      <c r="LK15" s="57"/>
      <c r="LL15" s="57"/>
      <c r="LM15" s="57"/>
      <c r="LN15" s="57"/>
      <c r="LO15" s="57"/>
      <c r="LP15" s="57"/>
      <c r="LQ15" s="57"/>
      <c r="LR15" s="57"/>
      <c r="LS15" s="57"/>
      <c r="LT15" s="57"/>
      <c r="LU15" s="57"/>
      <c r="LV15" s="57"/>
      <c r="LW15" s="57"/>
      <c r="LX15" s="57"/>
      <c r="LY15" s="57"/>
      <c r="LZ15" s="57"/>
      <c r="MA15" s="57"/>
      <c r="MB15" s="57"/>
      <c r="MC15" s="57"/>
      <c r="MD15" s="57"/>
      <c r="ME15" s="57"/>
      <c r="MF15" s="57"/>
      <c r="MG15" s="57"/>
      <c r="MH15" s="57"/>
      <c r="MI15" s="57"/>
      <c r="MJ15" s="57"/>
      <c r="MK15" s="57"/>
      <c r="ML15" s="57"/>
      <c r="MM15" s="57"/>
      <c r="MN15" s="57"/>
      <c r="MO15" s="57"/>
      <c r="MP15" s="57"/>
      <c r="MQ15" s="57"/>
      <c r="MR15" s="57"/>
      <c r="MS15" s="57"/>
      <c r="MT15" s="57"/>
      <c r="MU15" s="57"/>
      <c r="MV15" s="57"/>
      <c r="MW15" s="57"/>
      <c r="MX15" s="57"/>
      <c r="MY15" s="57"/>
      <c r="MZ15" s="57"/>
      <c r="NA15" s="57"/>
      <c r="NB15" s="57"/>
      <c r="NC15" s="57"/>
      <c r="ND15" s="57"/>
      <c r="NE15" s="57"/>
      <c r="NF15" s="57"/>
      <c r="NG15" s="57"/>
      <c r="NH15" s="57"/>
      <c r="NI15" s="57"/>
      <c r="NJ15" s="57"/>
      <c r="NK15" s="57"/>
      <c r="NL15" s="57"/>
      <c r="NM15" s="57"/>
      <c r="NN15" s="57"/>
      <c r="NO15" s="57"/>
      <c r="NP15" s="57"/>
      <c r="NQ15" s="57"/>
      <c r="NR15" s="57"/>
      <c r="NS15" s="57"/>
      <c r="NT15" s="57"/>
      <c r="NU15" s="57"/>
      <c r="NV15" s="57"/>
      <c r="NW15" s="57"/>
      <c r="NX15" s="57"/>
      <c r="NY15" s="57"/>
      <c r="NZ15" s="57"/>
      <c r="OA15" s="57"/>
      <c r="OB15" s="57"/>
      <c r="OC15" s="57"/>
      <c r="OD15" s="57"/>
      <c r="OE15" s="57"/>
      <c r="OF15" s="57"/>
      <c r="OG15" s="57"/>
      <c r="OH15" s="57"/>
      <c r="OI15" s="57"/>
      <c r="OJ15" s="57"/>
      <c r="OK15" s="57"/>
      <c r="OL15" s="57"/>
      <c r="OM15" s="57"/>
      <c r="ON15" s="57"/>
      <c r="OO15" s="57"/>
      <c r="OP15" s="57"/>
      <c r="OQ15" s="57"/>
      <c r="OR15" s="57"/>
      <c r="OS15" s="57"/>
      <c r="OT15" s="57"/>
      <c r="OU15" s="57"/>
      <c r="OV15" s="57"/>
      <c r="OW15" s="57"/>
      <c r="OX15" s="57"/>
      <c r="OY15" s="57"/>
      <c r="OZ15" s="57"/>
      <c r="PA15" s="57"/>
      <c r="PB15" s="57"/>
      <c r="PC15" s="57"/>
      <c r="PD15" s="57"/>
      <c r="PE15" s="57"/>
      <c r="PF15" s="57"/>
      <c r="PG15" s="57"/>
      <c r="PH15" s="57"/>
      <c r="PI15" s="57"/>
      <c r="PJ15" s="57"/>
      <c r="PK15" s="57"/>
      <c r="PL15" s="57"/>
      <c r="PM15" s="57"/>
      <c r="PN15" s="57"/>
      <c r="PO15" s="57"/>
      <c r="PP15" s="57"/>
      <c r="PQ15" s="57"/>
      <c r="PR15" s="57"/>
      <c r="PS15" s="57"/>
      <c r="PT15" s="57"/>
      <c r="PU15" s="57"/>
      <c r="PV15" s="57"/>
      <c r="PW15" s="57"/>
      <c r="PX15" s="57"/>
      <c r="PY15" s="57"/>
      <c r="PZ15" s="57"/>
      <c r="QA15" s="57"/>
      <c r="QB15" s="57"/>
      <c r="QC15" s="57"/>
      <c r="QD15" s="57"/>
      <c r="QE15" s="57"/>
      <c r="QF15" s="57"/>
      <c r="QG15" s="57"/>
      <c r="QH15" s="57"/>
      <c r="QI15" s="57"/>
      <c r="QJ15" s="57"/>
      <c r="QK15" s="57"/>
      <c r="QL15" s="57"/>
      <c r="QM15" s="57"/>
      <c r="QN15" s="57"/>
      <c r="QO15" s="57"/>
      <c r="QP15" s="57"/>
      <c r="QQ15" s="57"/>
      <c r="QR15" s="57"/>
      <c r="QS15" s="57"/>
      <c r="QT15" s="57"/>
      <c r="QU15" s="57"/>
      <c r="QV15" s="57"/>
      <c r="QW15" s="57"/>
      <c r="QX15" s="57"/>
      <c r="QY15" s="57"/>
      <c r="QZ15" s="57"/>
      <c r="RA15" s="57"/>
      <c r="RB15" s="57"/>
      <c r="RC15" s="57"/>
      <c r="RD15" s="57"/>
      <c r="RE15" s="57"/>
      <c r="RF15" s="57"/>
      <c r="RG15" s="57"/>
      <c r="RH15" s="57"/>
      <c r="RI15" s="57"/>
      <c r="RJ15" s="57"/>
      <c r="RK15" s="57"/>
      <c r="RL15" s="57"/>
      <c r="RM15" s="57"/>
      <c r="RN15" s="57"/>
      <c r="RO15" s="57"/>
      <c r="RP15" s="57"/>
      <c r="RQ15" s="57"/>
      <c r="RR15" s="57"/>
      <c r="RS15" s="57"/>
      <c r="RT15" s="57"/>
      <c r="RU15" s="57"/>
      <c r="RV15" s="57"/>
      <c r="RW15" s="57"/>
      <c r="RX15" s="57"/>
      <c r="RY15" s="57"/>
      <c r="RZ15" s="57"/>
      <c r="SA15" s="57"/>
      <c r="SB15" s="57"/>
      <c r="SC15" s="57"/>
      <c r="SD15" s="57"/>
      <c r="SE15" s="57"/>
      <c r="SF15" s="57"/>
      <c r="SG15" s="57"/>
      <c r="SH15" s="57"/>
      <c r="SI15" s="57"/>
      <c r="SJ15" s="57"/>
      <c r="SK15" s="57"/>
      <c r="SL15" s="57"/>
      <c r="SM15" s="57"/>
      <c r="SN15" s="57"/>
      <c r="SO15" s="57"/>
      <c r="SP15" s="57"/>
      <c r="SQ15" s="57"/>
      <c r="SR15" s="57"/>
      <c r="SS15" s="57"/>
      <c r="ST15" s="57"/>
      <c r="SU15" s="57"/>
      <c r="SV15" s="57"/>
      <c r="SW15" s="57"/>
      <c r="SX15" s="57"/>
      <c r="SY15" s="57"/>
      <c r="SZ15" s="57"/>
      <c r="TA15" s="57"/>
      <c r="TB15" s="57"/>
      <c r="TC15" s="57"/>
      <c r="TD15" s="57"/>
      <c r="TE15" s="57"/>
      <c r="TF15" s="57"/>
      <c r="TG15" s="57"/>
      <c r="TH15" s="57"/>
      <c r="TI15" s="57"/>
      <c r="TJ15" s="57"/>
      <c r="TK15" s="57"/>
      <c r="TL15" s="57"/>
      <c r="TM15" s="57"/>
      <c r="TN15" s="57"/>
      <c r="TO15" s="57"/>
      <c r="TP15" s="57"/>
      <c r="TQ15" s="57"/>
      <c r="TR15" s="57"/>
      <c r="TS15" s="57"/>
      <c r="TT15" s="57"/>
      <c r="TU15" s="57"/>
      <c r="TV15" s="57"/>
      <c r="TW15" s="57"/>
      <c r="TX15" s="57"/>
      <c r="TY15" s="57"/>
      <c r="TZ15" s="57"/>
      <c r="UA15" s="57"/>
      <c r="UB15" s="57"/>
      <c r="UC15" s="57"/>
      <c r="UD15" s="57"/>
      <c r="UE15" s="57"/>
      <c r="UF15" s="57"/>
      <c r="UG15" s="57"/>
      <c r="UH15" s="57"/>
      <c r="UI15" s="57"/>
      <c r="UJ15" s="57"/>
      <c r="UK15" s="57"/>
      <c r="UL15" s="57"/>
      <c r="UM15" s="57"/>
      <c r="UN15" s="57"/>
      <c r="UO15" s="57"/>
      <c r="UP15" s="57"/>
      <c r="UQ15" s="57"/>
      <c r="UR15" s="57"/>
      <c r="US15" s="57"/>
      <c r="UT15" s="57"/>
      <c r="UU15" s="57"/>
      <c r="UV15" s="57"/>
      <c r="UW15" s="57"/>
      <c r="UX15" s="57"/>
      <c r="UY15" s="57"/>
      <c r="UZ15" s="57"/>
      <c r="VA15" s="57"/>
      <c r="VB15" s="57"/>
      <c r="VC15" s="57"/>
      <c r="VD15" s="57"/>
      <c r="VE15" s="57"/>
      <c r="VF15" s="57"/>
      <c r="VG15" s="57"/>
      <c r="VH15" s="57"/>
      <c r="VI15" s="57"/>
      <c r="VJ15" s="57"/>
      <c r="VK15" s="57"/>
      <c r="VL15" s="57"/>
      <c r="VM15" s="57"/>
      <c r="VN15" s="57"/>
      <c r="VO15" s="57"/>
      <c r="VP15" s="57"/>
      <c r="VQ15" s="57"/>
      <c r="VR15" s="57"/>
      <c r="VS15" s="57"/>
      <c r="VT15" s="57"/>
      <c r="VU15" s="57"/>
      <c r="VV15" s="57"/>
      <c r="VW15" s="57"/>
      <c r="VX15" s="57"/>
      <c r="VY15" s="57"/>
      <c r="VZ15" s="57"/>
      <c r="WA15" s="57"/>
      <c r="WB15" s="57"/>
      <c r="WC15" s="57"/>
      <c r="WD15" s="57"/>
      <c r="WE15" s="57"/>
      <c r="WF15" s="57"/>
      <c r="WG15" s="57"/>
      <c r="WH15" s="57"/>
      <c r="WI15" s="57"/>
      <c r="WJ15" s="57"/>
      <c r="WK15" s="57"/>
      <c r="WL15" s="57"/>
      <c r="WM15" s="57"/>
      <c r="WN15" s="57"/>
      <c r="WO15" s="57"/>
      <c r="WP15" s="57"/>
      <c r="WQ15" s="57"/>
      <c r="WR15" s="57"/>
      <c r="WS15" s="57"/>
      <c r="WT15" s="57"/>
      <c r="WU15" s="57"/>
      <c r="WV15" s="57"/>
      <c r="WW15" s="57"/>
      <c r="WX15" s="57"/>
      <c r="WY15" s="57"/>
      <c r="WZ15" s="57"/>
      <c r="XA15" s="57"/>
      <c r="XB15" s="57"/>
      <c r="XC15" s="57"/>
      <c r="XD15" s="57"/>
      <c r="XE15" s="57"/>
      <c r="XF15" s="57"/>
      <c r="XG15" s="57"/>
      <c r="XH15" s="57"/>
      <c r="XI15" s="57"/>
      <c r="XJ15" s="57"/>
      <c r="XK15" s="57"/>
      <c r="XL15" s="57"/>
      <c r="XM15" s="57"/>
      <c r="XN15" s="57"/>
      <c r="XO15" s="57"/>
      <c r="XP15" s="57"/>
      <c r="XQ15" s="57"/>
      <c r="XR15" s="57"/>
      <c r="XS15" s="57"/>
      <c r="XT15" s="57"/>
      <c r="XU15" s="57"/>
      <c r="XV15" s="57"/>
      <c r="XW15" s="57"/>
      <c r="XX15" s="57"/>
      <c r="XY15" s="57"/>
      <c r="XZ15" s="57"/>
      <c r="YA15" s="57"/>
      <c r="YB15" s="57"/>
      <c r="YC15" s="57"/>
      <c r="YD15" s="57"/>
      <c r="YE15" s="57"/>
      <c r="YF15" s="57"/>
      <c r="YG15" s="57"/>
      <c r="YH15" s="57"/>
      <c r="YI15" s="57"/>
      <c r="YJ15" s="57"/>
      <c r="YK15" s="57"/>
      <c r="YL15" s="57"/>
      <c r="YM15" s="57"/>
      <c r="YN15" s="57"/>
      <c r="YO15" s="57"/>
      <c r="YP15" s="57"/>
      <c r="YQ15" s="57"/>
      <c r="YR15" s="57"/>
      <c r="YS15" s="57"/>
      <c r="YT15" s="57"/>
      <c r="YU15" s="57"/>
      <c r="YV15" s="57"/>
      <c r="YW15" s="57"/>
      <c r="YX15" s="57"/>
      <c r="YY15" s="57"/>
      <c r="YZ15" s="57"/>
      <c r="ZA15" s="57"/>
      <c r="ZB15" s="57"/>
      <c r="ZC15" s="57"/>
      <c r="ZD15" s="57"/>
      <c r="ZE15" s="57"/>
      <c r="ZF15" s="57"/>
      <c r="ZG15" s="57"/>
      <c r="ZH15" s="57"/>
      <c r="ZI15" s="57"/>
      <c r="ZJ15" s="57"/>
      <c r="ZK15" s="57"/>
      <c r="ZL15" s="57"/>
      <c r="ZM15" s="57"/>
      <c r="ZN15" s="57"/>
      <c r="ZO15" s="57"/>
      <c r="ZP15" s="57"/>
      <c r="ZQ15" s="57"/>
      <c r="ZR15" s="57"/>
      <c r="ZS15" s="57"/>
      <c r="ZT15" s="57"/>
      <c r="ZU15" s="57"/>
      <c r="ZV15" s="57"/>
      <c r="ZW15" s="57"/>
      <c r="ZX15" s="57"/>
      <c r="ZY15" s="57"/>
      <c r="ZZ15" s="57"/>
      <c r="AAA15" s="57"/>
      <c r="AAB15" s="57"/>
      <c r="AAC15" s="57"/>
      <c r="AAD15" s="57"/>
      <c r="AAE15" s="57"/>
      <c r="AAF15" s="57"/>
      <c r="AAG15" s="57"/>
      <c r="AAH15" s="57"/>
      <c r="AAI15" s="57"/>
      <c r="AAJ15" s="57"/>
      <c r="AAK15" s="57"/>
      <c r="AAL15" s="57"/>
      <c r="AAM15" s="57"/>
      <c r="AAN15" s="57"/>
      <c r="AAO15" s="57"/>
      <c r="AAP15" s="57"/>
      <c r="AAQ15" s="57"/>
      <c r="AAR15" s="57"/>
      <c r="AAS15" s="57"/>
      <c r="AAT15" s="57"/>
      <c r="AAU15" s="57"/>
      <c r="AAV15" s="57"/>
      <c r="AAW15" s="57"/>
      <c r="AAX15" s="57"/>
      <c r="AAY15" s="57"/>
      <c r="AAZ15" s="57"/>
      <c r="ABA15" s="57"/>
      <c r="ABB15" s="57"/>
      <c r="ABC15" s="57"/>
      <c r="ABD15" s="57"/>
      <c r="ABE15" s="57"/>
      <c r="ABF15" s="57"/>
      <c r="ABG15" s="57"/>
      <c r="ABH15" s="57"/>
      <c r="ABI15" s="57"/>
      <c r="ABJ15" s="57"/>
      <c r="ABK15" s="57"/>
      <c r="ABL15" s="57"/>
      <c r="ABM15" s="57"/>
      <c r="ABN15" s="57"/>
      <c r="ABO15" s="57"/>
      <c r="ABP15" s="57"/>
      <c r="ABQ15" s="57"/>
      <c r="ABR15" s="57"/>
      <c r="ABS15" s="57"/>
      <c r="ABT15" s="57"/>
      <c r="ABU15" s="57"/>
      <c r="ABV15" s="57"/>
      <c r="ABW15" s="57"/>
      <c r="ABX15" s="57"/>
      <c r="ABY15" s="57"/>
      <c r="ABZ15" s="57"/>
      <c r="ACA15" s="57"/>
      <c r="ACB15" s="57"/>
      <c r="ACC15" s="57"/>
      <c r="ACD15" s="57"/>
      <c r="ACE15" s="57"/>
      <c r="ACF15" s="57"/>
      <c r="ACG15" s="57"/>
      <c r="ACH15" s="57"/>
      <c r="ACI15" s="57"/>
      <c r="ACJ15" s="57"/>
      <c r="ACK15" s="57"/>
      <c r="ACL15" s="57"/>
      <c r="ACM15" s="57"/>
      <c r="ACN15" s="57"/>
      <c r="ACO15" s="57"/>
      <c r="ACP15" s="57"/>
      <c r="ACQ15" s="57"/>
      <c r="ACR15" s="57"/>
      <c r="ACS15" s="57"/>
      <c r="ACT15" s="57"/>
      <c r="ACU15" s="57"/>
      <c r="ACV15" s="57"/>
      <c r="ACW15" s="57"/>
      <c r="ACX15" s="57"/>
      <c r="ACY15" s="57"/>
      <c r="ACZ15" s="57"/>
      <c r="ADA15" s="57"/>
      <c r="ADB15" s="57"/>
      <c r="ADC15" s="57"/>
      <c r="ADD15" s="57"/>
      <c r="ADE15" s="57"/>
      <c r="ADF15" s="57"/>
      <c r="ADG15" s="57"/>
      <c r="ADH15" s="57"/>
      <c r="ADI15" s="57"/>
      <c r="ADJ15" s="57"/>
      <c r="ADK15" s="57"/>
      <c r="ADL15" s="57"/>
      <c r="ADM15" s="57"/>
      <c r="ADN15" s="57"/>
      <c r="ADO15" s="57"/>
      <c r="ADP15" s="57"/>
      <c r="ADQ15" s="57"/>
      <c r="ADR15" s="57"/>
      <c r="ADS15" s="57"/>
      <c r="ADT15" s="57"/>
      <c r="ADU15" s="57"/>
      <c r="ADV15" s="57"/>
      <c r="ADW15" s="57"/>
      <c r="ADX15" s="57"/>
      <c r="ADY15" s="57"/>
      <c r="ADZ15" s="57"/>
      <c r="AEA15" s="57"/>
      <c r="AEB15" s="57"/>
      <c r="AEC15" s="57"/>
      <c r="AED15" s="57"/>
      <c r="AEE15" s="57"/>
      <c r="AEF15" s="57"/>
      <c r="AEG15" s="57"/>
      <c r="AEH15" s="57"/>
      <c r="AEI15" s="57"/>
      <c r="AEJ15" s="57"/>
      <c r="AEK15" s="57"/>
      <c r="AEL15" s="57"/>
      <c r="AEM15" s="57"/>
      <c r="AEN15" s="57"/>
      <c r="AEO15" s="57"/>
      <c r="AEP15" s="57"/>
      <c r="AEQ15" s="57"/>
      <c r="AER15" s="57"/>
      <c r="AES15" s="57"/>
      <c r="AET15" s="57"/>
      <c r="AEU15" s="57"/>
      <c r="AEV15" s="57"/>
      <c r="AEW15" s="57"/>
      <c r="AEX15" s="57"/>
      <c r="AEY15" s="57"/>
      <c r="AEZ15" s="57"/>
      <c r="AFA15" s="57"/>
      <c r="AFB15" s="57"/>
      <c r="AFC15" s="57"/>
      <c r="AFD15" s="57"/>
      <c r="AFE15" s="57"/>
      <c r="AFF15" s="57"/>
      <c r="AFG15" s="57"/>
      <c r="AFH15" s="57"/>
      <c r="AFI15" s="57"/>
      <c r="AFJ15" s="57"/>
      <c r="AFK15" s="57"/>
      <c r="AFL15" s="57"/>
      <c r="AFM15" s="57"/>
      <c r="AFN15" s="57"/>
      <c r="AFO15" s="57"/>
      <c r="AFP15" s="57"/>
      <c r="AFQ15" s="57"/>
      <c r="AFR15" s="57"/>
      <c r="AFS15" s="57"/>
      <c r="AFT15" s="57"/>
      <c r="AFU15" s="57"/>
      <c r="AFV15" s="57"/>
      <c r="AFW15" s="57"/>
      <c r="AFX15" s="57"/>
      <c r="AFY15" s="57"/>
      <c r="AFZ15" s="57"/>
      <c r="AGA15" s="57"/>
      <c r="AGB15" s="57"/>
      <c r="AGC15" s="57"/>
      <c r="AGD15" s="57"/>
      <c r="AGE15" s="57"/>
      <c r="AGF15" s="57"/>
      <c r="AGG15" s="57"/>
      <c r="AGH15" s="57"/>
      <c r="AGI15" s="57"/>
      <c r="AGJ15" s="57"/>
      <c r="AGK15" s="57"/>
      <c r="AGL15" s="57"/>
      <c r="AGM15" s="57"/>
      <c r="AGN15" s="57"/>
      <c r="AGO15" s="57"/>
      <c r="AGP15" s="57"/>
      <c r="AGQ15" s="57"/>
      <c r="AGR15" s="57"/>
      <c r="AGS15" s="57"/>
      <c r="AGT15" s="57"/>
      <c r="AGU15" s="57"/>
      <c r="AGV15" s="57"/>
      <c r="AGW15" s="57"/>
      <c r="AGX15" s="57"/>
      <c r="AGY15" s="57"/>
      <c r="AGZ15" s="57"/>
      <c r="AHA15" s="57"/>
      <c r="AHB15" s="57"/>
      <c r="AHC15" s="57"/>
      <c r="AHD15" s="57"/>
      <c r="AHE15" s="57"/>
      <c r="AHF15" s="57"/>
      <c r="AHG15" s="57"/>
      <c r="AHH15" s="57"/>
      <c r="AHI15" s="57"/>
      <c r="AHJ15" s="57"/>
      <c r="AHK15" s="57"/>
      <c r="AHL15" s="57"/>
      <c r="AHM15" s="57"/>
      <c r="AHN15" s="57"/>
      <c r="AHO15" s="57"/>
      <c r="AHP15" s="57"/>
      <c r="AHQ15" s="57"/>
      <c r="AHR15" s="57"/>
      <c r="AHS15" s="57"/>
      <c r="AHT15" s="57"/>
      <c r="AHU15" s="57"/>
      <c r="AHV15" s="57"/>
      <c r="AHW15" s="57"/>
      <c r="AHX15" s="57"/>
      <c r="AHY15" s="57"/>
      <c r="AHZ15" s="57"/>
      <c r="AIA15" s="57"/>
      <c r="AIB15" s="57"/>
      <c r="AIC15" s="57"/>
      <c r="AID15" s="57"/>
      <c r="AIE15" s="57"/>
      <c r="AIF15" s="57"/>
      <c r="AIG15" s="57"/>
      <c r="AIH15" s="57"/>
      <c r="AII15" s="57"/>
      <c r="AIJ15" s="57"/>
      <c r="AIK15" s="57"/>
      <c r="AIL15" s="57"/>
      <c r="AIM15" s="57"/>
      <c r="AIN15" s="57"/>
      <c r="AIO15" s="57"/>
      <c r="AIP15" s="57"/>
      <c r="AIQ15" s="57"/>
      <c r="AIR15" s="57"/>
      <c r="AIS15" s="57"/>
      <c r="AIT15" s="57"/>
      <c r="AIU15" s="57"/>
      <c r="AIV15" s="57"/>
      <c r="AIW15" s="57"/>
      <c r="AIX15" s="57"/>
      <c r="AIY15" s="57"/>
      <c r="AIZ15" s="57"/>
      <c r="AJA15" s="57"/>
      <c r="AJB15" s="57"/>
      <c r="AJC15" s="57"/>
      <c r="AJD15" s="57"/>
      <c r="AJE15" s="57"/>
      <c r="AJF15" s="57"/>
      <c r="AJG15" s="57"/>
      <c r="AJH15" s="57"/>
      <c r="AJI15" s="57"/>
      <c r="AJJ15" s="57"/>
      <c r="AJK15" s="57"/>
      <c r="AJL15" s="57"/>
      <c r="AJM15" s="57"/>
      <c r="AJN15" s="57"/>
      <c r="AJO15" s="57"/>
      <c r="AJP15" s="57"/>
      <c r="AJQ15" s="57"/>
      <c r="AJR15" s="57"/>
      <c r="AJS15" s="57"/>
      <c r="AJT15" s="57"/>
      <c r="AJU15" s="57"/>
      <c r="AJV15" s="57"/>
      <c r="AJW15" s="57"/>
      <c r="AJX15" s="57"/>
      <c r="AJY15" s="57"/>
      <c r="AJZ15" s="57"/>
      <c r="AKA15" s="57"/>
      <c r="AKB15" s="57"/>
      <c r="AKC15" s="57"/>
      <c r="AKD15" s="57"/>
      <c r="AKE15" s="57"/>
      <c r="AKF15" s="57"/>
      <c r="AKG15" s="57"/>
      <c r="AKH15" s="57"/>
      <c r="AKI15" s="57"/>
      <c r="AKJ15" s="57"/>
      <c r="AKK15" s="57"/>
      <c r="AKL15" s="57"/>
      <c r="AKM15" s="57"/>
      <c r="AKN15" s="57"/>
      <c r="AKO15" s="57"/>
      <c r="AKP15" s="57"/>
      <c r="AKQ15" s="57"/>
      <c r="AKR15" s="57"/>
      <c r="AKS15" s="57"/>
      <c r="AKT15" s="57"/>
      <c r="AKU15" s="57"/>
      <c r="AKV15" s="57"/>
      <c r="AKW15" s="57"/>
      <c r="AKX15" s="57"/>
      <c r="AKY15" s="57"/>
      <c r="AKZ15" s="57"/>
      <c r="ALA15" s="57"/>
      <c r="ALB15" s="57"/>
      <c r="ALC15" s="57"/>
      <c r="ALD15" s="57"/>
      <c r="ALE15" s="57"/>
      <c r="ALF15" s="57"/>
      <c r="ALG15" s="57"/>
      <c r="ALH15" s="57"/>
      <c r="ALI15" s="57"/>
      <c r="ALJ15" s="57"/>
      <c r="ALK15" s="57"/>
      <c r="ALL15" s="57"/>
      <c r="ALM15" s="57"/>
      <c r="ALN15" s="57"/>
      <c r="ALO15" s="57"/>
      <c r="ALP15" s="57"/>
      <c r="ALQ15" s="57"/>
      <c r="ALR15" s="57"/>
      <c r="ALS15" s="57"/>
      <c r="ALT15" s="57"/>
      <c r="ALU15" s="57"/>
      <c r="ALV15" s="57"/>
      <c r="ALW15" s="57"/>
      <c r="ALX15" s="57"/>
      <c r="ALY15" s="57"/>
      <c r="ALZ15" s="57"/>
      <c r="AMA15" s="57"/>
      <c r="AMB15" s="57"/>
      <c r="AMC15" s="57"/>
      <c r="AMD15" s="57"/>
    </row>
    <row r="16" spans="1:1018" s="206" customFormat="1" ht="25.8" x14ac:dyDescent="0.3">
      <c r="A16" s="449"/>
      <c r="B16" s="58"/>
      <c r="C16" s="33" t="s">
        <v>456</v>
      </c>
      <c r="D16" s="57"/>
      <c r="E16" s="59"/>
      <c r="F16" s="452" t="s">
        <v>419</v>
      </c>
      <c r="G16" s="57"/>
      <c r="H16" s="451" t="s">
        <v>418</v>
      </c>
      <c r="I16" s="195"/>
      <c r="J16" s="61"/>
      <c r="K16" s="62"/>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c r="FC16" s="57"/>
      <c r="FD16" s="57"/>
      <c r="FE16" s="57"/>
      <c r="FF16" s="57"/>
      <c r="FG16" s="57"/>
      <c r="FH16" s="57"/>
      <c r="FI16" s="57"/>
      <c r="FJ16" s="57"/>
      <c r="FK16" s="57"/>
      <c r="FL16" s="57"/>
      <c r="FM16" s="57"/>
      <c r="FN16" s="57"/>
      <c r="FO16" s="57"/>
      <c r="FP16" s="57"/>
      <c r="FQ16" s="57"/>
      <c r="FR16" s="57"/>
      <c r="FS16" s="57"/>
      <c r="FT16" s="57"/>
      <c r="FU16" s="57"/>
      <c r="FV16" s="57"/>
      <c r="FW16" s="57"/>
      <c r="FX16" s="57"/>
      <c r="FY16" s="57"/>
      <c r="FZ16" s="57"/>
      <c r="GA16" s="57"/>
      <c r="GB16" s="57"/>
      <c r="GC16" s="57"/>
      <c r="GD16" s="57"/>
      <c r="GE16" s="57"/>
      <c r="GF16" s="57"/>
      <c r="GG16" s="57"/>
      <c r="GH16" s="57"/>
      <c r="GI16" s="57"/>
      <c r="GJ16" s="57"/>
      <c r="GK16" s="57"/>
      <c r="GL16" s="57"/>
      <c r="GM16" s="57"/>
      <c r="GN16" s="57"/>
      <c r="GO16" s="57"/>
      <c r="GP16" s="57"/>
      <c r="GQ16" s="57"/>
      <c r="GR16" s="57"/>
      <c r="GS16" s="57"/>
      <c r="GT16" s="57"/>
      <c r="GU16" s="57"/>
      <c r="GV16" s="57"/>
      <c r="GW16" s="57"/>
      <c r="GX16" s="57"/>
      <c r="GY16" s="57"/>
      <c r="GZ16" s="57"/>
      <c r="HA16" s="57"/>
      <c r="HB16" s="57"/>
      <c r="HC16" s="57"/>
      <c r="HD16" s="57"/>
      <c r="HE16" s="57"/>
      <c r="HF16" s="57"/>
      <c r="HG16" s="57"/>
      <c r="HH16" s="57"/>
      <c r="HI16" s="57"/>
      <c r="HJ16" s="57"/>
      <c r="HK16" s="57"/>
      <c r="HL16" s="57"/>
      <c r="HM16" s="57"/>
      <c r="HN16" s="57"/>
      <c r="HO16" s="57"/>
      <c r="HP16" s="57"/>
      <c r="HQ16" s="57"/>
      <c r="HR16" s="57"/>
      <c r="HS16" s="57"/>
      <c r="HT16" s="57"/>
      <c r="HU16" s="57"/>
      <c r="HV16" s="57"/>
      <c r="HW16" s="57"/>
      <c r="HX16" s="57"/>
      <c r="HY16" s="57"/>
      <c r="HZ16" s="57"/>
      <c r="IA16" s="57"/>
      <c r="IB16" s="57"/>
      <c r="IC16" s="57"/>
      <c r="ID16" s="57"/>
      <c r="IE16" s="57"/>
      <c r="IF16" s="57"/>
      <c r="IG16" s="57"/>
      <c r="IH16" s="57"/>
      <c r="II16" s="57"/>
      <c r="IJ16" s="57"/>
      <c r="IK16" s="57"/>
      <c r="IL16" s="57"/>
      <c r="IM16" s="57"/>
      <c r="IN16" s="57"/>
      <c r="IO16" s="57"/>
      <c r="IP16" s="57"/>
      <c r="IQ16" s="57"/>
      <c r="IR16" s="57"/>
      <c r="IS16" s="57"/>
      <c r="IT16" s="57"/>
      <c r="IU16" s="57"/>
      <c r="IV16" s="57"/>
      <c r="IW16" s="57"/>
      <c r="IX16" s="57"/>
      <c r="IY16" s="57"/>
      <c r="IZ16" s="57"/>
      <c r="JA16" s="57"/>
      <c r="JB16" s="57"/>
      <c r="JC16" s="57"/>
      <c r="JD16" s="57"/>
      <c r="JE16" s="57"/>
      <c r="JF16" s="57"/>
      <c r="JG16" s="57"/>
      <c r="JH16" s="57"/>
      <c r="JI16" s="57"/>
      <c r="JJ16" s="57"/>
      <c r="JK16" s="57"/>
      <c r="JL16" s="57"/>
      <c r="JM16" s="57"/>
      <c r="JN16" s="57"/>
      <c r="JO16" s="57"/>
      <c r="JP16" s="57"/>
      <c r="JQ16" s="57"/>
      <c r="JR16" s="57"/>
      <c r="JS16" s="57"/>
      <c r="JT16" s="57"/>
      <c r="JU16" s="57"/>
      <c r="JV16" s="57"/>
      <c r="JW16" s="57"/>
      <c r="JX16" s="57"/>
      <c r="JY16" s="57"/>
      <c r="JZ16" s="57"/>
      <c r="KA16" s="57"/>
      <c r="KB16" s="57"/>
      <c r="KC16" s="57"/>
      <c r="KD16" s="57"/>
      <c r="KE16" s="57"/>
      <c r="KF16" s="57"/>
      <c r="KG16" s="57"/>
      <c r="KH16" s="57"/>
      <c r="KI16" s="57"/>
      <c r="KJ16" s="57"/>
      <c r="KK16" s="57"/>
      <c r="KL16" s="57"/>
      <c r="KM16" s="57"/>
      <c r="KN16" s="57"/>
      <c r="KO16" s="57"/>
      <c r="KP16" s="57"/>
      <c r="KQ16" s="57"/>
      <c r="KR16" s="57"/>
      <c r="KS16" s="57"/>
      <c r="KT16" s="57"/>
      <c r="KU16" s="57"/>
      <c r="KV16" s="57"/>
      <c r="KW16" s="57"/>
      <c r="KX16" s="57"/>
      <c r="KY16" s="57"/>
      <c r="KZ16" s="57"/>
      <c r="LA16" s="57"/>
      <c r="LB16" s="57"/>
      <c r="LC16" s="57"/>
      <c r="LD16" s="57"/>
      <c r="LE16" s="57"/>
      <c r="LF16" s="57"/>
      <c r="LG16" s="57"/>
      <c r="LH16" s="57"/>
      <c r="LI16" s="57"/>
      <c r="LJ16" s="57"/>
      <c r="LK16" s="57"/>
      <c r="LL16" s="57"/>
      <c r="LM16" s="57"/>
      <c r="LN16" s="57"/>
      <c r="LO16" s="57"/>
      <c r="LP16" s="57"/>
      <c r="LQ16" s="57"/>
      <c r="LR16" s="57"/>
      <c r="LS16" s="57"/>
      <c r="LT16" s="57"/>
      <c r="LU16" s="57"/>
      <c r="LV16" s="57"/>
      <c r="LW16" s="57"/>
      <c r="LX16" s="57"/>
      <c r="LY16" s="57"/>
      <c r="LZ16" s="57"/>
      <c r="MA16" s="57"/>
      <c r="MB16" s="57"/>
      <c r="MC16" s="57"/>
      <c r="MD16" s="57"/>
      <c r="ME16" s="57"/>
      <c r="MF16" s="57"/>
      <c r="MG16" s="57"/>
      <c r="MH16" s="57"/>
      <c r="MI16" s="57"/>
      <c r="MJ16" s="57"/>
      <c r="MK16" s="57"/>
      <c r="ML16" s="57"/>
      <c r="MM16" s="57"/>
      <c r="MN16" s="57"/>
      <c r="MO16" s="57"/>
      <c r="MP16" s="57"/>
      <c r="MQ16" s="57"/>
      <c r="MR16" s="57"/>
      <c r="MS16" s="57"/>
      <c r="MT16" s="57"/>
      <c r="MU16" s="57"/>
      <c r="MV16" s="57"/>
      <c r="MW16" s="57"/>
      <c r="MX16" s="57"/>
      <c r="MY16" s="57"/>
      <c r="MZ16" s="57"/>
      <c r="NA16" s="57"/>
      <c r="NB16" s="57"/>
      <c r="NC16" s="57"/>
      <c r="ND16" s="57"/>
      <c r="NE16" s="57"/>
      <c r="NF16" s="57"/>
      <c r="NG16" s="57"/>
      <c r="NH16" s="57"/>
      <c r="NI16" s="57"/>
      <c r="NJ16" s="57"/>
      <c r="NK16" s="57"/>
      <c r="NL16" s="57"/>
      <c r="NM16" s="57"/>
      <c r="NN16" s="57"/>
      <c r="NO16" s="57"/>
      <c r="NP16" s="57"/>
      <c r="NQ16" s="57"/>
      <c r="NR16" s="57"/>
      <c r="NS16" s="57"/>
      <c r="NT16" s="57"/>
      <c r="NU16" s="57"/>
      <c r="NV16" s="57"/>
      <c r="NW16" s="57"/>
      <c r="NX16" s="57"/>
      <c r="NY16" s="57"/>
      <c r="NZ16" s="57"/>
      <c r="OA16" s="57"/>
      <c r="OB16" s="57"/>
      <c r="OC16" s="57"/>
      <c r="OD16" s="57"/>
      <c r="OE16" s="57"/>
      <c r="OF16" s="57"/>
      <c r="OG16" s="57"/>
      <c r="OH16" s="57"/>
      <c r="OI16" s="57"/>
      <c r="OJ16" s="57"/>
      <c r="OK16" s="57"/>
      <c r="OL16" s="57"/>
      <c r="OM16" s="57"/>
      <c r="ON16" s="57"/>
      <c r="OO16" s="57"/>
      <c r="OP16" s="57"/>
      <c r="OQ16" s="57"/>
      <c r="OR16" s="57"/>
      <c r="OS16" s="57"/>
      <c r="OT16" s="57"/>
      <c r="OU16" s="57"/>
      <c r="OV16" s="57"/>
      <c r="OW16" s="57"/>
      <c r="OX16" s="57"/>
      <c r="OY16" s="57"/>
      <c r="OZ16" s="57"/>
      <c r="PA16" s="57"/>
      <c r="PB16" s="57"/>
      <c r="PC16" s="57"/>
      <c r="PD16" s="57"/>
      <c r="PE16" s="57"/>
      <c r="PF16" s="57"/>
      <c r="PG16" s="57"/>
      <c r="PH16" s="57"/>
      <c r="PI16" s="57"/>
      <c r="PJ16" s="57"/>
      <c r="PK16" s="57"/>
      <c r="PL16" s="57"/>
      <c r="PM16" s="57"/>
      <c r="PN16" s="57"/>
      <c r="PO16" s="57"/>
      <c r="PP16" s="57"/>
      <c r="PQ16" s="57"/>
      <c r="PR16" s="57"/>
      <c r="PS16" s="57"/>
      <c r="PT16" s="57"/>
      <c r="PU16" s="57"/>
      <c r="PV16" s="57"/>
      <c r="PW16" s="57"/>
      <c r="PX16" s="57"/>
      <c r="PY16" s="57"/>
      <c r="PZ16" s="57"/>
      <c r="QA16" s="57"/>
      <c r="QB16" s="57"/>
      <c r="QC16" s="57"/>
      <c r="QD16" s="57"/>
      <c r="QE16" s="57"/>
      <c r="QF16" s="57"/>
      <c r="QG16" s="57"/>
      <c r="QH16" s="57"/>
      <c r="QI16" s="57"/>
      <c r="QJ16" s="57"/>
      <c r="QK16" s="57"/>
      <c r="QL16" s="57"/>
      <c r="QM16" s="57"/>
      <c r="QN16" s="57"/>
      <c r="QO16" s="57"/>
      <c r="QP16" s="57"/>
      <c r="QQ16" s="57"/>
      <c r="QR16" s="57"/>
      <c r="QS16" s="57"/>
      <c r="QT16" s="57"/>
      <c r="QU16" s="57"/>
      <c r="QV16" s="57"/>
      <c r="QW16" s="57"/>
      <c r="QX16" s="57"/>
      <c r="QY16" s="57"/>
      <c r="QZ16" s="57"/>
      <c r="RA16" s="57"/>
      <c r="RB16" s="57"/>
      <c r="RC16" s="57"/>
      <c r="RD16" s="57"/>
      <c r="RE16" s="57"/>
      <c r="RF16" s="57"/>
      <c r="RG16" s="57"/>
      <c r="RH16" s="57"/>
      <c r="RI16" s="57"/>
      <c r="RJ16" s="57"/>
      <c r="RK16" s="57"/>
      <c r="RL16" s="57"/>
      <c r="RM16" s="57"/>
      <c r="RN16" s="57"/>
      <c r="RO16" s="57"/>
      <c r="RP16" s="57"/>
      <c r="RQ16" s="57"/>
      <c r="RR16" s="57"/>
      <c r="RS16" s="57"/>
      <c r="RT16" s="57"/>
      <c r="RU16" s="57"/>
      <c r="RV16" s="57"/>
      <c r="RW16" s="57"/>
      <c r="RX16" s="57"/>
      <c r="RY16" s="57"/>
      <c r="RZ16" s="57"/>
      <c r="SA16" s="57"/>
      <c r="SB16" s="57"/>
      <c r="SC16" s="57"/>
      <c r="SD16" s="57"/>
      <c r="SE16" s="57"/>
      <c r="SF16" s="57"/>
      <c r="SG16" s="57"/>
      <c r="SH16" s="57"/>
      <c r="SI16" s="57"/>
      <c r="SJ16" s="57"/>
      <c r="SK16" s="57"/>
      <c r="SL16" s="57"/>
      <c r="SM16" s="57"/>
      <c r="SN16" s="57"/>
      <c r="SO16" s="57"/>
      <c r="SP16" s="57"/>
      <c r="SQ16" s="57"/>
      <c r="SR16" s="57"/>
      <c r="SS16" s="57"/>
      <c r="ST16" s="57"/>
      <c r="SU16" s="57"/>
      <c r="SV16" s="57"/>
      <c r="SW16" s="57"/>
      <c r="SX16" s="57"/>
      <c r="SY16" s="57"/>
      <c r="SZ16" s="57"/>
      <c r="TA16" s="57"/>
      <c r="TB16" s="57"/>
      <c r="TC16" s="57"/>
      <c r="TD16" s="57"/>
      <c r="TE16" s="57"/>
      <c r="TF16" s="57"/>
      <c r="TG16" s="57"/>
      <c r="TH16" s="57"/>
      <c r="TI16" s="57"/>
      <c r="TJ16" s="57"/>
      <c r="TK16" s="57"/>
      <c r="TL16" s="57"/>
      <c r="TM16" s="57"/>
      <c r="TN16" s="57"/>
      <c r="TO16" s="57"/>
      <c r="TP16" s="57"/>
      <c r="TQ16" s="57"/>
      <c r="TR16" s="57"/>
      <c r="TS16" s="57"/>
      <c r="TT16" s="57"/>
      <c r="TU16" s="57"/>
      <c r="TV16" s="57"/>
      <c r="TW16" s="57"/>
      <c r="TX16" s="57"/>
      <c r="TY16" s="57"/>
      <c r="TZ16" s="57"/>
      <c r="UA16" s="57"/>
      <c r="UB16" s="57"/>
      <c r="UC16" s="57"/>
      <c r="UD16" s="57"/>
      <c r="UE16" s="57"/>
      <c r="UF16" s="57"/>
      <c r="UG16" s="57"/>
      <c r="UH16" s="57"/>
      <c r="UI16" s="57"/>
      <c r="UJ16" s="57"/>
      <c r="UK16" s="57"/>
      <c r="UL16" s="57"/>
      <c r="UM16" s="57"/>
      <c r="UN16" s="57"/>
      <c r="UO16" s="57"/>
      <c r="UP16" s="57"/>
      <c r="UQ16" s="57"/>
      <c r="UR16" s="57"/>
      <c r="US16" s="57"/>
      <c r="UT16" s="57"/>
      <c r="UU16" s="57"/>
      <c r="UV16" s="57"/>
      <c r="UW16" s="57"/>
      <c r="UX16" s="57"/>
      <c r="UY16" s="57"/>
      <c r="UZ16" s="57"/>
      <c r="VA16" s="57"/>
      <c r="VB16" s="57"/>
      <c r="VC16" s="57"/>
      <c r="VD16" s="57"/>
      <c r="VE16" s="57"/>
      <c r="VF16" s="57"/>
      <c r="VG16" s="57"/>
      <c r="VH16" s="57"/>
      <c r="VI16" s="57"/>
      <c r="VJ16" s="57"/>
      <c r="VK16" s="57"/>
      <c r="VL16" s="57"/>
      <c r="VM16" s="57"/>
      <c r="VN16" s="57"/>
      <c r="VO16" s="57"/>
      <c r="VP16" s="57"/>
      <c r="VQ16" s="57"/>
      <c r="VR16" s="57"/>
      <c r="VS16" s="57"/>
      <c r="VT16" s="57"/>
      <c r="VU16" s="57"/>
      <c r="VV16" s="57"/>
      <c r="VW16" s="57"/>
      <c r="VX16" s="57"/>
      <c r="VY16" s="57"/>
      <c r="VZ16" s="57"/>
      <c r="WA16" s="57"/>
      <c r="WB16" s="57"/>
      <c r="WC16" s="57"/>
      <c r="WD16" s="57"/>
      <c r="WE16" s="57"/>
      <c r="WF16" s="57"/>
      <c r="WG16" s="57"/>
      <c r="WH16" s="57"/>
      <c r="WI16" s="57"/>
      <c r="WJ16" s="57"/>
      <c r="WK16" s="57"/>
      <c r="WL16" s="57"/>
      <c r="WM16" s="57"/>
      <c r="WN16" s="57"/>
      <c r="WO16" s="57"/>
      <c r="WP16" s="57"/>
      <c r="WQ16" s="57"/>
      <c r="WR16" s="57"/>
      <c r="WS16" s="57"/>
      <c r="WT16" s="57"/>
      <c r="WU16" s="57"/>
      <c r="WV16" s="57"/>
      <c r="WW16" s="57"/>
      <c r="WX16" s="57"/>
      <c r="WY16" s="57"/>
      <c r="WZ16" s="57"/>
      <c r="XA16" s="57"/>
      <c r="XB16" s="57"/>
      <c r="XC16" s="57"/>
      <c r="XD16" s="57"/>
      <c r="XE16" s="57"/>
      <c r="XF16" s="57"/>
      <c r="XG16" s="57"/>
      <c r="XH16" s="57"/>
      <c r="XI16" s="57"/>
      <c r="XJ16" s="57"/>
      <c r="XK16" s="57"/>
      <c r="XL16" s="57"/>
      <c r="XM16" s="57"/>
      <c r="XN16" s="57"/>
      <c r="XO16" s="57"/>
      <c r="XP16" s="57"/>
      <c r="XQ16" s="57"/>
      <c r="XR16" s="57"/>
      <c r="XS16" s="57"/>
      <c r="XT16" s="57"/>
      <c r="XU16" s="57"/>
      <c r="XV16" s="57"/>
      <c r="XW16" s="57"/>
      <c r="XX16" s="57"/>
      <c r="XY16" s="57"/>
      <c r="XZ16" s="57"/>
      <c r="YA16" s="57"/>
      <c r="YB16" s="57"/>
      <c r="YC16" s="57"/>
      <c r="YD16" s="57"/>
      <c r="YE16" s="57"/>
      <c r="YF16" s="57"/>
      <c r="YG16" s="57"/>
      <c r="YH16" s="57"/>
      <c r="YI16" s="57"/>
      <c r="YJ16" s="57"/>
      <c r="YK16" s="57"/>
      <c r="YL16" s="57"/>
      <c r="YM16" s="57"/>
      <c r="YN16" s="57"/>
      <c r="YO16" s="57"/>
      <c r="YP16" s="57"/>
      <c r="YQ16" s="57"/>
      <c r="YR16" s="57"/>
      <c r="YS16" s="57"/>
      <c r="YT16" s="57"/>
      <c r="YU16" s="57"/>
      <c r="YV16" s="57"/>
      <c r="YW16" s="57"/>
      <c r="YX16" s="57"/>
      <c r="YY16" s="57"/>
      <c r="YZ16" s="57"/>
      <c r="ZA16" s="57"/>
      <c r="ZB16" s="57"/>
      <c r="ZC16" s="57"/>
      <c r="ZD16" s="57"/>
      <c r="ZE16" s="57"/>
      <c r="ZF16" s="57"/>
      <c r="ZG16" s="57"/>
      <c r="ZH16" s="57"/>
      <c r="ZI16" s="57"/>
      <c r="ZJ16" s="57"/>
      <c r="ZK16" s="57"/>
      <c r="ZL16" s="57"/>
      <c r="ZM16" s="57"/>
      <c r="ZN16" s="57"/>
      <c r="ZO16" s="57"/>
      <c r="ZP16" s="57"/>
      <c r="ZQ16" s="57"/>
      <c r="ZR16" s="57"/>
      <c r="ZS16" s="57"/>
      <c r="ZT16" s="57"/>
      <c r="ZU16" s="57"/>
      <c r="ZV16" s="57"/>
      <c r="ZW16" s="57"/>
      <c r="ZX16" s="57"/>
      <c r="ZY16" s="57"/>
      <c r="ZZ16" s="57"/>
      <c r="AAA16" s="57"/>
      <c r="AAB16" s="57"/>
      <c r="AAC16" s="57"/>
      <c r="AAD16" s="57"/>
      <c r="AAE16" s="57"/>
      <c r="AAF16" s="57"/>
      <c r="AAG16" s="57"/>
      <c r="AAH16" s="57"/>
      <c r="AAI16" s="57"/>
      <c r="AAJ16" s="57"/>
      <c r="AAK16" s="57"/>
      <c r="AAL16" s="57"/>
      <c r="AAM16" s="57"/>
      <c r="AAN16" s="57"/>
      <c r="AAO16" s="57"/>
      <c r="AAP16" s="57"/>
      <c r="AAQ16" s="57"/>
      <c r="AAR16" s="57"/>
      <c r="AAS16" s="57"/>
      <c r="AAT16" s="57"/>
      <c r="AAU16" s="57"/>
      <c r="AAV16" s="57"/>
      <c r="AAW16" s="57"/>
      <c r="AAX16" s="57"/>
      <c r="AAY16" s="57"/>
      <c r="AAZ16" s="57"/>
      <c r="ABA16" s="57"/>
      <c r="ABB16" s="57"/>
      <c r="ABC16" s="57"/>
      <c r="ABD16" s="57"/>
      <c r="ABE16" s="57"/>
      <c r="ABF16" s="57"/>
      <c r="ABG16" s="57"/>
      <c r="ABH16" s="57"/>
      <c r="ABI16" s="57"/>
      <c r="ABJ16" s="57"/>
      <c r="ABK16" s="57"/>
      <c r="ABL16" s="57"/>
      <c r="ABM16" s="57"/>
      <c r="ABN16" s="57"/>
      <c r="ABO16" s="57"/>
      <c r="ABP16" s="57"/>
      <c r="ABQ16" s="57"/>
      <c r="ABR16" s="57"/>
      <c r="ABS16" s="57"/>
      <c r="ABT16" s="57"/>
      <c r="ABU16" s="57"/>
      <c r="ABV16" s="57"/>
      <c r="ABW16" s="57"/>
      <c r="ABX16" s="57"/>
      <c r="ABY16" s="57"/>
      <c r="ABZ16" s="57"/>
      <c r="ACA16" s="57"/>
      <c r="ACB16" s="57"/>
      <c r="ACC16" s="57"/>
      <c r="ACD16" s="57"/>
      <c r="ACE16" s="57"/>
      <c r="ACF16" s="57"/>
      <c r="ACG16" s="57"/>
      <c r="ACH16" s="57"/>
      <c r="ACI16" s="57"/>
      <c r="ACJ16" s="57"/>
      <c r="ACK16" s="57"/>
      <c r="ACL16" s="57"/>
      <c r="ACM16" s="57"/>
      <c r="ACN16" s="57"/>
      <c r="ACO16" s="57"/>
      <c r="ACP16" s="57"/>
      <c r="ACQ16" s="57"/>
      <c r="ACR16" s="57"/>
      <c r="ACS16" s="57"/>
      <c r="ACT16" s="57"/>
      <c r="ACU16" s="57"/>
      <c r="ACV16" s="57"/>
      <c r="ACW16" s="57"/>
      <c r="ACX16" s="57"/>
      <c r="ACY16" s="57"/>
      <c r="ACZ16" s="57"/>
      <c r="ADA16" s="57"/>
      <c r="ADB16" s="57"/>
      <c r="ADC16" s="57"/>
      <c r="ADD16" s="57"/>
      <c r="ADE16" s="57"/>
      <c r="ADF16" s="57"/>
      <c r="ADG16" s="57"/>
      <c r="ADH16" s="57"/>
      <c r="ADI16" s="57"/>
      <c r="ADJ16" s="57"/>
      <c r="ADK16" s="57"/>
      <c r="ADL16" s="57"/>
      <c r="ADM16" s="57"/>
      <c r="ADN16" s="57"/>
      <c r="ADO16" s="57"/>
      <c r="ADP16" s="57"/>
      <c r="ADQ16" s="57"/>
      <c r="ADR16" s="57"/>
      <c r="ADS16" s="57"/>
      <c r="ADT16" s="57"/>
      <c r="ADU16" s="57"/>
      <c r="ADV16" s="57"/>
      <c r="ADW16" s="57"/>
      <c r="ADX16" s="57"/>
      <c r="ADY16" s="57"/>
      <c r="ADZ16" s="57"/>
      <c r="AEA16" s="57"/>
      <c r="AEB16" s="57"/>
      <c r="AEC16" s="57"/>
      <c r="AED16" s="57"/>
      <c r="AEE16" s="57"/>
      <c r="AEF16" s="57"/>
      <c r="AEG16" s="57"/>
      <c r="AEH16" s="57"/>
      <c r="AEI16" s="57"/>
      <c r="AEJ16" s="57"/>
      <c r="AEK16" s="57"/>
      <c r="AEL16" s="57"/>
      <c r="AEM16" s="57"/>
      <c r="AEN16" s="57"/>
      <c r="AEO16" s="57"/>
      <c r="AEP16" s="57"/>
      <c r="AEQ16" s="57"/>
      <c r="AER16" s="57"/>
      <c r="AES16" s="57"/>
      <c r="AET16" s="57"/>
      <c r="AEU16" s="57"/>
      <c r="AEV16" s="57"/>
      <c r="AEW16" s="57"/>
      <c r="AEX16" s="57"/>
      <c r="AEY16" s="57"/>
      <c r="AEZ16" s="57"/>
      <c r="AFA16" s="57"/>
      <c r="AFB16" s="57"/>
      <c r="AFC16" s="57"/>
      <c r="AFD16" s="57"/>
      <c r="AFE16" s="57"/>
      <c r="AFF16" s="57"/>
      <c r="AFG16" s="57"/>
      <c r="AFH16" s="57"/>
      <c r="AFI16" s="57"/>
      <c r="AFJ16" s="57"/>
      <c r="AFK16" s="57"/>
      <c r="AFL16" s="57"/>
      <c r="AFM16" s="57"/>
      <c r="AFN16" s="57"/>
      <c r="AFO16" s="57"/>
      <c r="AFP16" s="57"/>
      <c r="AFQ16" s="57"/>
      <c r="AFR16" s="57"/>
      <c r="AFS16" s="57"/>
      <c r="AFT16" s="57"/>
      <c r="AFU16" s="57"/>
      <c r="AFV16" s="57"/>
      <c r="AFW16" s="57"/>
      <c r="AFX16" s="57"/>
      <c r="AFY16" s="57"/>
      <c r="AFZ16" s="57"/>
      <c r="AGA16" s="57"/>
      <c r="AGB16" s="57"/>
      <c r="AGC16" s="57"/>
      <c r="AGD16" s="57"/>
      <c r="AGE16" s="57"/>
      <c r="AGF16" s="57"/>
      <c r="AGG16" s="57"/>
      <c r="AGH16" s="57"/>
      <c r="AGI16" s="57"/>
      <c r="AGJ16" s="57"/>
      <c r="AGK16" s="57"/>
      <c r="AGL16" s="57"/>
      <c r="AGM16" s="57"/>
      <c r="AGN16" s="57"/>
      <c r="AGO16" s="57"/>
      <c r="AGP16" s="57"/>
      <c r="AGQ16" s="57"/>
      <c r="AGR16" s="57"/>
      <c r="AGS16" s="57"/>
      <c r="AGT16" s="57"/>
      <c r="AGU16" s="57"/>
      <c r="AGV16" s="57"/>
      <c r="AGW16" s="57"/>
      <c r="AGX16" s="57"/>
      <c r="AGY16" s="57"/>
      <c r="AGZ16" s="57"/>
      <c r="AHA16" s="57"/>
      <c r="AHB16" s="57"/>
      <c r="AHC16" s="57"/>
      <c r="AHD16" s="57"/>
      <c r="AHE16" s="57"/>
      <c r="AHF16" s="57"/>
      <c r="AHG16" s="57"/>
      <c r="AHH16" s="57"/>
      <c r="AHI16" s="57"/>
      <c r="AHJ16" s="57"/>
      <c r="AHK16" s="57"/>
      <c r="AHL16" s="57"/>
      <c r="AHM16" s="57"/>
      <c r="AHN16" s="57"/>
      <c r="AHO16" s="57"/>
      <c r="AHP16" s="57"/>
      <c r="AHQ16" s="57"/>
      <c r="AHR16" s="57"/>
      <c r="AHS16" s="57"/>
      <c r="AHT16" s="57"/>
      <c r="AHU16" s="57"/>
      <c r="AHV16" s="57"/>
      <c r="AHW16" s="57"/>
      <c r="AHX16" s="57"/>
      <c r="AHY16" s="57"/>
      <c r="AHZ16" s="57"/>
      <c r="AIA16" s="57"/>
      <c r="AIB16" s="57"/>
      <c r="AIC16" s="57"/>
      <c r="AID16" s="57"/>
      <c r="AIE16" s="57"/>
      <c r="AIF16" s="57"/>
      <c r="AIG16" s="57"/>
      <c r="AIH16" s="57"/>
      <c r="AII16" s="57"/>
      <c r="AIJ16" s="57"/>
      <c r="AIK16" s="57"/>
      <c r="AIL16" s="57"/>
      <c r="AIM16" s="57"/>
      <c r="AIN16" s="57"/>
      <c r="AIO16" s="57"/>
      <c r="AIP16" s="57"/>
      <c r="AIQ16" s="57"/>
      <c r="AIR16" s="57"/>
      <c r="AIS16" s="57"/>
      <c r="AIT16" s="57"/>
      <c r="AIU16" s="57"/>
      <c r="AIV16" s="57"/>
      <c r="AIW16" s="57"/>
      <c r="AIX16" s="57"/>
      <c r="AIY16" s="57"/>
      <c r="AIZ16" s="57"/>
      <c r="AJA16" s="57"/>
      <c r="AJB16" s="57"/>
      <c r="AJC16" s="57"/>
      <c r="AJD16" s="57"/>
      <c r="AJE16" s="57"/>
      <c r="AJF16" s="57"/>
      <c r="AJG16" s="57"/>
      <c r="AJH16" s="57"/>
      <c r="AJI16" s="57"/>
      <c r="AJJ16" s="57"/>
      <c r="AJK16" s="57"/>
      <c r="AJL16" s="57"/>
      <c r="AJM16" s="57"/>
      <c r="AJN16" s="57"/>
      <c r="AJO16" s="57"/>
      <c r="AJP16" s="57"/>
      <c r="AJQ16" s="57"/>
      <c r="AJR16" s="57"/>
      <c r="AJS16" s="57"/>
      <c r="AJT16" s="57"/>
      <c r="AJU16" s="57"/>
      <c r="AJV16" s="57"/>
      <c r="AJW16" s="57"/>
      <c r="AJX16" s="57"/>
      <c r="AJY16" s="57"/>
      <c r="AJZ16" s="57"/>
      <c r="AKA16" s="57"/>
      <c r="AKB16" s="57"/>
      <c r="AKC16" s="57"/>
      <c r="AKD16" s="57"/>
      <c r="AKE16" s="57"/>
      <c r="AKF16" s="57"/>
      <c r="AKG16" s="57"/>
      <c r="AKH16" s="57"/>
      <c r="AKI16" s="57"/>
      <c r="AKJ16" s="57"/>
      <c r="AKK16" s="57"/>
      <c r="AKL16" s="57"/>
      <c r="AKM16" s="57"/>
      <c r="AKN16" s="57"/>
      <c r="AKO16" s="57"/>
      <c r="AKP16" s="57"/>
      <c r="AKQ16" s="57"/>
      <c r="AKR16" s="57"/>
      <c r="AKS16" s="57"/>
      <c r="AKT16" s="57"/>
      <c r="AKU16" s="57"/>
      <c r="AKV16" s="57"/>
      <c r="AKW16" s="57"/>
      <c r="AKX16" s="57"/>
      <c r="AKY16" s="57"/>
      <c r="AKZ16" s="57"/>
      <c r="ALA16" s="57"/>
      <c r="ALB16" s="57"/>
      <c r="ALC16" s="57"/>
      <c r="ALD16" s="57"/>
      <c r="ALE16" s="57"/>
      <c r="ALF16" s="57"/>
      <c r="ALG16" s="57"/>
      <c r="ALH16" s="57"/>
      <c r="ALI16" s="57"/>
      <c r="ALJ16" s="57"/>
      <c r="ALK16" s="57"/>
      <c r="ALL16" s="57"/>
      <c r="ALM16" s="57"/>
      <c r="ALN16" s="57"/>
      <c r="ALO16" s="57"/>
      <c r="ALP16" s="57"/>
      <c r="ALQ16" s="57"/>
      <c r="ALR16" s="57"/>
      <c r="ALS16" s="57"/>
      <c r="ALT16" s="57"/>
      <c r="ALU16" s="57"/>
      <c r="ALV16" s="57"/>
      <c r="ALW16" s="57"/>
      <c r="ALX16" s="57"/>
      <c r="ALY16" s="57"/>
      <c r="ALZ16" s="57"/>
      <c r="AMA16" s="57"/>
      <c r="AMB16" s="57"/>
      <c r="AMC16" s="57"/>
      <c r="AMD16" s="57"/>
    </row>
    <row r="17" spans="1:1018" s="298" customFormat="1" ht="25.8" x14ac:dyDescent="0.3">
      <c r="A17" s="453"/>
      <c r="B17" s="454"/>
      <c r="C17" s="33" t="s">
        <v>457</v>
      </c>
      <c r="E17" s="455"/>
      <c r="F17" s="456" t="s">
        <v>420</v>
      </c>
      <c r="G17" s="57"/>
      <c r="H17" s="451" t="s">
        <v>418</v>
      </c>
      <c r="I17" s="195"/>
      <c r="J17" s="61"/>
      <c r="K17" s="457"/>
    </row>
    <row r="18" spans="1:1018" s="206" customFormat="1" ht="25.8" x14ac:dyDescent="0.3">
      <c r="A18" s="449"/>
      <c r="B18" s="58"/>
      <c r="C18" s="33" t="s">
        <v>458</v>
      </c>
      <c r="D18" s="57"/>
      <c r="E18" s="59"/>
      <c r="F18" s="452" t="s">
        <v>421</v>
      </c>
      <c r="G18" s="57"/>
      <c r="H18" s="451" t="s">
        <v>422</v>
      </c>
      <c r="I18" s="195"/>
      <c r="J18" s="146"/>
      <c r="K18" s="62"/>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c r="FC18" s="57"/>
      <c r="FD18" s="57"/>
      <c r="FE18" s="57"/>
      <c r="FF18" s="57"/>
      <c r="FG18" s="57"/>
      <c r="FH18" s="57"/>
      <c r="FI18" s="57"/>
      <c r="FJ18" s="57"/>
      <c r="FK18" s="57"/>
      <c r="FL18" s="57"/>
      <c r="FM18" s="57"/>
      <c r="FN18" s="57"/>
      <c r="FO18" s="57"/>
      <c r="FP18" s="57"/>
      <c r="FQ18" s="57"/>
      <c r="FR18" s="57"/>
      <c r="FS18" s="57"/>
      <c r="FT18" s="57"/>
      <c r="FU18" s="57"/>
      <c r="FV18" s="57"/>
      <c r="FW18" s="57"/>
      <c r="FX18" s="57"/>
      <c r="FY18" s="57"/>
      <c r="FZ18" s="57"/>
      <c r="GA18" s="57"/>
      <c r="GB18" s="57"/>
      <c r="GC18" s="57"/>
      <c r="GD18" s="57"/>
      <c r="GE18" s="57"/>
      <c r="GF18" s="57"/>
      <c r="GG18" s="57"/>
      <c r="GH18" s="57"/>
      <c r="GI18" s="57"/>
      <c r="GJ18" s="57"/>
      <c r="GK18" s="57"/>
      <c r="GL18" s="57"/>
      <c r="GM18" s="57"/>
      <c r="GN18" s="57"/>
      <c r="GO18" s="57"/>
      <c r="GP18" s="57"/>
      <c r="GQ18" s="57"/>
      <c r="GR18" s="57"/>
      <c r="GS18" s="57"/>
      <c r="GT18" s="57"/>
      <c r="GU18" s="57"/>
      <c r="GV18" s="57"/>
      <c r="GW18" s="57"/>
      <c r="GX18" s="57"/>
      <c r="GY18" s="57"/>
      <c r="GZ18" s="57"/>
      <c r="HA18" s="57"/>
      <c r="HB18" s="57"/>
      <c r="HC18" s="57"/>
      <c r="HD18" s="57"/>
      <c r="HE18" s="57"/>
      <c r="HF18" s="57"/>
      <c r="HG18" s="57"/>
      <c r="HH18" s="57"/>
      <c r="HI18" s="57"/>
      <c r="HJ18" s="57"/>
      <c r="HK18" s="57"/>
      <c r="HL18" s="57"/>
      <c r="HM18" s="57"/>
      <c r="HN18" s="57"/>
      <c r="HO18" s="57"/>
      <c r="HP18" s="57"/>
      <c r="HQ18" s="57"/>
      <c r="HR18" s="57"/>
      <c r="HS18" s="57"/>
      <c r="HT18" s="57"/>
      <c r="HU18" s="57"/>
      <c r="HV18" s="57"/>
      <c r="HW18" s="57"/>
      <c r="HX18" s="57"/>
      <c r="HY18" s="57"/>
      <c r="HZ18" s="57"/>
      <c r="IA18" s="57"/>
      <c r="IB18" s="57"/>
      <c r="IC18" s="57"/>
      <c r="ID18" s="57"/>
      <c r="IE18" s="57"/>
      <c r="IF18" s="57"/>
      <c r="IG18" s="57"/>
      <c r="IH18" s="57"/>
      <c r="II18" s="57"/>
      <c r="IJ18" s="57"/>
      <c r="IK18" s="57"/>
      <c r="IL18" s="57"/>
      <c r="IM18" s="57"/>
      <c r="IN18" s="57"/>
      <c r="IO18" s="57"/>
      <c r="IP18" s="57"/>
      <c r="IQ18" s="57"/>
      <c r="IR18" s="57"/>
      <c r="IS18" s="57"/>
      <c r="IT18" s="57"/>
      <c r="IU18" s="57"/>
      <c r="IV18" s="57"/>
      <c r="IW18" s="57"/>
      <c r="IX18" s="57"/>
      <c r="IY18" s="57"/>
      <c r="IZ18" s="57"/>
      <c r="JA18" s="57"/>
      <c r="JB18" s="57"/>
      <c r="JC18" s="57"/>
      <c r="JD18" s="57"/>
      <c r="JE18" s="57"/>
      <c r="JF18" s="57"/>
      <c r="JG18" s="57"/>
      <c r="JH18" s="57"/>
      <c r="JI18" s="57"/>
      <c r="JJ18" s="57"/>
      <c r="JK18" s="57"/>
      <c r="JL18" s="57"/>
      <c r="JM18" s="57"/>
      <c r="JN18" s="57"/>
      <c r="JO18" s="57"/>
      <c r="JP18" s="57"/>
      <c r="JQ18" s="57"/>
      <c r="JR18" s="57"/>
      <c r="JS18" s="57"/>
      <c r="JT18" s="57"/>
      <c r="JU18" s="57"/>
      <c r="JV18" s="57"/>
      <c r="JW18" s="57"/>
      <c r="JX18" s="57"/>
      <c r="JY18" s="57"/>
      <c r="JZ18" s="57"/>
      <c r="KA18" s="57"/>
      <c r="KB18" s="57"/>
      <c r="KC18" s="57"/>
      <c r="KD18" s="57"/>
      <c r="KE18" s="57"/>
      <c r="KF18" s="57"/>
      <c r="KG18" s="57"/>
      <c r="KH18" s="57"/>
      <c r="KI18" s="57"/>
      <c r="KJ18" s="57"/>
      <c r="KK18" s="57"/>
      <c r="KL18" s="57"/>
      <c r="KM18" s="57"/>
      <c r="KN18" s="57"/>
      <c r="KO18" s="57"/>
      <c r="KP18" s="57"/>
      <c r="KQ18" s="57"/>
      <c r="KR18" s="57"/>
      <c r="KS18" s="57"/>
      <c r="KT18" s="57"/>
      <c r="KU18" s="57"/>
      <c r="KV18" s="57"/>
      <c r="KW18" s="57"/>
      <c r="KX18" s="57"/>
      <c r="KY18" s="57"/>
      <c r="KZ18" s="57"/>
      <c r="LA18" s="57"/>
      <c r="LB18" s="57"/>
      <c r="LC18" s="57"/>
      <c r="LD18" s="57"/>
      <c r="LE18" s="57"/>
      <c r="LF18" s="57"/>
      <c r="LG18" s="57"/>
      <c r="LH18" s="57"/>
      <c r="LI18" s="57"/>
      <c r="LJ18" s="57"/>
      <c r="LK18" s="57"/>
      <c r="LL18" s="57"/>
      <c r="LM18" s="57"/>
      <c r="LN18" s="57"/>
      <c r="LO18" s="57"/>
      <c r="LP18" s="57"/>
      <c r="LQ18" s="57"/>
      <c r="LR18" s="57"/>
      <c r="LS18" s="57"/>
      <c r="LT18" s="57"/>
      <c r="LU18" s="57"/>
      <c r="LV18" s="57"/>
      <c r="LW18" s="57"/>
      <c r="LX18" s="57"/>
      <c r="LY18" s="57"/>
      <c r="LZ18" s="57"/>
      <c r="MA18" s="57"/>
      <c r="MB18" s="57"/>
      <c r="MC18" s="57"/>
      <c r="MD18" s="57"/>
      <c r="ME18" s="57"/>
      <c r="MF18" s="57"/>
      <c r="MG18" s="57"/>
      <c r="MH18" s="57"/>
      <c r="MI18" s="57"/>
      <c r="MJ18" s="57"/>
      <c r="MK18" s="57"/>
      <c r="ML18" s="57"/>
      <c r="MM18" s="57"/>
      <c r="MN18" s="57"/>
      <c r="MO18" s="57"/>
      <c r="MP18" s="57"/>
      <c r="MQ18" s="57"/>
      <c r="MR18" s="57"/>
      <c r="MS18" s="57"/>
      <c r="MT18" s="57"/>
      <c r="MU18" s="57"/>
      <c r="MV18" s="57"/>
      <c r="MW18" s="57"/>
      <c r="MX18" s="57"/>
      <c r="MY18" s="57"/>
      <c r="MZ18" s="57"/>
      <c r="NA18" s="57"/>
      <c r="NB18" s="57"/>
      <c r="NC18" s="57"/>
      <c r="ND18" s="57"/>
      <c r="NE18" s="57"/>
      <c r="NF18" s="57"/>
      <c r="NG18" s="57"/>
      <c r="NH18" s="57"/>
      <c r="NI18" s="57"/>
      <c r="NJ18" s="57"/>
      <c r="NK18" s="57"/>
      <c r="NL18" s="57"/>
      <c r="NM18" s="57"/>
      <c r="NN18" s="57"/>
      <c r="NO18" s="57"/>
      <c r="NP18" s="57"/>
      <c r="NQ18" s="57"/>
      <c r="NR18" s="57"/>
      <c r="NS18" s="57"/>
      <c r="NT18" s="57"/>
      <c r="NU18" s="57"/>
      <c r="NV18" s="57"/>
      <c r="NW18" s="57"/>
      <c r="NX18" s="57"/>
      <c r="NY18" s="57"/>
      <c r="NZ18" s="57"/>
      <c r="OA18" s="57"/>
      <c r="OB18" s="57"/>
      <c r="OC18" s="57"/>
      <c r="OD18" s="57"/>
      <c r="OE18" s="57"/>
      <c r="OF18" s="57"/>
      <c r="OG18" s="57"/>
      <c r="OH18" s="57"/>
      <c r="OI18" s="57"/>
      <c r="OJ18" s="57"/>
      <c r="OK18" s="57"/>
      <c r="OL18" s="57"/>
      <c r="OM18" s="57"/>
      <c r="ON18" s="57"/>
      <c r="OO18" s="57"/>
      <c r="OP18" s="57"/>
      <c r="OQ18" s="57"/>
      <c r="OR18" s="57"/>
      <c r="OS18" s="57"/>
      <c r="OT18" s="57"/>
      <c r="OU18" s="57"/>
      <c r="OV18" s="57"/>
      <c r="OW18" s="57"/>
      <c r="OX18" s="57"/>
      <c r="OY18" s="57"/>
      <c r="OZ18" s="57"/>
      <c r="PA18" s="57"/>
      <c r="PB18" s="57"/>
      <c r="PC18" s="57"/>
      <c r="PD18" s="57"/>
      <c r="PE18" s="57"/>
      <c r="PF18" s="57"/>
      <c r="PG18" s="57"/>
      <c r="PH18" s="57"/>
      <c r="PI18" s="57"/>
      <c r="PJ18" s="57"/>
      <c r="PK18" s="57"/>
      <c r="PL18" s="57"/>
      <c r="PM18" s="57"/>
      <c r="PN18" s="57"/>
      <c r="PO18" s="57"/>
      <c r="PP18" s="57"/>
      <c r="PQ18" s="57"/>
      <c r="PR18" s="57"/>
      <c r="PS18" s="57"/>
      <c r="PT18" s="57"/>
      <c r="PU18" s="57"/>
      <c r="PV18" s="57"/>
      <c r="PW18" s="57"/>
      <c r="PX18" s="57"/>
      <c r="PY18" s="57"/>
      <c r="PZ18" s="57"/>
      <c r="QA18" s="57"/>
      <c r="QB18" s="57"/>
      <c r="QC18" s="57"/>
      <c r="QD18" s="57"/>
      <c r="QE18" s="57"/>
      <c r="QF18" s="57"/>
      <c r="QG18" s="57"/>
      <c r="QH18" s="57"/>
      <c r="QI18" s="57"/>
      <c r="QJ18" s="57"/>
      <c r="QK18" s="57"/>
      <c r="QL18" s="57"/>
      <c r="QM18" s="57"/>
      <c r="QN18" s="57"/>
      <c r="QO18" s="57"/>
      <c r="QP18" s="57"/>
      <c r="QQ18" s="57"/>
      <c r="QR18" s="57"/>
      <c r="QS18" s="57"/>
      <c r="QT18" s="57"/>
      <c r="QU18" s="57"/>
      <c r="QV18" s="57"/>
      <c r="QW18" s="57"/>
      <c r="QX18" s="57"/>
      <c r="QY18" s="57"/>
      <c r="QZ18" s="57"/>
      <c r="RA18" s="57"/>
      <c r="RB18" s="57"/>
      <c r="RC18" s="57"/>
      <c r="RD18" s="57"/>
      <c r="RE18" s="57"/>
      <c r="RF18" s="57"/>
      <c r="RG18" s="57"/>
      <c r="RH18" s="57"/>
      <c r="RI18" s="57"/>
      <c r="RJ18" s="57"/>
      <c r="RK18" s="57"/>
      <c r="RL18" s="57"/>
      <c r="RM18" s="57"/>
      <c r="RN18" s="57"/>
      <c r="RO18" s="57"/>
      <c r="RP18" s="57"/>
      <c r="RQ18" s="57"/>
      <c r="RR18" s="57"/>
      <c r="RS18" s="57"/>
      <c r="RT18" s="57"/>
      <c r="RU18" s="57"/>
      <c r="RV18" s="57"/>
      <c r="RW18" s="57"/>
      <c r="RX18" s="57"/>
      <c r="RY18" s="57"/>
      <c r="RZ18" s="57"/>
      <c r="SA18" s="57"/>
      <c r="SB18" s="57"/>
      <c r="SC18" s="57"/>
      <c r="SD18" s="57"/>
      <c r="SE18" s="57"/>
      <c r="SF18" s="57"/>
      <c r="SG18" s="57"/>
      <c r="SH18" s="57"/>
      <c r="SI18" s="57"/>
      <c r="SJ18" s="57"/>
      <c r="SK18" s="57"/>
      <c r="SL18" s="57"/>
      <c r="SM18" s="57"/>
      <c r="SN18" s="57"/>
      <c r="SO18" s="57"/>
      <c r="SP18" s="57"/>
      <c r="SQ18" s="57"/>
      <c r="SR18" s="57"/>
      <c r="SS18" s="57"/>
      <c r="ST18" s="57"/>
      <c r="SU18" s="57"/>
      <c r="SV18" s="57"/>
      <c r="SW18" s="57"/>
      <c r="SX18" s="57"/>
      <c r="SY18" s="57"/>
      <c r="SZ18" s="57"/>
      <c r="TA18" s="57"/>
      <c r="TB18" s="57"/>
      <c r="TC18" s="57"/>
      <c r="TD18" s="57"/>
      <c r="TE18" s="57"/>
      <c r="TF18" s="57"/>
      <c r="TG18" s="57"/>
      <c r="TH18" s="57"/>
      <c r="TI18" s="57"/>
      <c r="TJ18" s="57"/>
      <c r="TK18" s="57"/>
      <c r="TL18" s="57"/>
      <c r="TM18" s="57"/>
      <c r="TN18" s="57"/>
      <c r="TO18" s="57"/>
      <c r="TP18" s="57"/>
      <c r="TQ18" s="57"/>
      <c r="TR18" s="57"/>
      <c r="TS18" s="57"/>
      <c r="TT18" s="57"/>
      <c r="TU18" s="57"/>
      <c r="TV18" s="57"/>
      <c r="TW18" s="57"/>
      <c r="TX18" s="57"/>
      <c r="TY18" s="57"/>
      <c r="TZ18" s="57"/>
      <c r="UA18" s="57"/>
      <c r="UB18" s="57"/>
      <c r="UC18" s="57"/>
      <c r="UD18" s="57"/>
      <c r="UE18" s="57"/>
      <c r="UF18" s="57"/>
      <c r="UG18" s="57"/>
      <c r="UH18" s="57"/>
      <c r="UI18" s="57"/>
      <c r="UJ18" s="57"/>
      <c r="UK18" s="57"/>
      <c r="UL18" s="57"/>
      <c r="UM18" s="57"/>
      <c r="UN18" s="57"/>
      <c r="UO18" s="57"/>
      <c r="UP18" s="57"/>
      <c r="UQ18" s="57"/>
      <c r="UR18" s="57"/>
      <c r="US18" s="57"/>
      <c r="UT18" s="57"/>
      <c r="UU18" s="57"/>
      <c r="UV18" s="57"/>
      <c r="UW18" s="57"/>
      <c r="UX18" s="57"/>
      <c r="UY18" s="57"/>
      <c r="UZ18" s="57"/>
      <c r="VA18" s="57"/>
      <c r="VB18" s="57"/>
      <c r="VC18" s="57"/>
      <c r="VD18" s="57"/>
      <c r="VE18" s="57"/>
      <c r="VF18" s="57"/>
      <c r="VG18" s="57"/>
      <c r="VH18" s="57"/>
      <c r="VI18" s="57"/>
      <c r="VJ18" s="57"/>
      <c r="VK18" s="57"/>
      <c r="VL18" s="57"/>
      <c r="VM18" s="57"/>
      <c r="VN18" s="57"/>
      <c r="VO18" s="57"/>
      <c r="VP18" s="57"/>
      <c r="VQ18" s="57"/>
      <c r="VR18" s="57"/>
      <c r="VS18" s="57"/>
      <c r="VT18" s="57"/>
      <c r="VU18" s="57"/>
      <c r="VV18" s="57"/>
      <c r="VW18" s="57"/>
      <c r="VX18" s="57"/>
      <c r="VY18" s="57"/>
      <c r="VZ18" s="57"/>
      <c r="WA18" s="57"/>
      <c r="WB18" s="57"/>
      <c r="WC18" s="57"/>
      <c r="WD18" s="57"/>
      <c r="WE18" s="57"/>
      <c r="WF18" s="57"/>
      <c r="WG18" s="57"/>
      <c r="WH18" s="57"/>
      <c r="WI18" s="57"/>
      <c r="WJ18" s="57"/>
      <c r="WK18" s="57"/>
      <c r="WL18" s="57"/>
      <c r="WM18" s="57"/>
      <c r="WN18" s="57"/>
      <c r="WO18" s="57"/>
      <c r="WP18" s="57"/>
      <c r="WQ18" s="57"/>
      <c r="WR18" s="57"/>
      <c r="WS18" s="57"/>
      <c r="WT18" s="57"/>
      <c r="WU18" s="57"/>
      <c r="WV18" s="57"/>
      <c r="WW18" s="57"/>
      <c r="WX18" s="57"/>
      <c r="WY18" s="57"/>
      <c r="WZ18" s="57"/>
      <c r="XA18" s="57"/>
      <c r="XB18" s="57"/>
      <c r="XC18" s="57"/>
      <c r="XD18" s="57"/>
      <c r="XE18" s="57"/>
      <c r="XF18" s="57"/>
      <c r="XG18" s="57"/>
      <c r="XH18" s="57"/>
      <c r="XI18" s="57"/>
      <c r="XJ18" s="57"/>
      <c r="XK18" s="57"/>
      <c r="XL18" s="57"/>
      <c r="XM18" s="57"/>
      <c r="XN18" s="57"/>
      <c r="XO18" s="57"/>
      <c r="XP18" s="57"/>
      <c r="XQ18" s="57"/>
      <c r="XR18" s="57"/>
      <c r="XS18" s="57"/>
      <c r="XT18" s="57"/>
      <c r="XU18" s="57"/>
      <c r="XV18" s="57"/>
      <c r="XW18" s="57"/>
      <c r="XX18" s="57"/>
      <c r="XY18" s="57"/>
      <c r="XZ18" s="57"/>
      <c r="YA18" s="57"/>
      <c r="YB18" s="57"/>
      <c r="YC18" s="57"/>
      <c r="YD18" s="57"/>
      <c r="YE18" s="57"/>
      <c r="YF18" s="57"/>
      <c r="YG18" s="57"/>
      <c r="YH18" s="57"/>
      <c r="YI18" s="57"/>
      <c r="YJ18" s="57"/>
      <c r="YK18" s="57"/>
      <c r="YL18" s="57"/>
      <c r="YM18" s="57"/>
      <c r="YN18" s="57"/>
      <c r="YO18" s="57"/>
      <c r="YP18" s="57"/>
      <c r="YQ18" s="57"/>
      <c r="YR18" s="57"/>
      <c r="YS18" s="57"/>
      <c r="YT18" s="57"/>
      <c r="YU18" s="57"/>
      <c r="YV18" s="57"/>
      <c r="YW18" s="57"/>
      <c r="YX18" s="57"/>
      <c r="YY18" s="57"/>
      <c r="YZ18" s="57"/>
      <c r="ZA18" s="57"/>
      <c r="ZB18" s="57"/>
      <c r="ZC18" s="57"/>
      <c r="ZD18" s="57"/>
      <c r="ZE18" s="57"/>
      <c r="ZF18" s="57"/>
      <c r="ZG18" s="57"/>
      <c r="ZH18" s="57"/>
      <c r="ZI18" s="57"/>
      <c r="ZJ18" s="57"/>
      <c r="ZK18" s="57"/>
      <c r="ZL18" s="57"/>
      <c r="ZM18" s="57"/>
      <c r="ZN18" s="57"/>
      <c r="ZO18" s="57"/>
      <c r="ZP18" s="57"/>
      <c r="ZQ18" s="57"/>
      <c r="ZR18" s="57"/>
      <c r="ZS18" s="57"/>
      <c r="ZT18" s="57"/>
      <c r="ZU18" s="57"/>
      <c r="ZV18" s="57"/>
      <c r="ZW18" s="57"/>
      <c r="ZX18" s="57"/>
      <c r="ZY18" s="57"/>
      <c r="ZZ18" s="57"/>
      <c r="AAA18" s="57"/>
      <c r="AAB18" s="57"/>
      <c r="AAC18" s="57"/>
      <c r="AAD18" s="57"/>
      <c r="AAE18" s="57"/>
      <c r="AAF18" s="57"/>
      <c r="AAG18" s="57"/>
      <c r="AAH18" s="57"/>
      <c r="AAI18" s="57"/>
      <c r="AAJ18" s="57"/>
      <c r="AAK18" s="57"/>
      <c r="AAL18" s="57"/>
      <c r="AAM18" s="57"/>
      <c r="AAN18" s="57"/>
      <c r="AAO18" s="57"/>
      <c r="AAP18" s="57"/>
      <c r="AAQ18" s="57"/>
      <c r="AAR18" s="57"/>
      <c r="AAS18" s="57"/>
      <c r="AAT18" s="57"/>
      <c r="AAU18" s="57"/>
      <c r="AAV18" s="57"/>
      <c r="AAW18" s="57"/>
      <c r="AAX18" s="57"/>
      <c r="AAY18" s="57"/>
      <c r="AAZ18" s="57"/>
      <c r="ABA18" s="57"/>
      <c r="ABB18" s="57"/>
      <c r="ABC18" s="57"/>
      <c r="ABD18" s="57"/>
      <c r="ABE18" s="57"/>
      <c r="ABF18" s="57"/>
      <c r="ABG18" s="57"/>
      <c r="ABH18" s="57"/>
      <c r="ABI18" s="57"/>
      <c r="ABJ18" s="57"/>
      <c r="ABK18" s="57"/>
      <c r="ABL18" s="57"/>
      <c r="ABM18" s="57"/>
      <c r="ABN18" s="57"/>
      <c r="ABO18" s="57"/>
      <c r="ABP18" s="57"/>
      <c r="ABQ18" s="57"/>
      <c r="ABR18" s="57"/>
      <c r="ABS18" s="57"/>
      <c r="ABT18" s="57"/>
      <c r="ABU18" s="57"/>
      <c r="ABV18" s="57"/>
      <c r="ABW18" s="57"/>
      <c r="ABX18" s="57"/>
      <c r="ABY18" s="57"/>
      <c r="ABZ18" s="57"/>
      <c r="ACA18" s="57"/>
      <c r="ACB18" s="57"/>
      <c r="ACC18" s="57"/>
      <c r="ACD18" s="57"/>
      <c r="ACE18" s="57"/>
      <c r="ACF18" s="57"/>
      <c r="ACG18" s="57"/>
      <c r="ACH18" s="57"/>
      <c r="ACI18" s="57"/>
      <c r="ACJ18" s="57"/>
      <c r="ACK18" s="57"/>
      <c r="ACL18" s="57"/>
      <c r="ACM18" s="57"/>
      <c r="ACN18" s="57"/>
      <c r="ACO18" s="57"/>
      <c r="ACP18" s="57"/>
      <c r="ACQ18" s="57"/>
      <c r="ACR18" s="57"/>
      <c r="ACS18" s="57"/>
      <c r="ACT18" s="57"/>
      <c r="ACU18" s="57"/>
      <c r="ACV18" s="57"/>
      <c r="ACW18" s="57"/>
      <c r="ACX18" s="57"/>
      <c r="ACY18" s="57"/>
      <c r="ACZ18" s="57"/>
      <c r="ADA18" s="57"/>
      <c r="ADB18" s="57"/>
      <c r="ADC18" s="57"/>
      <c r="ADD18" s="57"/>
      <c r="ADE18" s="57"/>
      <c r="ADF18" s="57"/>
      <c r="ADG18" s="57"/>
      <c r="ADH18" s="57"/>
      <c r="ADI18" s="57"/>
      <c r="ADJ18" s="57"/>
      <c r="ADK18" s="57"/>
      <c r="ADL18" s="57"/>
      <c r="ADM18" s="57"/>
      <c r="ADN18" s="57"/>
      <c r="ADO18" s="57"/>
      <c r="ADP18" s="57"/>
      <c r="ADQ18" s="57"/>
      <c r="ADR18" s="57"/>
      <c r="ADS18" s="57"/>
      <c r="ADT18" s="57"/>
      <c r="ADU18" s="57"/>
      <c r="ADV18" s="57"/>
      <c r="ADW18" s="57"/>
      <c r="ADX18" s="57"/>
      <c r="ADY18" s="57"/>
      <c r="ADZ18" s="57"/>
      <c r="AEA18" s="57"/>
      <c r="AEB18" s="57"/>
      <c r="AEC18" s="57"/>
      <c r="AED18" s="57"/>
      <c r="AEE18" s="57"/>
      <c r="AEF18" s="57"/>
      <c r="AEG18" s="57"/>
      <c r="AEH18" s="57"/>
      <c r="AEI18" s="57"/>
      <c r="AEJ18" s="57"/>
      <c r="AEK18" s="57"/>
      <c r="AEL18" s="57"/>
      <c r="AEM18" s="57"/>
      <c r="AEN18" s="57"/>
      <c r="AEO18" s="57"/>
      <c r="AEP18" s="57"/>
      <c r="AEQ18" s="57"/>
      <c r="AER18" s="57"/>
      <c r="AES18" s="57"/>
      <c r="AET18" s="57"/>
      <c r="AEU18" s="57"/>
      <c r="AEV18" s="57"/>
      <c r="AEW18" s="57"/>
      <c r="AEX18" s="57"/>
      <c r="AEY18" s="57"/>
      <c r="AEZ18" s="57"/>
      <c r="AFA18" s="57"/>
      <c r="AFB18" s="57"/>
      <c r="AFC18" s="57"/>
      <c r="AFD18" s="57"/>
      <c r="AFE18" s="57"/>
      <c r="AFF18" s="57"/>
      <c r="AFG18" s="57"/>
      <c r="AFH18" s="57"/>
      <c r="AFI18" s="57"/>
      <c r="AFJ18" s="57"/>
      <c r="AFK18" s="57"/>
      <c r="AFL18" s="57"/>
      <c r="AFM18" s="57"/>
      <c r="AFN18" s="57"/>
      <c r="AFO18" s="57"/>
      <c r="AFP18" s="57"/>
      <c r="AFQ18" s="57"/>
      <c r="AFR18" s="57"/>
      <c r="AFS18" s="57"/>
      <c r="AFT18" s="57"/>
      <c r="AFU18" s="57"/>
      <c r="AFV18" s="57"/>
      <c r="AFW18" s="57"/>
      <c r="AFX18" s="57"/>
      <c r="AFY18" s="57"/>
      <c r="AFZ18" s="57"/>
      <c r="AGA18" s="57"/>
      <c r="AGB18" s="57"/>
      <c r="AGC18" s="57"/>
      <c r="AGD18" s="57"/>
      <c r="AGE18" s="57"/>
      <c r="AGF18" s="57"/>
      <c r="AGG18" s="57"/>
      <c r="AGH18" s="57"/>
      <c r="AGI18" s="57"/>
      <c r="AGJ18" s="57"/>
      <c r="AGK18" s="57"/>
      <c r="AGL18" s="57"/>
      <c r="AGM18" s="57"/>
      <c r="AGN18" s="57"/>
      <c r="AGO18" s="57"/>
      <c r="AGP18" s="57"/>
      <c r="AGQ18" s="57"/>
      <c r="AGR18" s="57"/>
      <c r="AGS18" s="57"/>
      <c r="AGT18" s="57"/>
      <c r="AGU18" s="57"/>
      <c r="AGV18" s="57"/>
      <c r="AGW18" s="57"/>
      <c r="AGX18" s="57"/>
      <c r="AGY18" s="57"/>
      <c r="AGZ18" s="57"/>
      <c r="AHA18" s="57"/>
      <c r="AHB18" s="57"/>
      <c r="AHC18" s="57"/>
      <c r="AHD18" s="57"/>
      <c r="AHE18" s="57"/>
      <c r="AHF18" s="57"/>
      <c r="AHG18" s="57"/>
      <c r="AHH18" s="57"/>
      <c r="AHI18" s="57"/>
      <c r="AHJ18" s="57"/>
      <c r="AHK18" s="57"/>
      <c r="AHL18" s="57"/>
      <c r="AHM18" s="57"/>
      <c r="AHN18" s="57"/>
      <c r="AHO18" s="57"/>
      <c r="AHP18" s="57"/>
      <c r="AHQ18" s="57"/>
      <c r="AHR18" s="57"/>
      <c r="AHS18" s="57"/>
      <c r="AHT18" s="57"/>
      <c r="AHU18" s="57"/>
      <c r="AHV18" s="57"/>
      <c r="AHW18" s="57"/>
      <c r="AHX18" s="57"/>
      <c r="AHY18" s="57"/>
      <c r="AHZ18" s="57"/>
      <c r="AIA18" s="57"/>
      <c r="AIB18" s="57"/>
      <c r="AIC18" s="57"/>
      <c r="AID18" s="57"/>
      <c r="AIE18" s="57"/>
      <c r="AIF18" s="57"/>
      <c r="AIG18" s="57"/>
      <c r="AIH18" s="57"/>
      <c r="AII18" s="57"/>
      <c r="AIJ18" s="57"/>
      <c r="AIK18" s="57"/>
      <c r="AIL18" s="57"/>
      <c r="AIM18" s="57"/>
      <c r="AIN18" s="57"/>
      <c r="AIO18" s="57"/>
      <c r="AIP18" s="57"/>
      <c r="AIQ18" s="57"/>
      <c r="AIR18" s="57"/>
      <c r="AIS18" s="57"/>
      <c r="AIT18" s="57"/>
      <c r="AIU18" s="57"/>
      <c r="AIV18" s="57"/>
      <c r="AIW18" s="57"/>
      <c r="AIX18" s="57"/>
      <c r="AIY18" s="57"/>
      <c r="AIZ18" s="57"/>
      <c r="AJA18" s="57"/>
      <c r="AJB18" s="57"/>
      <c r="AJC18" s="57"/>
      <c r="AJD18" s="57"/>
      <c r="AJE18" s="57"/>
      <c r="AJF18" s="57"/>
      <c r="AJG18" s="57"/>
      <c r="AJH18" s="57"/>
      <c r="AJI18" s="57"/>
      <c r="AJJ18" s="57"/>
      <c r="AJK18" s="57"/>
      <c r="AJL18" s="57"/>
      <c r="AJM18" s="57"/>
      <c r="AJN18" s="57"/>
      <c r="AJO18" s="57"/>
      <c r="AJP18" s="57"/>
      <c r="AJQ18" s="57"/>
      <c r="AJR18" s="57"/>
      <c r="AJS18" s="57"/>
      <c r="AJT18" s="57"/>
      <c r="AJU18" s="57"/>
      <c r="AJV18" s="57"/>
      <c r="AJW18" s="57"/>
      <c r="AJX18" s="57"/>
      <c r="AJY18" s="57"/>
      <c r="AJZ18" s="57"/>
      <c r="AKA18" s="57"/>
      <c r="AKB18" s="57"/>
      <c r="AKC18" s="57"/>
      <c r="AKD18" s="57"/>
      <c r="AKE18" s="57"/>
      <c r="AKF18" s="57"/>
      <c r="AKG18" s="57"/>
      <c r="AKH18" s="57"/>
      <c r="AKI18" s="57"/>
      <c r="AKJ18" s="57"/>
      <c r="AKK18" s="57"/>
      <c r="AKL18" s="57"/>
      <c r="AKM18" s="57"/>
      <c r="AKN18" s="57"/>
      <c r="AKO18" s="57"/>
      <c r="AKP18" s="57"/>
      <c r="AKQ18" s="57"/>
      <c r="AKR18" s="57"/>
      <c r="AKS18" s="57"/>
      <c r="AKT18" s="57"/>
      <c r="AKU18" s="57"/>
      <c r="AKV18" s="57"/>
      <c r="AKW18" s="57"/>
      <c r="AKX18" s="57"/>
      <c r="AKY18" s="57"/>
      <c r="AKZ18" s="57"/>
      <c r="ALA18" s="57"/>
      <c r="ALB18" s="57"/>
      <c r="ALC18" s="57"/>
      <c r="ALD18" s="57"/>
      <c r="ALE18" s="57"/>
      <c r="ALF18" s="57"/>
      <c r="ALG18" s="57"/>
      <c r="ALH18" s="57"/>
      <c r="ALI18" s="57"/>
      <c r="ALJ18" s="57"/>
      <c r="ALK18" s="57"/>
      <c r="ALL18" s="57"/>
      <c r="ALM18" s="57"/>
      <c r="ALN18" s="57"/>
      <c r="ALO18" s="57"/>
      <c r="ALP18" s="57"/>
      <c r="ALQ18" s="57"/>
      <c r="ALR18" s="57"/>
      <c r="ALS18" s="57"/>
      <c r="ALT18" s="57"/>
      <c r="ALU18" s="57"/>
      <c r="ALV18" s="57"/>
      <c r="ALW18" s="57"/>
      <c r="ALX18" s="57"/>
      <c r="ALY18" s="57"/>
      <c r="ALZ18" s="57"/>
      <c r="AMA18" s="57"/>
      <c r="AMB18" s="57"/>
      <c r="AMC18" s="57"/>
      <c r="AMD18" s="57"/>
    </row>
    <row r="19" spans="1:1018" s="298" customFormat="1" ht="25.8" x14ac:dyDescent="0.3">
      <c r="A19" s="453"/>
      <c r="B19" s="454"/>
      <c r="C19" s="33" t="s">
        <v>459</v>
      </c>
      <c r="E19" s="455"/>
      <c r="F19" s="458" t="s">
        <v>423</v>
      </c>
      <c r="G19" s="57"/>
      <c r="H19" s="451" t="s">
        <v>424</v>
      </c>
      <c r="I19" s="195"/>
      <c r="J19" s="61"/>
      <c r="K19" s="457"/>
    </row>
    <row r="20" spans="1:1018" s="298" customFormat="1" ht="25.8" x14ac:dyDescent="0.3">
      <c r="A20" s="453"/>
      <c r="B20" s="454"/>
      <c r="C20" s="33" t="s">
        <v>460</v>
      </c>
      <c r="E20" s="455"/>
      <c r="F20" s="459" t="s">
        <v>434</v>
      </c>
      <c r="G20" s="191"/>
      <c r="H20" s="451" t="s">
        <v>422</v>
      </c>
      <c r="I20" s="195"/>
      <c r="J20" s="61"/>
      <c r="K20" s="457"/>
    </row>
    <row r="21" spans="1:1018" s="298" customFormat="1" ht="25.8" x14ac:dyDescent="0.3">
      <c r="A21" s="453"/>
      <c r="B21" s="454"/>
      <c r="C21" s="33" t="s">
        <v>461</v>
      </c>
      <c r="E21" s="455"/>
      <c r="F21" s="459" t="s">
        <v>425</v>
      </c>
      <c r="G21" s="191"/>
      <c r="H21" s="451" t="s">
        <v>453</v>
      </c>
      <c r="I21" s="195"/>
      <c r="J21" s="61"/>
      <c r="K21" s="457"/>
    </row>
    <row r="22" spans="1:1018" s="206" customFormat="1" ht="25.8" x14ac:dyDescent="0.3">
      <c r="A22" s="449"/>
      <c r="B22" s="58"/>
      <c r="C22" s="33" t="s">
        <v>462</v>
      </c>
      <c r="D22" s="57"/>
      <c r="E22" s="59"/>
      <c r="F22" s="460" t="s">
        <v>426</v>
      </c>
      <c r="G22" s="57"/>
      <c r="H22" s="451" t="s">
        <v>427</v>
      </c>
      <c r="I22" s="195"/>
      <c r="J22" s="61"/>
      <c r="K22" s="62"/>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c r="FC22" s="57"/>
      <c r="FD22" s="57"/>
      <c r="FE22" s="57"/>
      <c r="FF22" s="57"/>
      <c r="FG22" s="57"/>
      <c r="FH22" s="57"/>
      <c r="FI22" s="57"/>
      <c r="FJ22" s="57"/>
      <c r="FK22" s="57"/>
      <c r="FL22" s="57"/>
      <c r="FM22" s="57"/>
      <c r="FN22" s="57"/>
      <c r="FO22" s="57"/>
      <c r="FP22" s="57"/>
      <c r="FQ22" s="57"/>
      <c r="FR22" s="57"/>
      <c r="FS22" s="57"/>
      <c r="FT22" s="57"/>
      <c r="FU22" s="57"/>
      <c r="FV22" s="57"/>
      <c r="FW22" s="57"/>
      <c r="FX22" s="57"/>
      <c r="FY22" s="57"/>
      <c r="FZ22" s="57"/>
      <c r="GA22" s="57"/>
      <c r="GB22" s="57"/>
      <c r="GC22" s="57"/>
      <c r="GD22" s="57"/>
      <c r="GE22" s="57"/>
      <c r="GF22" s="57"/>
      <c r="GG22" s="57"/>
      <c r="GH22" s="57"/>
      <c r="GI22" s="57"/>
      <c r="GJ22" s="57"/>
      <c r="GK22" s="57"/>
      <c r="GL22" s="57"/>
      <c r="GM22" s="57"/>
      <c r="GN22" s="57"/>
      <c r="GO22" s="57"/>
      <c r="GP22" s="57"/>
      <c r="GQ22" s="57"/>
      <c r="GR22" s="57"/>
      <c r="GS22" s="57"/>
      <c r="GT22" s="57"/>
      <c r="GU22" s="57"/>
      <c r="GV22" s="57"/>
      <c r="GW22" s="57"/>
      <c r="GX22" s="57"/>
      <c r="GY22" s="57"/>
      <c r="GZ22" s="57"/>
      <c r="HA22" s="57"/>
      <c r="HB22" s="57"/>
      <c r="HC22" s="57"/>
      <c r="HD22" s="57"/>
      <c r="HE22" s="57"/>
      <c r="HF22" s="57"/>
      <c r="HG22" s="57"/>
      <c r="HH22" s="57"/>
      <c r="HI22" s="57"/>
      <c r="HJ22" s="57"/>
      <c r="HK22" s="57"/>
      <c r="HL22" s="57"/>
      <c r="HM22" s="57"/>
      <c r="HN22" s="57"/>
      <c r="HO22" s="57"/>
      <c r="HP22" s="57"/>
      <c r="HQ22" s="57"/>
      <c r="HR22" s="57"/>
      <c r="HS22" s="57"/>
      <c r="HT22" s="57"/>
      <c r="HU22" s="57"/>
      <c r="HV22" s="57"/>
      <c r="HW22" s="57"/>
      <c r="HX22" s="57"/>
      <c r="HY22" s="57"/>
      <c r="HZ22" s="57"/>
      <c r="IA22" s="57"/>
      <c r="IB22" s="57"/>
      <c r="IC22" s="57"/>
      <c r="ID22" s="57"/>
      <c r="IE22" s="57"/>
      <c r="IF22" s="57"/>
      <c r="IG22" s="57"/>
      <c r="IH22" s="57"/>
      <c r="II22" s="57"/>
      <c r="IJ22" s="57"/>
      <c r="IK22" s="57"/>
      <c r="IL22" s="57"/>
      <c r="IM22" s="57"/>
      <c r="IN22" s="57"/>
      <c r="IO22" s="57"/>
      <c r="IP22" s="57"/>
      <c r="IQ22" s="57"/>
      <c r="IR22" s="57"/>
      <c r="IS22" s="57"/>
      <c r="IT22" s="57"/>
      <c r="IU22" s="57"/>
      <c r="IV22" s="57"/>
      <c r="IW22" s="57"/>
      <c r="IX22" s="57"/>
      <c r="IY22" s="57"/>
      <c r="IZ22" s="57"/>
      <c r="JA22" s="57"/>
      <c r="JB22" s="57"/>
      <c r="JC22" s="57"/>
      <c r="JD22" s="57"/>
      <c r="JE22" s="57"/>
      <c r="JF22" s="57"/>
      <c r="JG22" s="57"/>
      <c r="JH22" s="57"/>
      <c r="JI22" s="57"/>
      <c r="JJ22" s="57"/>
      <c r="JK22" s="57"/>
      <c r="JL22" s="57"/>
      <c r="JM22" s="57"/>
      <c r="JN22" s="57"/>
      <c r="JO22" s="57"/>
      <c r="JP22" s="57"/>
      <c r="JQ22" s="57"/>
      <c r="JR22" s="57"/>
      <c r="JS22" s="57"/>
      <c r="JT22" s="57"/>
      <c r="JU22" s="57"/>
      <c r="JV22" s="57"/>
      <c r="JW22" s="57"/>
      <c r="JX22" s="57"/>
      <c r="JY22" s="57"/>
      <c r="JZ22" s="57"/>
      <c r="KA22" s="57"/>
      <c r="KB22" s="57"/>
      <c r="KC22" s="57"/>
      <c r="KD22" s="57"/>
      <c r="KE22" s="57"/>
      <c r="KF22" s="57"/>
      <c r="KG22" s="57"/>
      <c r="KH22" s="57"/>
      <c r="KI22" s="57"/>
      <c r="KJ22" s="57"/>
      <c r="KK22" s="57"/>
      <c r="KL22" s="57"/>
      <c r="KM22" s="57"/>
      <c r="KN22" s="57"/>
      <c r="KO22" s="57"/>
      <c r="KP22" s="57"/>
      <c r="KQ22" s="57"/>
      <c r="KR22" s="57"/>
      <c r="KS22" s="57"/>
      <c r="KT22" s="57"/>
      <c r="KU22" s="57"/>
      <c r="KV22" s="57"/>
      <c r="KW22" s="57"/>
      <c r="KX22" s="57"/>
      <c r="KY22" s="57"/>
      <c r="KZ22" s="57"/>
      <c r="LA22" s="57"/>
      <c r="LB22" s="57"/>
      <c r="LC22" s="57"/>
      <c r="LD22" s="57"/>
      <c r="LE22" s="57"/>
      <c r="LF22" s="57"/>
      <c r="LG22" s="57"/>
      <c r="LH22" s="57"/>
      <c r="LI22" s="57"/>
      <c r="LJ22" s="57"/>
      <c r="LK22" s="57"/>
      <c r="LL22" s="57"/>
      <c r="LM22" s="57"/>
      <c r="LN22" s="57"/>
      <c r="LO22" s="57"/>
      <c r="LP22" s="57"/>
      <c r="LQ22" s="57"/>
      <c r="LR22" s="57"/>
      <c r="LS22" s="57"/>
      <c r="LT22" s="57"/>
      <c r="LU22" s="57"/>
      <c r="LV22" s="57"/>
      <c r="LW22" s="57"/>
      <c r="LX22" s="57"/>
      <c r="LY22" s="57"/>
      <c r="LZ22" s="57"/>
      <c r="MA22" s="57"/>
      <c r="MB22" s="57"/>
      <c r="MC22" s="57"/>
      <c r="MD22" s="57"/>
      <c r="ME22" s="57"/>
      <c r="MF22" s="57"/>
      <c r="MG22" s="57"/>
      <c r="MH22" s="57"/>
      <c r="MI22" s="57"/>
      <c r="MJ22" s="57"/>
      <c r="MK22" s="57"/>
      <c r="ML22" s="57"/>
      <c r="MM22" s="57"/>
      <c r="MN22" s="57"/>
      <c r="MO22" s="57"/>
      <c r="MP22" s="57"/>
      <c r="MQ22" s="57"/>
      <c r="MR22" s="57"/>
      <c r="MS22" s="57"/>
      <c r="MT22" s="57"/>
      <c r="MU22" s="57"/>
      <c r="MV22" s="57"/>
      <c r="MW22" s="57"/>
      <c r="MX22" s="57"/>
      <c r="MY22" s="57"/>
      <c r="MZ22" s="57"/>
      <c r="NA22" s="57"/>
      <c r="NB22" s="57"/>
      <c r="NC22" s="57"/>
      <c r="ND22" s="57"/>
      <c r="NE22" s="57"/>
      <c r="NF22" s="57"/>
      <c r="NG22" s="57"/>
      <c r="NH22" s="57"/>
      <c r="NI22" s="57"/>
      <c r="NJ22" s="57"/>
      <c r="NK22" s="57"/>
      <c r="NL22" s="57"/>
      <c r="NM22" s="57"/>
      <c r="NN22" s="57"/>
      <c r="NO22" s="57"/>
      <c r="NP22" s="57"/>
      <c r="NQ22" s="57"/>
      <c r="NR22" s="57"/>
      <c r="NS22" s="57"/>
      <c r="NT22" s="57"/>
      <c r="NU22" s="57"/>
      <c r="NV22" s="57"/>
      <c r="NW22" s="57"/>
      <c r="NX22" s="57"/>
      <c r="NY22" s="57"/>
      <c r="NZ22" s="57"/>
      <c r="OA22" s="57"/>
      <c r="OB22" s="57"/>
      <c r="OC22" s="57"/>
      <c r="OD22" s="57"/>
      <c r="OE22" s="57"/>
      <c r="OF22" s="57"/>
      <c r="OG22" s="57"/>
      <c r="OH22" s="57"/>
      <c r="OI22" s="57"/>
      <c r="OJ22" s="57"/>
      <c r="OK22" s="57"/>
      <c r="OL22" s="57"/>
      <c r="OM22" s="57"/>
      <c r="ON22" s="57"/>
      <c r="OO22" s="57"/>
      <c r="OP22" s="57"/>
      <c r="OQ22" s="57"/>
      <c r="OR22" s="57"/>
      <c r="OS22" s="57"/>
      <c r="OT22" s="57"/>
      <c r="OU22" s="57"/>
      <c r="OV22" s="57"/>
      <c r="OW22" s="57"/>
      <c r="OX22" s="57"/>
      <c r="OY22" s="57"/>
      <c r="OZ22" s="57"/>
      <c r="PA22" s="57"/>
      <c r="PB22" s="57"/>
      <c r="PC22" s="57"/>
      <c r="PD22" s="57"/>
      <c r="PE22" s="57"/>
      <c r="PF22" s="57"/>
      <c r="PG22" s="57"/>
      <c r="PH22" s="57"/>
      <c r="PI22" s="57"/>
      <c r="PJ22" s="57"/>
      <c r="PK22" s="57"/>
      <c r="PL22" s="57"/>
      <c r="PM22" s="57"/>
      <c r="PN22" s="57"/>
      <c r="PO22" s="57"/>
      <c r="PP22" s="57"/>
      <c r="PQ22" s="57"/>
      <c r="PR22" s="57"/>
      <c r="PS22" s="57"/>
      <c r="PT22" s="57"/>
      <c r="PU22" s="57"/>
      <c r="PV22" s="57"/>
      <c r="PW22" s="57"/>
      <c r="PX22" s="57"/>
      <c r="PY22" s="57"/>
      <c r="PZ22" s="57"/>
      <c r="QA22" s="57"/>
      <c r="QB22" s="57"/>
      <c r="QC22" s="57"/>
      <c r="QD22" s="57"/>
      <c r="QE22" s="57"/>
      <c r="QF22" s="57"/>
      <c r="QG22" s="57"/>
      <c r="QH22" s="57"/>
      <c r="QI22" s="57"/>
      <c r="QJ22" s="57"/>
      <c r="QK22" s="57"/>
      <c r="QL22" s="57"/>
      <c r="QM22" s="57"/>
      <c r="QN22" s="57"/>
      <c r="QO22" s="57"/>
      <c r="QP22" s="57"/>
      <c r="QQ22" s="57"/>
      <c r="QR22" s="57"/>
      <c r="QS22" s="57"/>
      <c r="QT22" s="57"/>
      <c r="QU22" s="57"/>
      <c r="QV22" s="57"/>
      <c r="QW22" s="57"/>
      <c r="QX22" s="57"/>
      <c r="QY22" s="57"/>
      <c r="QZ22" s="57"/>
      <c r="RA22" s="57"/>
      <c r="RB22" s="57"/>
      <c r="RC22" s="57"/>
      <c r="RD22" s="57"/>
      <c r="RE22" s="57"/>
      <c r="RF22" s="57"/>
      <c r="RG22" s="57"/>
      <c r="RH22" s="57"/>
      <c r="RI22" s="57"/>
      <c r="RJ22" s="57"/>
      <c r="RK22" s="57"/>
      <c r="RL22" s="57"/>
      <c r="RM22" s="57"/>
      <c r="RN22" s="57"/>
      <c r="RO22" s="57"/>
      <c r="RP22" s="57"/>
      <c r="RQ22" s="57"/>
      <c r="RR22" s="57"/>
      <c r="RS22" s="57"/>
      <c r="RT22" s="57"/>
      <c r="RU22" s="57"/>
      <c r="RV22" s="57"/>
      <c r="RW22" s="57"/>
      <c r="RX22" s="57"/>
      <c r="RY22" s="57"/>
      <c r="RZ22" s="57"/>
      <c r="SA22" s="57"/>
      <c r="SB22" s="57"/>
      <c r="SC22" s="57"/>
      <c r="SD22" s="57"/>
      <c r="SE22" s="57"/>
      <c r="SF22" s="57"/>
      <c r="SG22" s="57"/>
      <c r="SH22" s="57"/>
      <c r="SI22" s="57"/>
      <c r="SJ22" s="57"/>
      <c r="SK22" s="57"/>
      <c r="SL22" s="57"/>
      <c r="SM22" s="57"/>
      <c r="SN22" s="57"/>
      <c r="SO22" s="57"/>
      <c r="SP22" s="57"/>
      <c r="SQ22" s="57"/>
      <c r="SR22" s="57"/>
      <c r="SS22" s="57"/>
      <c r="ST22" s="57"/>
      <c r="SU22" s="57"/>
      <c r="SV22" s="57"/>
      <c r="SW22" s="57"/>
      <c r="SX22" s="57"/>
      <c r="SY22" s="57"/>
      <c r="SZ22" s="57"/>
      <c r="TA22" s="57"/>
      <c r="TB22" s="57"/>
      <c r="TC22" s="57"/>
      <c r="TD22" s="57"/>
      <c r="TE22" s="57"/>
      <c r="TF22" s="57"/>
      <c r="TG22" s="57"/>
      <c r="TH22" s="57"/>
      <c r="TI22" s="57"/>
      <c r="TJ22" s="57"/>
      <c r="TK22" s="57"/>
      <c r="TL22" s="57"/>
      <c r="TM22" s="57"/>
      <c r="TN22" s="57"/>
      <c r="TO22" s="57"/>
      <c r="TP22" s="57"/>
      <c r="TQ22" s="57"/>
      <c r="TR22" s="57"/>
      <c r="TS22" s="57"/>
      <c r="TT22" s="57"/>
      <c r="TU22" s="57"/>
      <c r="TV22" s="57"/>
      <c r="TW22" s="57"/>
      <c r="TX22" s="57"/>
      <c r="TY22" s="57"/>
      <c r="TZ22" s="57"/>
      <c r="UA22" s="57"/>
      <c r="UB22" s="57"/>
      <c r="UC22" s="57"/>
      <c r="UD22" s="57"/>
      <c r="UE22" s="57"/>
      <c r="UF22" s="57"/>
      <c r="UG22" s="57"/>
      <c r="UH22" s="57"/>
      <c r="UI22" s="57"/>
      <c r="UJ22" s="57"/>
      <c r="UK22" s="57"/>
      <c r="UL22" s="57"/>
      <c r="UM22" s="57"/>
      <c r="UN22" s="57"/>
      <c r="UO22" s="57"/>
      <c r="UP22" s="57"/>
      <c r="UQ22" s="57"/>
      <c r="UR22" s="57"/>
      <c r="US22" s="57"/>
      <c r="UT22" s="57"/>
      <c r="UU22" s="57"/>
      <c r="UV22" s="57"/>
      <c r="UW22" s="57"/>
      <c r="UX22" s="57"/>
      <c r="UY22" s="57"/>
      <c r="UZ22" s="57"/>
      <c r="VA22" s="57"/>
      <c r="VB22" s="57"/>
      <c r="VC22" s="57"/>
      <c r="VD22" s="57"/>
      <c r="VE22" s="57"/>
      <c r="VF22" s="57"/>
      <c r="VG22" s="57"/>
      <c r="VH22" s="57"/>
      <c r="VI22" s="57"/>
      <c r="VJ22" s="57"/>
      <c r="VK22" s="57"/>
      <c r="VL22" s="57"/>
      <c r="VM22" s="57"/>
      <c r="VN22" s="57"/>
      <c r="VO22" s="57"/>
      <c r="VP22" s="57"/>
      <c r="VQ22" s="57"/>
      <c r="VR22" s="57"/>
      <c r="VS22" s="57"/>
      <c r="VT22" s="57"/>
      <c r="VU22" s="57"/>
      <c r="VV22" s="57"/>
      <c r="VW22" s="57"/>
      <c r="VX22" s="57"/>
      <c r="VY22" s="57"/>
      <c r="VZ22" s="57"/>
      <c r="WA22" s="57"/>
      <c r="WB22" s="57"/>
      <c r="WC22" s="57"/>
      <c r="WD22" s="57"/>
      <c r="WE22" s="57"/>
      <c r="WF22" s="57"/>
      <c r="WG22" s="57"/>
      <c r="WH22" s="57"/>
      <c r="WI22" s="57"/>
      <c r="WJ22" s="57"/>
      <c r="WK22" s="57"/>
      <c r="WL22" s="57"/>
      <c r="WM22" s="57"/>
      <c r="WN22" s="57"/>
      <c r="WO22" s="57"/>
      <c r="WP22" s="57"/>
      <c r="WQ22" s="57"/>
      <c r="WR22" s="57"/>
      <c r="WS22" s="57"/>
      <c r="WT22" s="57"/>
      <c r="WU22" s="57"/>
      <c r="WV22" s="57"/>
      <c r="WW22" s="57"/>
      <c r="WX22" s="57"/>
      <c r="WY22" s="57"/>
      <c r="WZ22" s="57"/>
      <c r="XA22" s="57"/>
      <c r="XB22" s="57"/>
      <c r="XC22" s="57"/>
      <c r="XD22" s="57"/>
      <c r="XE22" s="57"/>
      <c r="XF22" s="57"/>
      <c r="XG22" s="57"/>
      <c r="XH22" s="57"/>
      <c r="XI22" s="57"/>
      <c r="XJ22" s="57"/>
      <c r="XK22" s="57"/>
      <c r="XL22" s="57"/>
      <c r="XM22" s="57"/>
      <c r="XN22" s="57"/>
      <c r="XO22" s="57"/>
      <c r="XP22" s="57"/>
      <c r="XQ22" s="57"/>
      <c r="XR22" s="57"/>
      <c r="XS22" s="57"/>
      <c r="XT22" s="57"/>
      <c r="XU22" s="57"/>
      <c r="XV22" s="57"/>
      <c r="XW22" s="57"/>
      <c r="XX22" s="57"/>
      <c r="XY22" s="57"/>
      <c r="XZ22" s="57"/>
      <c r="YA22" s="57"/>
      <c r="YB22" s="57"/>
      <c r="YC22" s="57"/>
      <c r="YD22" s="57"/>
      <c r="YE22" s="57"/>
      <c r="YF22" s="57"/>
      <c r="YG22" s="57"/>
      <c r="YH22" s="57"/>
      <c r="YI22" s="57"/>
      <c r="YJ22" s="57"/>
      <c r="YK22" s="57"/>
      <c r="YL22" s="57"/>
      <c r="YM22" s="57"/>
      <c r="YN22" s="57"/>
      <c r="YO22" s="57"/>
      <c r="YP22" s="57"/>
      <c r="YQ22" s="57"/>
      <c r="YR22" s="57"/>
      <c r="YS22" s="57"/>
      <c r="YT22" s="57"/>
      <c r="YU22" s="57"/>
      <c r="YV22" s="57"/>
      <c r="YW22" s="57"/>
      <c r="YX22" s="57"/>
      <c r="YY22" s="57"/>
      <c r="YZ22" s="57"/>
      <c r="ZA22" s="57"/>
      <c r="ZB22" s="57"/>
      <c r="ZC22" s="57"/>
      <c r="ZD22" s="57"/>
      <c r="ZE22" s="57"/>
      <c r="ZF22" s="57"/>
      <c r="ZG22" s="57"/>
      <c r="ZH22" s="57"/>
      <c r="ZI22" s="57"/>
      <c r="ZJ22" s="57"/>
      <c r="ZK22" s="57"/>
      <c r="ZL22" s="57"/>
      <c r="ZM22" s="57"/>
      <c r="ZN22" s="57"/>
      <c r="ZO22" s="57"/>
      <c r="ZP22" s="57"/>
      <c r="ZQ22" s="57"/>
      <c r="ZR22" s="57"/>
      <c r="ZS22" s="57"/>
      <c r="ZT22" s="57"/>
      <c r="ZU22" s="57"/>
      <c r="ZV22" s="57"/>
      <c r="ZW22" s="57"/>
      <c r="ZX22" s="57"/>
      <c r="ZY22" s="57"/>
      <c r="ZZ22" s="57"/>
      <c r="AAA22" s="57"/>
      <c r="AAB22" s="57"/>
      <c r="AAC22" s="57"/>
      <c r="AAD22" s="57"/>
      <c r="AAE22" s="57"/>
      <c r="AAF22" s="57"/>
      <c r="AAG22" s="57"/>
      <c r="AAH22" s="57"/>
      <c r="AAI22" s="57"/>
      <c r="AAJ22" s="57"/>
      <c r="AAK22" s="57"/>
      <c r="AAL22" s="57"/>
      <c r="AAM22" s="57"/>
      <c r="AAN22" s="57"/>
      <c r="AAO22" s="57"/>
      <c r="AAP22" s="57"/>
      <c r="AAQ22" s="57"/>
      <c r="AAR22" s="57"/>
      <c r="AAS22" s="57"/>
      <c r="AAT22" s="57"/>
      <c r="AAU22" s="57"/>
      <c r="AAV22" s="57"/>
      <c r="AAW22" s="57"/>
      <c r="AAX22" s="57"/>
      <c r="AAY22" s="57"/>
      <c r="AAZ22" s="57"/>
      <c r="ABA22" s="57"/>
      <c r="ABB22" s="57"/>
      <c r="ABC22" s="57"/>
      <c r="ABD22" s="57"/>
      <c r="ABE22" s="57"/>
      <c r="ABF22" s="57"/>
      <c r="ABG22" s="57"/>
      <c r="ABH22" s="57"/>
      <c r="ABI22" s="57"/>
      <c r="ABJ22" s="57"/>
      <c r="ABK22" s="57"/>
      <c r="ABL22" s="57"/>
      <c r="ABM22" s="57"/>
      <c r="ABN22" s="57"/>
      <c r="ABO22" s="57"/>
      <c r="ABP22" s="57"/>
      <c r="ABQ22" s="57"/>
      <c r="ABR22" s="57"/>
      <c r="ABS22" s="57"/>
      <c r="ABT22" s="57"/>
      <c r="ABU22" s="57"/>
      <c r="ABV22" s="57"/>
      <c r="ABW22" s="57"/>
      <c r="ABX22" s="57"/>
      <c r="ABY22" s="57"/>
      <c r="ABZ22" s="57"/>
      <c r="ACA22" s="57"/>
      <c r="ACB22" s="57"/>
      <c r="ACC22" s="57"/>
      <c r="ACD22" s="57"/>
      <c r="ACE22" s="57"/>
      <c r="ACF22" s="57"/>
      <c r="ACG22" s="57"/>
      <c r="ACH22" s="57"/>
      <c r="ACI22" s="57"/>
      <c r="ACJ22" s="57"/>
      <c r="ACK22" s="57"/>
      <c r="ACL22" s="57"/>
      <c r="ACM22" s="57"/>
      <c r="ACN22" s="57"/>
      <c r="ACO22" s="57"/>
      <c r="ACP22" s="57"/>
      <c r="ACQ22" s="57"/>
      <c r="ACR22" s="57"/>
      <c r="ACS22" s="57"/>
      <c r="ACT22" s="57"/>
      <c r="ACU22" s="57"/>
      <c r="ACV22" s="57"/>
      <c r="ACW22" s="57"/>
      <c r="ACX22" s="57"/>
      <c r="ACY22" s="57"/>
      <c r="ACZ22" s="57"/>
      <c r="ADA22" s="57"/>
      <c r="ADB22" s="57"/>
      <c r="ADC22" s="57"/>
      <c r="ADD22" s="57"/>
      <c r="ADE22" s="57"/>
      <c r="ADF22" s="57"/>
      <c r="ADG22" s="57"/>
      <c r="ADH22" s="57"/>
      <c r="ADI22" s="57"/>
      <c r="ADJ22" s="57"/>
      <c r="ADK22" s="57"/>
      <c r="ADL22" s="57"/>
      <c r="ADM22" s="57"/>
      <c r="ADN22" s="57"/>
      <c r="ADO22" s="57"/>
      <c r="ADP22" s="57"/>
      <c r="ADQ22" s="57"/>
      <c r="ADR22" s="57"/>
      <c r="ADS22" s="57"/>
      <c r="ADT22" s="57"/>
      <c r="ADU22" s="57"/>
      <c r="ADV22" s="57"/>
      <c r="ADW22" s="57"/>
      <c r="ADX22" s="57"/>
      <c r="ADY22" s="57"/>
      <c r="ADZ22" s="57"/>
      <c r="AEA22" s="57"/>
      <c r="AEB22" s="57"/>
      <c r="AEC22" s="57"/>
      <c r="AED22" s="57"/>
      <c r="AEE22" s="57"/>
      <c r="AEF22" s="57"/>
      <c r="AEG22" s="57"/>
      <c r="AEH22" s="57"/>
      <c r="AEI22" s="57"/>
      <c r="AEJ22" s="57"/>
      <c r="AEK22" s="57"/>
      <c r="AEL22" s="57"/>
      <c r="AEM22" s="57"/>
      <c r="AEN22" s="57"/>
      <c r="AEO22" s="57"/>
      <c r="AEP22" s="57"/>
      <c r="AEQ22" s="57"/>
      <c r="AER22" s="57"/>
      <c r="AES22" s="57"/>
      <c r="AET22" s="57"/>
      <c r="AEU22" s="57"/>
      <c r="AEV22" s="57"/>
      <c r="AEW22" s="57"/>
      <c r="AEX22" s="57"/>
      <c r="AEY22" s="57"/>
      <c r="AEZ22" s="57"/>
      <c r="AFA22" s="57"/>
      <c r="AFB22" s="57"/>
      <c r="AFC22" s="57"/>
      <c r="AFD22" s="57"/>
      <c r="AFE22" s="57"/>
      <c r="AFF22" s="57"/>
      <c r="AFG22" s="57"/>
      <c r="AFH22" s="57"/>
      <c r="AFI22" s="57"/>
      <c r="AFJ22" s="57"/>
      <c r="AFK22" s="57"/>
      <c r="AFL22" s="57"/>
      <c r="AFM22" s="57"/>
      <c r="AFN22" s="57"/>
      <c r="AFO22" s="57"/>
      <c r="AFP22" s="57"/>
      <c r="AFQ22" s="57"/>
      <c r="AFR22" s="57"/>
      <c r="AFS22" s="57"/>
      <c r="AFT22" s="57"/>
      <c r="AFU22" s="57"/>
      <c r="AFV22" s="57"/>
      <c r="AFW22" s="57"/>
      <c r="AFX22" s="57"/>
      <c r="AFY22" s="57"/>
      <c r="AFZ22" s="57"/>
      <c r="AGA22" s="57"/>
      <c r="AGB22" s="57"/>
      <c r="AGC22" s="57"/>
      <c r="AGD22" s="57"/>
      <c r="AGE22" s="57"/>
      <c r="AGF22" s="57"/>
      <c r="AGG22" s="57"/>
      <c r="AGH22" s="57"/>
      <c r="AGI22" s="57"/>
      <c r="AGJ22" s="57"/>
      <c r="AGK22" s="57"/>
      <c r="AGL22" s="57"/>
      <c r="AGM22" s="57"/>
      <c r="AGN22" s="57"/>
      <c r="AGO22" s="57"/>
      <c r="AGP22" s="57"/>
      <c r="AGQ22" s="57"/>
      <c r="AGR22" s="57"/>
      <c r="AGS22" s="57"/>
      <c r="AGT22" s="57"/>
      <c r="AGU22" s="57"/>
      <c r="AGV22" s="57"/>
      <c r="AGW22" s="57"/>
      <c r="AGX22" s="57"/>
      <c r="AGY22" s="57"/>
      <c r="AGZ22" s="57"/>
      <c r="AHA22" s="57"/>
      <c r="AHB22" s="57"/>
      <c r="AHC22" s="57"/>
      <c r="AHD22" s="57"/>
      <c r="AHE22" s="57"/>
      <c r="AHF22" s="57"/>
      <c r="AHG22" s="57"/>
      <c r="AHH22" s="57"/>
      <c r="AHI22" s="57"/>
      <c r="AHJ22" s="57"/>
      <c r="AHK22" s="57"/>
      <c r="AHL22" s="57"/>
      <c r="AHM22" s="57"/>
      <c r="AHN22" s="57"/>
      <c r="AHO22" s="57"/>
      <c r="AHP22" s="57"/>
      <c r="AHQ22" s="57"/>
      <c r="AHR22" s="57"/>
      <c r="AHS22" s="57"/>
      <c r="AHT22" s="57"/>
      <c r="AHU22" s="57"/>
      <c r="AHV22" s="57"/>
      <c r="AHW22" s="57"/>
      <c r="AHX22" s="57"/>
      <c r="AHY22" s="57"/>
      <c r="AHZ22" s="57"/>
      <c r="AIA22" s="57"/>
      <c r="AIB22" s="57"/>
      <c r="AIC22" s="57"/>
      <c r="AID22" s="57"/>
      <c r="AIE22" s="57"/>
      <c r="AIF22" s="57"/>
      <c r="AIG22" s="57"/>
      <c r="AIH22" s="57"/>
      <c r="AII22" s="57"/>
      <c r="AIJ22" s="57"/>
      <c r="AIK22" s="57"/>
      <c r="AIL22" s="57"/>
      <c r="AIM22" s="57"/>
      <c r="AIN22" s="57"/>
      <c r="AIO22" s="57"/>
      <c r="AIP22" s="57"/>
      <c r="AIQ22" s="57"/>
      <c r="AIR22" s="57"/>
      <c r="AIS22" s="57"/>
      <c r="AIT22" s="57"/>
      <c r="AIU22" s="57"/>
      <c r="AIV22" s="57"/>
      <c r="AIW22" s="57"/>
      <c r="AIX22" s="57"/>
      <c r="AIY22" s="57"/>
      <c r="AIZ22" s="57"/>
      <c r="AJA22" s="57"/>
      <c r="AJB22" s="57"/>
      <c r="AJC22" s="57"/>
      <c r="AJD22" s="57"/>
      <c r="AJE22" s="57"/>
      <c r="AJF22" s="57"/>
      <c r="AJG22" s="57"/>
      <c r="AJH22" s="57"/>
      <c r="AJI22" s="57"/>
      <c r="AJJ22" s="57"/>
      <c r="AJK22" s="57"/>
      <c r="AJL22" s="57"/>
      <c r="AJM22" s="57"/>
      <c r="AJN22" s="57"/>
      <c r="AJO22" s="57"/>
      <c r="AJP22" s="57"/>
      <c r="AJQ22" s="57"/>
      <c r="AJR22" s="57"/>
      <c r="AJS22" s="57"/>
      <c r="AJT22" s="57"/>
      <c r="AJU22" s="57"/>
      <c r="AJV22" s="57"/>
      <c r="AJW22" s="57"/>
      <c r="AJX22" s="57"/>
      <c r="AJY22" s="57"/>
      <c r="AJZ22" s="57"/>
      <c r="AKA22" s="57"/>
      <c r="AKB22" s="57"/>
      <c r="AKC22" s="57"/>
      <c r="AKD22" s="57"/>
      <c r="AKE22" s="57"/>
      <c r="AKF22" s="57"/>
      <c r="AKG22" s="57"/>
      <c r="AKH22" s="57"/>
      <c r="AKI22" s="57"/>
      <c r="AKJ22" s="57"/>
      <c r="AKK22" s="57"/>
      <c r="AKL22" s="57"/>
      <c r="AKM22" s="57"/>
      <c r="AKN22" s="57"/>
      <c r="AKO22" s="57"/>
      <c r="AKP22" s="57"/>
      <c r="AKQ22" s="57"/>
      <c r="AKR22" s="57"/>
      <c r="AKS22" s="57"/>
      <c r="AKT22" s="57"/>
      <c r="AKU22" s="57"/>
      <c r="AKV22" s="57"/>
      <c r="AKW22" s="57"/>
      <c r="AKX22" s="57"/>
      <c r="AKY22" s="57"/>
      <c r="AKZ22" s="57"/>
      <c r="ALA22" s="57"/>
      <c r="ALB22" s="57"/>
      <c r="ALC22" s="57"/>
      <c r="ALD22" s="57"/>
      <c r="ALE22" s="57"/>
      <c r="ALF22" s="57"/>
      <c r="ALG22" s="57"/>
      <c r="ALH22" s="57"/>
      <c r="ALI22" s="57"/>
      <c r="ALJ22" s="57"/>
      <c r="ALK22" s="57"/>
      <c r="ALL22" s="57"/>
      <c r="ALM22" s="57"/>
      <c r="ALN22" s="57"/>
      <c r="ALO22" s="57"/>
      <c r="ALP22" s="57"/>
      <c r="ALQ22" s="57"/>
      <c r="ALR22" s="57"/>
      <c r="ALS22" s="57"/>
      <c r="ALT22" s="57"/>
      <c r="ALU22" s="57"/>
      <c r="ALV22" s="57"/>
      <c r="ALW22" s="57"/>
      <c r="ALX22" s="57"/>
      <c r="ALY22" s="57"/>
      <c r="ALZ22" s="57"/>
      <c r="AMA22" s="57"/>
      <c r="AMB22" s="57"/>
      <c r="AMC22" s="57"/>
      <c r="AMD22" s="57"/>
    </row>
    <row r="23" spans="1:1018" s="206" customFormat="1" ht="31.2" x14ac:dyDescent="0.3">
      <c r="A23" s="449"/>
      <c r="B23" s="461" t="s">
        <v>211</v>
      </c>
      <c r="C23" s="33" t="s">
        <v>463</v>
      </c>
      <c r="D23" s="57"/>
      <c r="E23" s="59"/>
      <c r="F23" s="460" t="s">
        <v>480</v>
      </c>
      <c r="G23" s="57"/>
      <c r="H23" s="462"/>
      <c r="I23" s="195"/>
      <c r="J23" s="462"/>
      <c r="K23" s="62"/>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c r="FC23" s="57"/>
      <c r="FD23" s="57"/>
      <c r="FE23" s="57"/>
      <c r="FF23" s="57"/>
      <c r="FG23" s="57"/>
      <c r="FH23" s="57"/>
      <c r="FI23" s="57"/>
      <c r="FJ23" s="57"/>
      <c r="FK23" s="57"/>
      <c r="FL23" s="57"/>
      <c r="FM23" s="57"/>
      <c r="FN23" s="57"/>
      <c r="FO23" s="57"/>
      <c r="FP23" s="57"/>
      <c r="FQ23" s="57"/>
      <c r="FR23" s="57"/>
      <c r="FS23" s="57"/>
      <c r="FT23" s="57"/>
      <c r="FU23" s="57"/>
      <c r="FV23" s="57"/>
      <c r="FW23" s="57"/>
      <c r="FX23" s="57"/>
      <c r="FY23" s="57"/>
      <c r="FZ23" s="57"/>
      <c r="GA23" s="57"/>
      <c r="GB23" s="57"/>
      <c r="GC23" s="57"/>
      <c r="GD23" s="57"/>
      <c r="GE23" s="57"/>
      <c r="GF23" s="57"/>
      <c r="GG23" s="57"/>
      <c r="GH23" s="57"/>
      <c r="GI23" s="57"/>
      <c r="GJ23" s="57"/>
      <c r="GK23" s="57"/>
      <c r="GL23" s="57"/>
      <c r="GM23" s="57"/>
      <c r="GN23" s="57"/>
      <c r="GO23" s="57"/>
      <c r="GP23" s="57"/>
      <c r="GQ23" s="57"/>
      <c r="GR23" s="57"/>
      <c r="GS23" s="57"/>
      <c r="GT23" s="57"/>
      <c r="GU23" s="57"/>
      <c r="GV23" s="57"/>
      <c r="GW23" s="57"/>
      <c r="GX23" s="57"/>
      <c r="GY23" s="57"/>
      <c r="GZ23" s="57"/>
      <c r="HA23" s="57"/>
      <c r="HB23" s="57"/>
      <c r="HC23" s="57"/>
      <c r="HD23" s="57"/>
      <c r="HE23" s="57"/>
      <c r="HF23" s="57"/>
      <c r="HG23" s="57"/>
      <c r="HH23" s="57"/>
      <c r="HI23" s="57"/>
      <c r="HJ23" s="57"/>
      <c r="HK23" s="57"/>
      <c r="HL23" s="57"/>
      <c r="HM23" s="57"/>
      <c r="HN23" s="57"/>
      <c r="HO23" s="57"/>
      <c r="HP23" s="57"/>
      <c r="HQ23" s="57"/>
      <c r="HR23" s="57"/>
      <c r="HS23" s="57"/>
      <c r="HT23" s="57"/>
      <c r="HU23" s="57"/>
      <c r="HV23" s="57"/>
      <c r="HW23" s="57"/>
      <c r="HX23" s="57"/>
      <c r="HY23" s="57"/>
      <c r="HZ23" s="57"/>
      <c r="IA23" s="57"/>
      <c r="IB23" s="57"/>
      <c r="IC23" s="57"/>
      <c r="ID23" s="57"/>
      <c r="IE23" s="57"/>
      <c r="IF23" s="57"/>
      <c r="IG23" s="57"/>
      <c r="IH23" s="57"/>
      <c r="II23" s="57"/>
      <c r="IJ23" s="57"/>
      <c r="IK23" s="57"/>
      <c r="IL23" s="57"/>
      <c r="IM23" s="57"/>
      <c r="IN23" s="57"/>
      <c r="IO23" s="57"/>
      <c r="IP23" s="57"/>
      <c r="IQ23" s="57"/>
      <c r="IR23" s="57"/>
      <c r="IS23" s="57"/>
      <c r="IT23" s="57"/>
      <c r="IU23" s="57"/>
      <c r="IV23" s="57"/>
      <c r="IW23" s="57"/>
      <c r="IX23" s="57"/>
      <c r="IY23" s="57"/>
      <c r="IZ23" s="57"/>
      <c r="JA23" s="57"/>
      <c r="JB23" s="57"/>
      <c r="JC23" s="57"/>
      <c r="JD23" s="57"/>
      <c r="JE23" s="57"/>
      <c r="JF23" s="57"/>
      <c r="JG23" s="57"/>
      <c r="JH23" s="57"/>
      <c r="JI23" s="57"/>
      <c r="JJ23" s="57"/>
      <c r="JK23" s="57"/>
      <c r="JL23" s="57"/>
      <c r="JM23" s="57"/>
      <c r="JN23" s="57"/>
      <c r="JO23" s="57"/>
      <c r="JP23" s="57"/>
      <c r="JQ23" s="57"/>
      <c r="JR23" s="57"/>
      <c r="JS23" s="57"/>
      <c r="JT23" s="57"/>
      <c r="JU23" s="57"/>
      <c r="JV23" s="57"/>
      <c r="JW23" s="57"/>
      <c r="JX23" s="57"/>
      <c r="JY23" s="57"/>
      <c r="JZ23" s="57"/>
      <c r="KA23" s="57"/>
      <c r="KB23" s="57"/>
      <c r="KC23" s="57"/>
      <c r="KD23" s="57"/>
      <c r="KE23" s="57"/>
      <c r="KF23" s="57"/>
      <c r="KG23" s="57"/>
      <c r="KH23" s="57"/>
      <c r="KI23" s="57"/>
      <c r="KJ23" s="57"/>
      <c r="KK23" s="57"/>
      <c r="KL23" s="57"/>
      <c r="KM23" s="57"/>
      <c r="KN23" s="57"/>
      <c r="KO23" s="57"/>
      <c r="KP23" s="57"/>
      <c r="KQ23" s="57"/>
      <c r="KR23" s="57"/>
      <c r="KS23" s="57"/>
      <c r="KT23" s="57"/>
      <c r="KU23" s="57"/>
      <c r="KV23" s="57"/>
      <c r="KW23" s="57"/>
      <c r="KX23" s="57"/>
      <c r="KY23" s="57"/>
      <c r="KZ23" s="57"/>
      <c r="LA23" s="57"/>
      <c r="LB23" s="57"/>
      <c r="LC23" s="57"/>
      <c r="LD23" s="57"/>
      <c r="LE23" s="57"/>
      <c r="LF23" s="57"/>
      <c r="LG23" s="57"/>
      <c r="LH23" s="57"/>
      <c r="LI23" s="57"/>
      <c r="LJ23" s="57"/>
      <c r="LK23" s="57"/>
      <c r="LL23" s="57"/>
      <c r="LM23" s="57"/>
      <c r="LN23" s="57"/>
      <c r="LO23" s="57"/>
      <c r="LP23" s="57"/>
      <c r="LQ23" s="57"/>
      <c r="LR23" s="57"/>
      <c r="LS23" s="57"/>
      <c r="LT23" s="57"/>
      <c r="LU23" s="57"/>
      <c r="LV23" s="57"/>
      <c r="LW23" s="57"/>
      <c r="LX23" s="57"/>
      <c r="LY23" s="57"/>
      <c r="LZ23" s="57"/>
      <c r="MA23" s="57"/>
      <c r="MB23" s="57"/>
      <c r="MC23" s="57"/>
      <c r="MD23" s="57"/>
      <c r="ME23" s="57"/>
      <c r="MF23" s="57"/>
      <c r="MG23" s="57"/>
      <c r="MH23" s="57"/>
      <c r="MI23" s="57"/>
      <c r="MJ23" s="57"/>
      <c r="MK23" s="57"/>
      <c r="ML23" s="57"/>
      <c r="MM23" s="57"/>
      <c r="MN23" s="57"/>
      <c r="MO23" s="57"/>
      <c r="MP23" s="57"/>
      <c r="MQ23" s="57"/>
      <c r="MR23" s="57"/>
      <c r="MS23" s="57"/>
      <c r="MT23" s="57"/>
      <c r="MU23" s="57"/>
      <c r="MV23" s="57"/>
      <c r="MW23" s="57"/>
      <c r="MX23" s="57"/>
      <c r="MY23" s="57"/>
      <c r="MZ23" s="57"/>
      <c r="NA23" s="57"/>
      <c r="NB23" s="57"/>
      <c r="NC23" s="57"/>
      <c r="ND23" s="57"/>
      <c r="NE23" s="57"/>
      <c r="NF23" s="57"/>
      <c r="NG23" s="57"/>
      <c r="NH23" s="57"/>
      <c r="NI23" s="57"/>
      <c r="NJ23" s="57"/>
      <c r="NK23" s="57"/>
      <c r="NL23" s="57"/>
      <c r="NM23" s="57"/>
      <c r="NN23" s="57"/>
      <c r="NO23" s="57"/>
      <c r="NP23" s="57"/>
      <c r="NQ23" s="57"/>
      <c r="NR23" s="57"/>
      <c r="NS23" s="57"/>
      <c r="NT23" s="57"/>
      <c r="NU23" s="57"/>
      <c r="NV23" s="57"/>
      <c r="NW23" s="57"/>
      <c r="NX23" s="57"/>
      <c r="NY23" s="57"/>
      <c r="NZ23" s="57"/>
      <c r="OA23" s="57"/>
      <c r="OB23" s="57"/>
      <c r="OC23" s="57"/>
      <c r="OD23" s="57"/>
      <c r="OE23" s="57"/>
      <c r="OF23" s="57"/>
      <c r="OG23" s="57"/>
      <c r="OH23" s="57"/>
      <c r="OI23" s="57"/>
      <c r="OJ23" s="57"/>
      <c r="OK23" s="57"/>
      <c r="OL23" s="57"/>
      <c r="OM23" s="57"/>
      <c r="ON23" s="57"/>
      <c r="OO23" s="57"/>
      <c r="OP23" s="57"/>
      <c r="OQ23" s="57"/>
      <c r="OR23" s="57"/>
      <c r="OS23" s="57"/>
      <c r="OT23" s="57"/>
      <c r="OU23" s="57"/>
      <c r="OV23" s="57"/>
      <c r="OW23" s="57"/>
      <c r="OX23" s="57"/>
      <c r="OY23" s="57"/>
      <c r="OZ23" s="57"/>
      <c r="PA23" s="57"/>
      <c r="PB23" s="57"/>
      <c r="PC23" s="57"/>
      <c r="PD23" s="57"/>
      <c r="PE23" s="57"/>
      <c r="PF23" s="57"/>
      <c r="PG23" s="57"/>
      <c r="PH23" s="57"/>
      <c r="PI23" s="57"/>
      <c r="PJ23" s="57"/>
      <c r="PK23" s="57"/>
      <c r="PL23" s="57"/>
      <c r="PM23" s="57"/>
      <c r="PN23" s="57"/>
      <c r="PO23" s="57"/>
      <c r="PP23" s="57"/>
      <c r="PQ23" s="57"/>
      <c r="PR23" s="57"/>
      <c r="PS23" s="57"/>
      <c r="PT23" s="57"/>
      <c r="PU23" s="57"/>
      <c r="PV23" s="57"/>
      <c r="PW23" s="57"/>
      <c r="PX23" s="57"/>
      <c r="PY23" s="57"/>
      <c r="PZ23" s="57"/>
      <c r="QA23" s="57"/>
      <c r="QB23" s="57"/>
      <c r="QC23" s="57"/>
      <c r="QD23" s="57"/>
      <c r="QE23" s="57"/>
      <c r="QF23" s="57"/>
      <c r="QG23" s="57"/>
      <c r="QH23" s="57"/>
      <c r="QI23" s="57"/>
      <c r="QJ23" s="57"/>
      <c r="QK23" s="57"/>
      <c r="QL23" s="57"/>
      <c r="QM23" s="57"/>
      <c r="QN23" s="57"/>
      <c r="QO23" s="57"/>
      <c r="QP23" s="57"/>
      <c r="QQ23" s="57"/>
      <c r="QR23" s="57"/>
      <c r="QS23" s="57"/>
      <c r="QT23" s="57"/>
      <c r="QU23" s="57"/>
      <c r="QV23" s="57"/>
      <c r="QW23" s="57"/>
      <c r="QX23" s="57"/>
      <c r="QY23" s="57"/>
      <c r="QZ23" s="57"/>
      <c r="RA23" s="57"/>
      <c r="RB23" s="57"/>
      <c r="RC23" s="57"/>
      <c r="RD23" s="57"/>
      <c r="RE23" s="57"/>
      <c r="RF23" s="57"/>
      <c r="RG23" s="57"/>
      <c r="RH23" s="57"/>
      <c r="RI23" s="57"/>
      <c r="RJ23" s="57"/>
      <c r="RK23" s="57"/>
      <c r="RL23" s="57"/>
      <c r="RM23" s="57"/>
      <c r="RN23" s="57"/>
      <c r="RO23" s="57"/>
      <c r="RP23" s="57"/>
      <c r="RQ23" s="57"/>
      <c r="RR23" s="57"/>
      <c r="RS23" s="57"/>
      <c r="RT23" s="57"/>
      <c r="RU23" s="57"/>
      <c r="RV23" s="57"/>
      <c r="RW23" s="57"/>
      <c r="RX23" s="57"/>
      <c r="RY23" s="57"/>
      <c r="RZ23" s="57"/>
      <c r="SA23" s="57"/>
      <c r="SB23" s="57"/>
      <c r="SC23" s="57"/>
      <c r="SD23" s="57"/>
      <c r="SE23" s="57"/>
      <c r="SF23" s="57"/>
      <c r="SG23" s="57"/>
      <c r="SH23" s="57"/>
      <c r="SI23" s="57"/>
      <c r="SJ23" s="57"/>
      <c r="SK23" s="57"/>
      <c r="SL23" s="57"/>
      <c r="SM23" s="57"/>
      <c r="SN23" s="57"/>
      <c r="SO23" s="57"/>
      <c r="SP23" s="57"/>
      <c r="SQ23" s="57"/>
      <c r="SR23" s="57"/>
      <c r="SS23" s="57"/>
      <c r="ST23" s="57"/>
      <c r="SU23" s="57"/>
      <c r="SV23" s="57"/>
      <c r="SW23" s="57"/>
      <c r="SX23" s="57"/>
      <c r="SY23" s="57"/>
      <c r="SZ23" s="57"/>
      <c r="TA23" s="57"/>
      <c r="TB23" s="57"/>
      <c r="TC23" s="57"/>
      <c r="TD23" s="57"/>
      <c r="TE23" s="57"/>
      <c r="TF23" s="57"/>
      <c r="TG23" s="57"/>
      <c r="TH23" s="57"/>
      <c r="TI23" s="57"/>
      <c r="TJ23" s="57"/>
      <c r="TK23" s="57"/>
      <c r="TL23" s="57"/>
      <c r="TM23" s="57"/>
      <c r="TN23" s="57"/>
      <c r="TO23" s="57"/>
      <c r="TP23" s="57"/>
      <c r="TQ23" s="57"/>
      <c r="TR23" s="57"/>
      <c r="TS23" s="57"/>
      <c r="TT23" s="57"/>
      <c r="TU23" s="57"/>
      <c r="TV23" s="57"/>
      <c r="TW23" s="57"/>
      <c r="TX23" s="57"/>
      <c r="TY23" s="57"/>
      <c r="TZ23" s="57"/>
      <c r="UA23" s="57"/>
      <c r="UB23" s="57"/>
      <c r="UC23" s="57"/>
      <c r="UD23" s="57"/>
      <c r="UE23" s="57"/>
      <c r="UF23" s="57"/>
      <c r="UG23" s="57"/>
      <c r="UH23" s="57"/>
      <c r="UI23" s="57"/>
      <c r="UJ23" s="57"/>
      <c r="UK23" s="57"/>
      <c r="UL23" s="57"/>
      <c r="UM23" s="57"/>
      <c r="UN23" s="57"/>
      <c r="UO23" s="57"/>
      <c r="UP23" s="57"/>
      <c r="UQ23" s="57"/>
      <c r="UR23" s="57"/>
      <c r="US23" s="57"/>
      <c r="UT23" s="57"/>
      <c r="UU23" s="57"/>
      <c r="UV23" s="57"/>
      <c r="UW23" s="57"/>
      <c r="UX23" s="57"/>
      <c r="UY23" s="57"/>
      <c r="UZ23" s="57"/>
      <c r="VA23" s="57"/>
      <c r="VB23" s="57"/>
      <c r="VC23" s="57"/>
      <c r="VD23" s="57"/>
      <c r="VE23" s="57"/>
      <c r="VF23" s="57"/>
      <c r="VG23" s="57"/>
      <c r="VH23" s="57"/>
      <c r="VI23" s="57"/>
      <c r="VJ23" s="57"/>
      <c r="VK23" s="57"/>
      <c r="VL23" s="57"/>
      <c r="VM23" s="57"/>
      <c r="VN23" s="57"/>
      <c r="VO23" s="57"/>
      <c r="VP23" s="57"/>
      <c r="VQ23" s="57"/>
      <c r="VR23" s="57"/>
      <c r="VS23" s="57"/>
      <c r="VT23" s="57"/>
      <c r="VU23" s="57"/>
      <c r="VV23" s="57"/>
      <c r="VW23" s="57"/>
      <c r="VX23" s="57"/>
      <c r="VY23" s="57"/>
      <c r="VZ23" s="57"/>
      <c r="WA23" s="57"/>
      <c r="WB23" s="57"/>
      <c r="WC23" s="57"/>
      <c r="WD23" s="57"/>
      <c r="WE23" s="57"/>
      <c r="WF23" s="57"/>
      <c r="WG23" s="57"/>
      <c r="WH23" s="57"/>
      <c r="WI23" s="57"/>
      <c r="WJ23" s="57"/>
      <c r="WK23" s="57"/>
      <c r="WL23" s="57"/>
      <c r="WM23" s="57"/>
      <c r="WN23" s="57"/>
      <c r="WO23" s="57"/>
      <c r="WP23" s="57"/>
      <c r="WQ23" s="57"/>
      <c r="WR23" s="57"/>
      <c r="WS23" s="57"/>
      <c r="WT23" s="57"/>
      <c r="WU23" s="57"/>
      <c r="WV23" s="57"/>
      <c r="WW23" s="57"/>
      <c r="WX23" s="57"/>
      <c r="WY23" s="57"/>
      <c r="WZ23" s="57"/>
      <c r="XA23" s="57"/>
      <c r="XB23" s="57"/>
      <c r="XC23" s="57"/>
      <c r="XD23" s="57"/>
      <c r="XE23" s="57"/>
      <c r="XF23" s="57"/>
      <c r="XG23" s="57"/>
      <c r="XH23" s="57"/>
      <c r="XI23" s="57"/>
      <c r="XJ23" s="57"/>
      <c r="XK23" s="57"/>
      <c r="XL23" s="57"/>
      <c r="XM23" s="57"/>
      <c r="XN23" s="57"/>
      <c r="XO23" s="57"/>
      <c r="XP23" s="57"/>
      <c r="XQ23" s="57"/>
      <c r="XR23" s="57"/>
      <c r="XS23" s="57"/>
      <c r="XT23" s="57"/>
      <c r="XU23" s="57"/>
      <c r="XV23" s="57"/>
      <c r="XW23" s="57"/>
      <c r="XX23" s="57"/>
      <c r="XY23" s="57"/>
      <c r="XZ23" s="57"/>
      <c r="YA23" s="57"/>
      <c r="YB23" s="57"/>
      <c r="YC23" s="57"/>
      <c r="YD23" s="57"/>
      <c r="YE23" s="57"/>
      <c r="YF23" s="57"/>
      <c r="YG23" s="57"/>
      <c r="YH23" s="57"/>
      <c r="YI23" s="57"/>
      <c r="YJ23" s="57"/>
      <c r="YK23" s="57"/>
      <c r="YL23" s="57"/>
      <c r="YM23" s="57"/>
      <c r="YN23" s="57"/>
      <c r="YO23" s="57"/>
      <c r="YP23" s="57"/>
      <c r="YQ23" s="57"/>
      <c r="YR23" s="57"/>
      <c r="YS23" s="57"/>
      <c r="YT23" s="57"/>
      <c r="YU23" s="57"/>
      <c r="YV23" s="57"/>
      <c r="YW23" s="57"/>
      <c r="YX23" s="57"/>
      <c r="YY23" s="57"/>
      <c r="YZ23" s="57"/>
      <c r="ZA23" s="57"/>
      <c r="ZB23" s="57"/>
      <c r="ZC23" s="57"/>
      <c r="ZD23" s="57"/>
      <c r="ZE23" s="57"/>
      <c r="ZF23" s="57"/>
      <c r="ZG23" s="57"/>
      <c r="ZH23" s="57"/>
      <c r="ZI23" s="57"/>
      <c r="ZJ23" s="57"/>
      <c r="ZK23" s="57"/>
      <c r="ZL23" s="57"/>
      <c r="ZM23" s="57"/>
      <c r="ZN23" s="57"/>
      <c r="ZO23" s="57"/>
      <c r="ZP23" s="57"/>
      <c r="ZQ23" s="57"/>
      <c r="ZR23" s="57"/>
      <c r="ZS23" s="57"/>
      <c r="ZT23" s="57"/>
      <c r="ZU23" s="57"/>
      <c r="ZV23" s="57"/>
      <c r="ZW23" s="57"/>
      <c r="ZX23" s="57"/>
      <c r="ZY23" s="57"/>
      <c r="ZZ23" s="57"/>
      <c r="AAA23" s="57"/>
      <c r="AAB23" s="57"/>
      <c r="AAC23" s="57"/>
      <c r="AAD23" s="57"/>
      <c r="AAE23" s="57"/>
      <c r="AAF23" s="57"/>
      <c r="AAG23" s="57"/>
      <c r="AAH23" s="57"/>
      <c r="AAI23" s="57"/>
      <c r="AAJ23" s="57"/>
      <c r="AAK23" s="57"/>
      <c r="AAL23" s="57"/>
      <c r="AAM23" s="57"/>
      <c r="AAN23" s="57"/>
      <c r="AAO23" s="57"/>
      <c r="AAP23" s="57"/>
      <c r="AAQ23" s="57"/>
      <c r="AAR23" s="57"/>
      <c r="AAS23" s="57"/>
      <c r="AAT23" s="57"/>
      <c r="AAU23" s="57"/>
      <c r="AAV23" s="57"/>
      <c r="AAW23" s="57"/>
      <c r="AAX23" s="57"/>
      <c r="AAY23" s="57"/>
      <c r="AAZ23" s="57"/>
      <c r="ABA23" s="57"/>
      <c r="ABB23" s="57"/>
      <c r="ABC23" s="57"/>
      <c r="ABD23" s="57"/>
      <c r="ABE23" s="57"/>
      <c r="ABF23" s="57"/>
      <c r="ABG23" s="57"/>
      <c r="ABH23" s="57"/>
      <c r="ABI23" s="57"/>
      <c r="ABJ23" s="57"/>
      <c r="ABK23" s="57"/>
      <c r="ABL23" s="57"/>
      <c r="ABM23" s="57"/>
      <c r="ABN23" s="57"/>
      <c r="ABO23" s="57"/>
      <c r="ABP23" s="57"/>
      <c r="ABQ23" s="57"/>
      <c r="ABR23" s="57"/>
      <c r="ABS23" s="57"/>
      <c r="ABT23" s="57"/>
      <c r="ABU23" s="57"/>
      <c r="ABV23" s="57"/>
      <c r="ABW23" s="57"/>
      <c r="ABX23" s="57"/>
      <c r="ABY23" s="57"/>
      <c r="ABZ23" s="57"/>
      <c r="ACA23" s="57"/>
      <c r="ACB23" s="57"/>
      <c r="ACC23" s="57"/>
      <c r="ACD23" s="57"/>
      <c r="ACE23" s="57"/>
      <c r="ACF23" s="57"/>
      <c r="ACG23" s="57"/>
      <c r="ACH23" s="57"/>
      <c r="ACI23" s="57"/>
      <c r="ACJ23" s="57"/>
      <c r="ACK23" s="57"/>
      <c r="ACL23" s="57"/>
      <c r="ACM23" s="57"/>
      <c r="ACN23" s="57"/>
      <c r="ACO23" s="57"/>
      <c r="ACP23" s="57"/>
      <c r="ACQ23" s="57"/>
      <c r="ACR23" s="57"/>
      <c r="ACS23" s="57"/>
      <c r="ACT23" s="57"/>
      <c r="ACU23" s="57"/>
      <c r="ACV23" s="57"/>
      <c r="ACW23" s="57"/>
      <c r="ACX23" s="57"/>
      <c r="ACY23" s="57"/>
      <c r="ACZ23" s="57"/>
      <c r="ADA23" s="57"/>
      <c r="ADB23" s="57"/>
      <c r="ADC23" s="57"/>
      <c r="ADD23" s="57"/>
      <c r="ADE23" s="57"/>
      <c r="ADF23" s="57"/>
      <c r="ADG23" s="57"/>
      <c r="ADH23" s="57"/>
      <c r="ADI23" s="57"/>
      <c r="ADJ23" s="57"/>
      <c r="ADK23" s="57"/>
      <c r="ADL23" s="57"/>
      <c r="ADM23" s="57"/>
      <c r="ADN23" s="57"/>
      <c r="ADO23" s="57"/>
      <c r="ADP23" s="57"/>
      <c r="ADQ23" s="57"/>
      <c r="ADR23" s="57"/>
      <c r="ADS23" s="57"/>
      <c r="ADT23" s="57"/>
      <c r="ADU23" s="57"/>
      <c r="ADV23" s="57"/>
      <c r="ADW23" s="57"/>
      <c r="ADX23" s="57"/>
      <c r="ADY23" s="57"/>
      <c r="ADZ23" s="57"/>
      <c r="AEA23" s="57"/>
      <c r="AEB23" s="57"/>
      <c r="AEC23" s="57"/>
      <c r="AED23" s="57"/>
      <c r="AEE23" s="57"/>
      <c r="AEF23" s="57"/>
      <c r="AEG23" s="57"/>
      <c r="AEH23" s="57"/>
      <c r="AEI23" s="57"/>
      <c r="AEJ23" s="57"/>
      <c r="AEK23" s="57"/>
      <c r="AEL23" s="57"/>
      <c r="AEM23" s="57"/>
      <c r="AEN23" s="57"/>
      <c r="AEO23" s="57"/>
      <c r="AEP23" s="57"/>
      <c r="AEQ23" s="57"/>
      <c r="AER23" s="57"/>
      <c r="AES23" s="57"/>
      <c r="AET23" s="57"/>
      <c r="AEU23" s="57"/>
      <c r="AEV23" s="57"/>
      <c r="AEW23" s="57"/>
      <c r="AEX23" s="57"/>
      <c r="AEY23" s="57"/>
      <c r="AEZ23" s="57"/>
      <c r="AFA23" s="57"/>
      <c r="AFB23" s="57"/>
      <c r="AFC23" s="57"/>
      <c r="AFD23" s="57"/>
      <c r="AFE23" s="57"/>
      <c r="AFF23" s="57"/>
      <c r="AFG23" s="57"/>
      <c r="AFH23" s="57"/>
      <c r="AFI23" s="57"/>
      <c r="AFJ23" s="57"/>
      <c r="AFK23" s="57"/>
      <c r="AFL23" s="57"/>
      <c r="AFM23" s="57"/>
      <c r="AFN23" s="57"/>
      <c r="AFO23" s="57"/>
      <c r="AFP23" s="57"/>
      <c r="AFQ23" s="57"/>
      <c r="AFR23" s="57"/>
      <c r="AFS23" s="57"/>
      <c r="AFT23" s="57"/>
      <c r="AFU23" s="57"/>
      <c r="AFV23" s="57"/>
      <c r="AFW23" s="57"/>
      <c r="AFX23" s="57"/>
      <c r="AFY23" s="57"/>
      <c r="AFZ23" s="57"/>
      <c r="AGA23" s="57"/>
      <c r="AGB23" s="57"/>
      <c r="AGC23" s="57"/>
      <c r="AGD23" s="57"/>
      <c r="AGE23" s="57"/>
      <c r="AGF23" s="57"/>
      <c r="AGG23" s="57"/>
      <c r="AGH23" s="57"/>
      <c r="AGI23" s="57"/>
      <c r="AGJ23" s="57"/>
      <c r="AGK23" s="57"/>
      <c r="AGL23" s="57"/>
      <c r="AGM23" s="57"/>
      <c r="AGN23" s="57"/>
      <c r="AGO23" s="57"/>
      <c r="AGP23" s="57"/>
      <c r="AGQ23" s="57"/>
      <c r="AGR23" s="57"/>
      <c r="AGS23" s="57"/>
      <c r="AGT23" s="57"/>
      <c r="AGU23" s="57"/>
      <c r="AGV23" s="57"/>
      <c r="AGW23" s="57"/>
      <c r="AGX23" s="57"/>
      <c r="AGY23" s="57"/>
      <c r="AGZ23" s="57"/>
      <c r="AHA23" s="57"/>
      <c r="AHB23" s="57"/>
      <c r="AHC23" s="57"/>
      <c r="AHD23" s="57"/>
      <c r="AHE23" s="57"/>
      <c r="AHF23" s="57"/>
      <c r="AHG23" s="57"/>
      <c r="AHH23" s="57"/>
      <c r="AHI23" s="57"/>
      <c r="AHJ23" s="57"/>
      <c r="AHK23" s="57"/>
      <c r="AHL23" s="57"/>
      <c r="AHM23" s="57"/>
      <c r="AHN23" s="57"/>
      <c r="AHO23" s="57"/>
      <c r="AHP23" s="57"/>
      <c r="AHQ23" s="57"/>
      <c r="AHR23" s="57"/>
      <c r="AHS23" s="57"/>
      <c r="AHT23" s="57"/>
      <c r="AHU23" s="57"/>
      <c r="AHV23" s="57"/>
      <c r="AHW23" s="57"/>
      <c r="AHX23" s="57"/>
      <c r="AHY23" s="57"/>
      <c r="AHZ23" s="57"/>
      <c r="AIA23" s="57"/>
      <c r="AIB23" s="57"/>
      <c r="AIC23" s="57"/>
      <c r="AID23" s="57"/>
      <c r="AIE23" s="57"/>
      <c r="AIF23" s="57"/>
      <c r="AIG23" s="57"/>
      <c r="AIH23" s="57"/>
      <c r="AII23" s="57"/>
      <c r="AIJ23" s="57"/>
      <c r="AIK23" s="57"/>
      <c r="AIL23" s="57"/>
      <c r="AIM23" s="57"/>
      <c r="AIN23" s="57"/>
      <c r="AIO23" s="57"/>
      <c r="AIP23" s="57"/>
      <c r="AIQ23" s="57"/>
      <c r="AIR23" s="57"/>
      <c r="AIS23" s="57"/>
      <c r="AIT23" s="57"/>
      <c r="AIU23" s="57"/>
      <c r="AIV23" s="57"/>
      <c r="AIW23" s="57"/>
      <c r="AIX23" s="57"/>
      <c r="AIY23" s="57"/>
      <c r="AIZ23" s="57"/>
      <c r="AJA23" s="57"/>
      <c r="AJB23" s="57"/>
      <c r="AJC23" s="57"/>
      <c r="AJD23" s="57"/>
      <c r="AJE23" s="57"/>
      <c r="AJF23" s="57"/>
      <c r="AJG23" s="57"/>
      <c r="AJH23" s="57"/>
      <c r="AJI23" s="57"/>
      <c r="AJJ23" s="57"/>
      <c r="AJK23" s="57"/>
      <c r="AJL23" s="57"/>
      <c r="AJM23" s="57"/>
      <c r="AJN23" s="57"/>
      <c r="AJO23" s="57"/>
      <c r="AJP23" s="57"/>
      <c r="AJQ23" s="57"/>
      <c r="AJR23" s="57"/>
      <c r="AJS23" s="57"/>
      <c r="AJT23" s="57"/>
      <c r="AJU23" s="57"/>
      <c r="AJV23" s="57"/>
      <c r="AJW23" s="57"/>
      <c r="AJX23" s="57"/>
      <c r="AJY23" s="57"/>
      <c r="AJZ23" s="57"/>
      <c r="AKA23" s="57"/>
      <c r="AKB23" s="57"/>
      <c r="AKC23" s="57"/>
      <c r="AKD23" s="57"/>
      <c r="AKE23" s="57"/>
      <c r="AKF23" s="57"/>
      <c r="AKG23" s="57"/>
      <c r="AKH23" s="57"/>
      <c r="AKI23" s="57"/>
      <c r="AKJ23" s="57"/>
      <c r="AKK23" s="57"/>
      <c r="AKL23" s="57"/>
      <c r="AKM23" s="57"/>
      <c r="AKN23" s="57"/>
      <c r="AKO23" s="57"/>
      <c r="AKP23" s="57"/>
      <c r="AKQ23" s="57"/>
      <c r="AKR23" s="57"/>
      <c r="AKS23" s="57"/>
      <c r="AKT23" s="57"/>
      <c r="AKU23" s="57"/>
      <c r="AKV23" s="57"/>
      <c r="AKW23" s="57"/>
      <c r="AKX23" s="57"/>
      <c r="AKY23" s="57"/>
      <c r="AKZ23" s="57"/>
      <c r="ALA23" s="57"/>
      <c r="ALB23" s="57"/>
      <c r="ALC23" s="57"/>
      <c r="ALD23" s="57"/>
      <c r="ALE23" s="57"/>
      <c r="ALF23" s="57"/>
      <c r="ALG23" s="57"/>
      <c r="ALH23" s="57"/>
      <c r="ALI23" s="57"/>
      <c r="ALJ23" s="57"/>
      <c r="ALK23" s="57"/>
      <c r="ALL23" s="57"/>
      <c r="ALM23" s="57"/>
      <c r="ALN23" s="57"/>
      <c r="ALO23" s="57"/>
      <c r="ALP23" s="57"/>
      <c r="ALQ23" s="57"/>
      <c r="ALR23" s="57"/>
      <c r="ALS23" s="57"/>
      <c r="ALT23" s="57"/>
      <c r="ALU23" s="57"/>
      <c r="ALV23" s="57"/>
      <c r="ALW23" s="57"/>
      <c r="ALX23" s="57"/>
      <c r="ALY23" s="57"/>
      <c r="ALZ23" s="57"/>
      <c r="AMA23" s="57"/>
      <c r="AMB23" s="57"/>
      <c r="AMC23" s="57"/>
      <c r="AMD23" s="57"/>
    </row>
    <row r="24" spans="1:1018" s="206" customFormat="1" ht="25.8" x14ac:dyDescent="0.3">
      <c r="A24" s="449"/>
      <c r="B24" s="58"/>
      <c r="C24" s="33" t="s">
        <v>464</v>
      </c>
      <c r="D24" s="57"/>
      <c r="E24" s="59"/>
      <c r="F24" s="460" t="s">
        <v>482</v>
      </c>
      <c r="G24" s="57"/>
      <c r="H24" s="451" t="s">
        <v>481</v>
      </c>
      <c r="I24" s="195"/>
      <c r="J24" s="61"/>
      <c r="K24" s="62"/>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c r="FC24" s="57"/>
      <c r="FD24" s="57"/>
      <c r="FE24" s="57"/>
      <c r="FF24" s="57"/>
      <c r="FG24" s="57"/>
      <c r="FH24" s="57"/>
      <c r="FI24" s="57"/>
      <c r="FJ24" s="57"/>
      <c r="FK24" s="57"/>
      <c r="FL24" s="57"/>
      <c r="FM24" s="57"/>
      <c r="FN24" s="57"/>
      <c r="FO24" s="57"/>
      <c r="FP24" s="57"/>
      <c r="FQ24" s="57"/>
      <c r="FR24" s="57"/>
      <c r="FS24" s="57"/>
      <c r="FT24" s="57"/>
      <c r="FU24" s="57"/>
      <c r="FV24" s="57"/>
      <c r="FW24" s="57"/>
      <c r="FX24" s="57"/>
      <c r="FY24" s="57"/>
      <c r="FZ24" s="57"/>
      <c r="GA24" s="57"/>
      <c r="GB24" s="57"/>
      <c r="GC24" s="57"/>
      <c r="GD24" s="57"/>
      <c r="GE24" s="57"/>
      <c r="GF24" s="57"/>
      <c r="GG24" s="57"/>
      <c r="GH24" s="57"/>
      <c r="GI24" s="57"/>
      <c r="GJ24" s="57"/>
      <c r="GK24" s="57"/>
      <c r="GL24" s="57"/>
      <c r="GM24" s="57"/>
      <c r="GN24" s="57"/>
      <c r="GO24" s="57"/>
      <c r="GP24" s="57"/>
      <c r="GQ24" s="57"/>
      <c r="GR24" s="57"/>
      <c r="GS24" s="57"/>
      <c r="GT24" s="57"/>
      <c r="GU24" s="57"/>
      <c r="GV24" s="57"/>
      <c r="GW24" s="57"/>
      <c r="GX24" s="57"/>
      <c r="GY24" s="57"/>
      <c r="GZ24" s="57"/>
      <c r="HA24" s="57"/>
      <c r="HB24" s="57"/>
      <c r="HC24" s="57"/>
      <c r="HD24" s="57"/>
      <c r="HE24" s="57"/>
      <c r="HF24" s="57"/>
      <c r="HG24" s="57"/>
      <c r="HH24" s="57"/>
      <c r="HI24" s="57"/>
      <c r="HJ24" s="57"/>
      <c r="HK24" s="57"/>
      <c r="HL24" s="57"/>
      <c r="HM24" s="57"/>
      <c r="HN24" s="57"/>
      <c r="HO24" s="57"/>
      <c r="HP24" s="57"/>
      <c r="HQ24" s="57"/>
      <c r="HR24" s="57"/>
      <c r="HS24" s="57"/>
      <c r="HT24" s="57"/>
      <c r="HU24" s="57"/>
      <c r="HV24" s="57"/>
      <c r="HW24" s="57"/>
      <c r="HX24" s="57"/>
      <c r="HY24" s="57"/>
      <c r="HZ24" s="57"/>
      <c r="IA24" s="57"/>
      <c r="IB24" s="57"/>
      <c r="IC24" s="57"/>
      <c r="ID24" s="57"/>
      <c r="IE24" s="57"/>
      <c r="IF24" s="57"/>
      <c r="IG24" s="57"/>
      <c r="IH24" s="57"/>
      <c r="II24" s="57"/>
      <c r="IJ24" s="57"/>
      <c r="IK24" s="57"/>
      <c r="IL24" s="57"/>
      <c r="IM24" s="57"/>
      <c r="IN24" s="57"/>
      <c r="IO24" s="57"/>
      <c r="IP24" s="57"/>
      <c r="IQ24" s="57"/>
      <c r="IR24" s="57"/>
      <c r="IS24" s="57"/>
      <c r="IT24" s="57"/>
      <c r="IU24" s="57"/>
      <c r="IV24" s="57"/>
      <c r="IW24" s="57"/>
      <c r="IX24" s="57"/>
      <c r="IY24" s="57"/>
      <c r="IZ24" s="57"/>
      <c r="JA24" s="57"/>
      <c r="JB24" s="57"/>
      <c r="JC24" s="57"/>
      <c r="JD24" s="57"/>
      <c r="JE24" s="57"/>
      <c r="JF24" s="57"/>
      <c r="JG24" s="57"/>
      <c r="JH24" s="57"/>
      <c r="JI24" s="57"/>
      <c r="JJ24" s="57"/>
      <c r="JK24" s="57"/>
      <c r="JL24" s="57"/>
      <c r="JM24" s="57"/>
      <c r="JN24" s="57"/>
      <c r="JO24" s="57"/>
      <c r="JP24" s="57"/>
      <c r="JQ24" s="57"/>
      <c r="JR24" s="57"/>
      <c r="JS24" s="57"/>
      <c r="JT24" s="57"/>
      <c r="JU24" s="57"/>
      <c r="JV24" s="57"/>
      <c r="JW24" s="57"/>
      <c r="JX24" s="57"/>
      <c r="JY24" s="57"/>
      <c r="JZ24" s="57"/>
      <c r="KA24" s="57"/>
      <c r="KB24" s="57"/>
      <c r="KC24" s="57"/>
      <c r="KD24" s="57"/>
      <c r="KE24" s="57"/>
      <c r="KF24" s="57"/>
      <c r="KG24" s="57"/>
      <c r="KH24" s="57"/>
      <c r="KI24" s="57"/>
      <c r="KJ24" s="57"/>
      <c r="KK24" s="57"/>
      <c r="KL24" s="57"/>
      <c r="KM24" s="57"/>
      <c r="KN24" s="57"/>
      <c r="KO24" s="57"/>
      <c r="KP24" s="57"/>
      <c r="KQ24" s="57"/>
      <c r="KR24" s="57"/>
      <c r="KS24" s="57"/>
      <c r="KT24" s="57"/>
      <c r="KU24" s="57"/>
      <c r="KV24" s="57"/>
      <c r="KW24" s="57"/>
      <c r="KX24" s="57"/>
      <c r="KY24" s="57"/>
      <c r="KZ24" s="57"/>
      <c r="LA24" s="57"/>
      <c r="LB24" s="57"/>
      <c r="LC24" s="57"/>
      <c r="LD24" s="57"/>
      <c r="LE24" s="57"/>
      <c r="LF24" s="57"/>
      <c r="LG24" s="57"/>
      <c r="LH24" s="57"/>
      <c r="LI24" s="57"/>
      <c r="LJ24" s="57"/>
      <c r="LK24" s="57"/>
      <c r="LL24" s="57"/>
      <c r="LM24" s="57"/>
      <c r="LN24" s="57"/>
      <c r="LO24" s="57"/>
      <c r="LP24" s="57"/>
      <c r="LQ24" s="57"/>
      <c r="LR24" s="57"/>
      <c r="LS24" s="57"/>
      <c r="LT24" s="57"/>
      <c r="LU24" s="57"/>
      <c r="LV24" s="57"/>
      <c r="LW24" s="57"/>
      <c r="LX24" s="57"/>
      <c r="LY24" s="57"/>
      <c r="LZ24" s="57"/>
      <c r="MA24" s="57"/>
      <c r="MB24" s="57"/>
      <c r="MC24" s="57"/>
      <c r="MD24" s="57"/>
      <c r="ME24" s="57"/>
      <c r="MF24" s="57"/>
      <c r="MG24" s="57"/>
      <c r="MH24" s="57"/>
      <c r="MI24" s="57"/>
      <c r="MJ24" s="57"/>
      <c r="MK24" s="57"/>
      <c r="ML24" s="57"/>
      <c r="MM24" s="57"/>
      <c r="MN24" s="57"/>
      <c r="MO24" s="57"/>
      <c r="MP24" s="57"/>
      <c r="MQ24" s="57"/>
      <c r="MR24" s="57"/>
      <c r="MS24" s="57"/>
      <c r="MT24" s="57"/>
      <c r="MU24" s="57"/>
      <c r="MV24" s="57"/>
      <c r="MW24" s="57"/>
      <c r="MX24" s="57"/>
      <c r="MY24" s="57"/>
      <c r="MZ24" s="57"/>
      <c r="NA24" s="57"/>
      <c r="NB24" s="57"/>
      <c r="NC24" s="57"/>
      <c r="ND24" s="57"/>
      <c r="NE24" s="57"/>
      <c r="NF24" s="57"/>
      <c r="NG24" s="57"/>
      <c r="NH24" s="57"/>
      <c r="NI24" s="57"/>
      <c r="NJ24" s="57"/>
      <c r="NK24" s="57"/>
      <c r="NL24" s="57"/>
      <c r="NM24" s="57"/>
      <c r="NN24" s="57"/>
      <c r="NO24" s="57"/>
      <c r="NP24" s="57"/>
      <c r="NQ24" s="57"/>
      <c r="NR24" s="57"/>
      <c r="NS24" s="57"/>
      <c r="NT24" s="57"/>
      <c r="NU24" s="57"/>
      <c r="NV24" s="57"/>
      <c r="NW24" s="57"/>
      <c r="NX24" s="57"/>
      <c r="NY24" s="57"/>
      <c r="NZ24" s="57"/>
      <c r="OA24" s="57"/>
      <c r="OB24" s="57"/>
      <c r="OC24" s="57"/>
      <c r="OD24" s="57"/>
      <c r="OE24" s="57"/>
      <c r="OF24" s="57"/>
      <c r="OG24" s="57"/>
      <c r="OH24" s="57"/>
      <c r="OI24" s="57"/>
      <c r="OJ24" s="57"/>
      <c r="OK24" s="57"/>
      <c r="OL24" s="57"/>
      <c r="OM24" s="57"/>
      <c r="ON24" s="57"/>
      <c r="OO24" s="57"/>
      <c r="OP24" s="57"/>
      <c r="OQ24" s="57"/>
      <c r="OR24" s="57"/>
      <c r="OS24" s="57"/>
      <c r="OT24" s="57"/>
      <c r="OU24" s="57"/>
      <c r="OV24" s="57"/>
      <c r="OW24" s="57"/>
      <c r="OX24" s="57"/>
      <c r="OY24" s="57"/>
      <c r="OZ24" s="57"/>
      <c r="PA24" s="57"/>
      <c r="PB24" s="57"/>
      <c r="PC24" s="57"/>
      <c r="PD24" s="57"/>
      <c r="PE24" s="57"/>
      <c r="PF24" s="57"/>
      <c r="PG24" s="57"/>
      <c r="PH24" s="57"/>
      <c r="PI24" s="57"/>
      <c r="PJ24" s="57"/>
      <c r="PK24" s="57"/>
      <c r="PL24" s="57"/>
      <c r="PM24" s="57"/>
      <c r="PN24" s="57"/>
      <c r="PO24" s="57"/>
      <c r="PP24" s="57"/>
      <c r="PQ24" s="57"/>
      <c r="PR24" s="57"/>
      <c r="PS24" s="57"/>
      <c r="PT24" s="57"/>
      <c r="PU24" s="57"/>
      <c r="PV24" s="57"/>
      <c r="PW24" s="57"/>
      <c r="PX24" s="57"/>
      <c r="PY24" s="57"/>
      <c r="PZ24" s="57"/>
      <c r="QA24" s="57"/>
      <c r="QB24" s="57"/>
      <c r="QC24" s="57"/>
      <c r="QD24" s="57"/>
      <c r="QE24" s="57"/>
      <c r="QF24" s="57"/>
      <c r="QG24" s="57"/>
      <c r="QH24" s="57"/>
      <c r="QI24" s="57"/>
      <c r="QJ24" s="57"/>
      <c r="QK24" s="57"/>
      <c r="QL24" s="57"/>
      <c r="QM24" s="57"/>
      <c r="QN24" s="57"/>
      <c r="QO24" s="57"/>
      <c r="QP24" s="57"/>
      <c r="QQ24" s="57"/>
      <c r="QR24" s="57"/>
      <c r="QS24" s="57"/>
      <c r="QT24" s="57"/>
      <c r="QU24" s="57"/>
      <c r="QV24" s="57"/>
      <c r="QW24" s="57"/>
      <c r="QX24" s="57"/>
      <c r="QY24" s="57"/>
      <c r="QZ24" s="57"/>
      <c r="RA24" s="57"/>
      <c r="RB24" s="57"/>
      <c r="RC24" s="57"/>
      <c r="RD24" s="57"/>
      <c r="RE24" s="57"/>
      <c r="RF24" s="57"/>
      <c r="RG24" s="57"/>
      <c r="RH24" s="57"/>
      <c r="RI24" s="57"/>
      <c r="RJ24" s="57"/>
      <c r="RK24" s="57"/>
      <c r="RL24" s="57"/>
      <c r="RM24" s="57"/>
      <c r="RN24" s="57"/>
      <c r="RO24" s="57"/>
      <c r="RP24" s="57"/>
      <c r="RQ24" s="57"/>
      <c r="RR24" s="57"/>
      <c r="RS24" s="57"/>
      <c r="RT24" s="57"/>
      <c r="RU24" s="57"/>
      <c r="RV24" s="57"/>
      <c r="RW24" s="57"/>
      <c r="RX24" s="57"/>
      <c r="RY24" s="57"/>
      <c r="RZ24" s="57"/>
      <c r="SA24" s="57"/>
      <c r="SB24" s="57"/>
      <c r="SC24" s="57"/>
      <c r="SD24" s="57"/>
      <c r="SE24" s="57"/>
      <c r="SF24" s="57"/>
      <c r="SG24" s="57"/>
      <c r="SH24" s="57"/>
      <c r="SI24" s="57"/>
      <c r="SJ24" s="57"/>
      <c r="SK24" s="57"/>
      <c r="SL24" s="57"/>
      <c r="SM24" s="57"/>
      <c r="SN24" s="57"/>
      <c r="SO24" s="57"/>
      <c r="SP24" s="57"/>
      <c r="SQ24" s="57"/>
      <c r="SR24" s="57"/>
      <c r="SS24" s="57"/>
      <c r="ST24" s="57"/>
      <c r="SU24" s="57"/>
      <c r="SV24" s="57"/>
      <c r="SW24" s="57"/>
      <c r="SX24" s="57"/>
      <c r="SY24" s="57"/>
      <c r="SZ24" s="57"/>
      <c r="TA24" s="57"/>
      <c r="TB24" s="57"/>
      <c r="TC24" s="57"/>
      <c r="TD24" s="57"/>
      <c r="TE24" s="57"/>
      <c r="TF24" s="57"/>
      <c r="TG24" s="57"/>
      <c r="TH24" s="57"/>
      <c r="TI24" s="57"/>
      <c r="TJ24" s="57"/>
      <c r="TK24" s="57"/>
      <c r="TL24" s="57"/>
      <c r="TM24" s="57"/>
      <c r="TN24" s="57"/>
      <c r="TO24" s="57"/>
      <c r="TP24" s="57"/>
      <c r="TQ24" s="57"/>
      <c r="TR24" s="57"/>
      <c r="TS24" s="57"/>
      <c r="TT24" s="57"/>
      <c r="TU24" s="57"/>
      <c r="TV24" s="57"/>
      <c r="TW24" s="57"/>
      <c r="TX24" s="57"/>
      <c r="TY24" s="57"/>
      <c r="TZ24" s="57"/>
      <c r="UA24" s="57"/>
      <c r="UB24" s="57"/>
      <c r="UC24" s="57"/>
      <c r="UD24" s="57"/>
      <c r="UE24" s="57"/>
      <c r="UF24" s="57"/>
      <c r="UG24" s="57"/>
      <c r="UH24" s="57"/>
      <c r="UI24" s="57"/>
      <c r="UJ24" s="57"/>
      <c r="UK24" s="57"/>
      <c r="UL24" s="57"/>
      <c r="UM24" s="57"/>
      <c r="UN24" s="57"/>
      <c r="UO24" s="57"/>
      <c r="UP24" s="57"/>
      <c r="UQ24" s="57"/>
      <c r="UR24" s="57"/>
      <c r="US24" s="57"/>
      <c r="UT24" s="57"/>
      <c r="UU24" s="57"/>
      <c r="UV24" s="57"/>
      <c r="UW24" s="57"/>
      <c r="UX24" s="57"/>
      <c r="UY24" s="57"/>
      <c r="UZ24" s="57"/>
      <c r="VA24" s="57"/>
      <c r="VB24" s="57"/>
      <c r="VC24" s="57"/>
      <c r="VD24" s="57"/>
      <c r="VE24" s="57"/>
      <c r="VF24" s="57"/>
      <c r="VG24" s="57"/>
      <c r="VH24" s="57"/>
      <c r="VI24" s="57"/>
      <c r="VJ24" s="57"/>
      <c r="VK24" s="57"/>
      <c r="VL24" s="57"/>
      <c r="VM24" s="57"/>
      <c r="VN24" s="57"/>
      <c r="VO24" s="57"/>
      <c r="VP24" s="57"/>
      <c r="VQ24" s="57"/>
      <c r="VR24" s="57"/>
      <c r="VS24" s="57"/>
      <c r="VT24" s="57"/>
      <c r="VU24" s="57"/>
      <c r="VV24" s="57"/>
      <c r="VW24" s="57"/>
      <c r="VX24" s="57"/>
      <c r="VY24" s="57"/>
      <c r="VZ24" s="57"/>
      <c r="WA24" s="57"/>
      <c r="WB24" s="57"/>
      <c r="WC24" s="57"/>
      <c r="WD24" s="57"/>
      <c r="WE24" s="57"/>
      <c r="WF24" s="57"/>
      <c r="WG24" s="57"/>
      <c r="WH24" s="57"/>
      <c r="WI24" s="57"/>
      <c r="WJ24" s="57"/>
      <c r="WK24" s="57"/>
      <c r="WL24" s="57"/>
      <c r="WM24" s="57"/>
      <c r="WN24" s="57"/>
      <c r="WO24" s="57"/>
      <c r="WP24" s="57"/>
      <c r="WQ24" s="57"/>
      <c r="WR24" s="57"/>
      <c r="WS24" s="57"/>
      <c r="WT24" s="57"/>
      <c r="WU24" s="57"/>
      <c r="WV24" s="57"/>
      <c r="WW24" s="57"/>
      <c r="WX24" s="57"/>
      <c r="WY24" s="57"/>
      <c r="WZ24" s="57"/>
      <c r="XA24" s="57"/>
      <c r="XB24" s="57"/>
      <c r="XC24" s="57"/>
      <c r="XD24" s="57"/>
      <c r="XE24" s="57"/>
      <c r="XF24" s="57"/>
      <c r="XG24" s="57"/>
      <c r="XH24" s="57"/>
      <c r="XI24" s="57"/>
      <c r="XJ24" s="57"/>
      <c r="XK24" s="57"/>
      <c r="XL24" s="57"/>
      <c r="XM24" s="57"/>
      <c r="XN24" s="57"/>
      <c r="XO24" s="57"/>
      <c r="XP24" s="57"/>
      <c r="XQ24" s="57"/>
      <c r="XR24" s="57"/>
      <c r="XS24" s="57"/>
      <c r="XT24" s="57"/>
      <c r="XU24" s="57"/>
      <c r="XV24" s="57"/>
      <c r="XW24" s="57"/>
      <c r="XX24" s="57"/>
      <c r="XY24" s="57"/>
      <c r="XZ24" s="57"/>
      <c r="YA24" s="57"/>
      <c r="YB24" s="57"/>
      <c r="YC24" s="57"/>
      <c r="YD24" s="57"/>
      <c r="YE24" s="57"/>
      <c r="YF24" s="57"/>
      <c r="YG24" s="57"/>
      <c r="YH24" s="57"/>
      <c r="YI24" s="57"/>
      <c r="YJ24" s="57"/>
      <c r="YK24" s="57"/>
      <c r="YL24" s="57"/>
      <c r="YM24" s="57"/>
      <c r="YN24" s="57"/>
      <c r="YO24" s="57"/>
      <c r="YP24" s="57"/>
      <c r="YQ24" s="57"/>
      <c r="YR24" s="57"/>
      <c r="YS24" s="57"/>
      <c r="YT24" s="57"/>
      <c r="YU24" s="57"/>
      <c r="YV24" s="57"/>
      <c r="YW24" s="57"/>
      <c r="YX24" s="57"/>
      <c r="YY24" s="57"/>
      <c r="YZ24" s="57"/>
      <c r="ZA24" s="57"/>
      <c r="ZB24" s="57"/>
      <c r="ZC24" s="57"/>
      <c r="ZD24" s="57"/>
      <c r="ZE24" s="57"/>
      <c r="ZF24" s="57"/>
      <c r="ZG24" s="57"/>
      <c r="ZH24" s="57"/>
      <c r="ZI24" s="57"/>
      <c r="ZJ24" s="57"/>
      <c r="ZK24" s="57"/>
      <c r="ZL24" s="57"/>
      <c r="ZM24" s="57"/>
      <c r="ZN24" s="57"/>
      <c r="ZO24" s="57"/>
      <c r="ZP24" s="57"/>
      <c r="ZQ24" s="57"/>
      <c r="ZR24" s="57"/>
      <c r="ZS24" s="57"/>
      <c r="ZT24" s="57"/>
      <c r="ZU24" s="57"/>
      <c r="ZV24" s="57"/>
      <c r="ZW24" s="57"/>
      <c r="ZX24" s="57"/>
      <c r="ZY24" s="57"/>
      <c r="ZZ24" s="57"/>
      <c r="AAA24" s="57"/>
      <c r="AAB24" s="57"/>
      <c r="AAC24" s="57"/>
      <c r="AAD24" s="57"/>
      <c r="AAE24" s="57"/>
      <c r="AAF24" s="57"/>
      <c r="AAG24" s="57"/>
      <c r="AAH24" s="57"/>
      <c r="AAI24" s="57"/>
      <c r="AAJ24" s="57"/>
      <c r="AAK24" s="57"/>
      <c r="AAL24" s="57"/>
      <c r="AAM24" s="57"/>
      <c r="AAN24" s="57"/>
      <c r="AAO24" s="57"/>
      <c r="AAP24" s="57"/>
      <c r="AAQ24" s="57"/>
      <c r="AAR24" s="57"/>
      <c r="AAS24" s="57"/>
      <c r="AAT24" s="57"/>
      <c r="AAU24" s="57"/>
      <c r="AAV24" s="57"/>
      <c r="AAW24" s="57"/>
      <c r="AAX24" s="57"/>
      <c r="AAY24" s="57"/>
      <c r="AAZ24" s="57"/>
      <c r="ABA24" s="57"/>
      <c r="ABB24" s="57"/>
      <c r="ABC24" s="57"/>
      <c r="ABD24" s="57"/>
      <c r="ABE24" s="57"/>
      <c r="ABF24" s="57"/>
      <c r="ABG24" s="57"/>
      <c r="ABH24" s="57"/>
      <c r="ABI24" s="57"/>
      <c r="ABJ24" s="57"/>
      <c r="ABK24" s="57"/>
      <c r="ABL24" s="57"/>
      <c r="ABM24" s="57"/>
      <c r="ABN24" s="57"/>
      <c r="ABO24" s="57"/>
      <c r="ABP24" s="57"/>
      <c r="ABQ24" s="57"/>
      <c r="ABR24" s="57"/>
      <c r="ABS24" s="57"/>
      <c r="ABT24" s="57"/>
      <c r="ABU24" s="57"/>
      <c r="ABV24" s="57"/>
      <c r="ABW24" s="57"/>
      <c r="ABX24" s="57"/>
      <c r="ABY24" s="57"/>
      <c r="ABZ24" s="57"/>
      <c r="ACA24" s="57"/>
      <c r="ACB24" s="57"/>
      <c r="ACC24" s="57"/>
      <c r="ACD24" s="57"/>
      <c r="ACE24" s="57"/>
      <c r="ACF24" s="57"/>
      <c r="ACG24" s="57"/>
      <c r="ACH24" s="57"/>
      <c r="ACI24" s="57"/>
      <c r="ACJ24" s="57"/>
      <c r="ACK24" s="57"/>
      <c r="ACL24" s="57"/>
      <c r="ACM24" s="57"/>
      <c r="ACN24" s="57"/>
      <c r="ACO24" s="57"/>
      <c r="ACP24" s="57"/>
      <c r="ACQ24" s="57"/>
      <c r="ACR24" s="57"/>
      <c r="ACS24" s="57"/>
      <c r="ACT24" s="57"/>
      <c r="ACU24" s="57"/>
      <c r="ACV24" s="57"/>
      <c r="ACW24" s="57"/>
      <c r="ACX24" s="57"/>
      <c r="ACY24" s="57"/>
      <c r="ACZ24" s="57"/>
      <c r="ADA24" s="57"/>
      <c r="ADB24" s="57"/>
      <c r="ADC24" s="57"/>
      <c r="ADD24" s="57"/>
      <c r="ADE24" s="57"/>
      <c r="ADF24" s="57"/>
      <c r="ADG24" s="57"/>
      <c r="ADH24" s="57"/>
      <c r="ADI24" s="57"/>
      <c r="ADJ24" s="57"/>
      <c r="ADK24" s="57"/>
      <c r="ADL24" s="57"/>
      <c r="ADM24" s="57"/>
      <c r="ADN24" s="57"/>
      <c r="ADO24" s="57"/>
      <c r="ADP24" s="57"/>
      <c r="ADQ24" s="57"/>
      <c r="ADR24" s="57"/>
      <c r="ADS24" s="57"/>
      <c r="ADT24" s="57"/>
      <c r="ADU24" s="57"/>
      <c r="ADV24" s="57"/>
      <c r="ADW24" s="57"/>
      <c r="ADX24" s="57"/>
      <c r="ADY24" s="57"/>
      <c r="ADZ24" s="57"/>
      <c r="AEA24" s="57"/>
      <c r="AEB24" s="57"/>
      <c r="AEC24" s="57"/>
      <c r="AED24" s="57"/>
      <c r="AEE24" s="57"/>
      <c r="AEF24" s="57"/>
      <c r="AEG24" s="57"/>
      <c r="AEH24" s="57"/>
      <c r="AEI24" s="57"/>
      <c r="AEJ24" s="57"/>
      <c r="AEK24" s="57"/>
      <c r="AEL24" s="57"/>
      <c r="AEM24" s="57"/>
      <c r="AEN24" s="57"/>
      <c r="AEO24" s="57"/>
      <c r="AEP24" s="57"/>
      <c r="AEQ24" s="57"/>
      <c r="AER24" s="57"/>
      <c r="AES24" s="57"/>
      <c r="AET24" s="57"/>
      <c r="AEU24" s="57"/>
      <c r="AEV24" s="57"/>
      <c r="AEW24" s="57"/>
      <c r="AEX24" s="57"/>
      <c r="AEY24" s="57"/>
      <c r="AEZ24" s="57"/>
      <c r="AFA24" s="57"/>
      <c r="AFB24" s="57"/>
      <c r="AFC24" s="57"/>
      <c r="AFD24" s="57"/>
      <c r="AFE24" s="57"/>
      <c r="AFF24" s="57"/>
      <c r="AFG24" s="57"/>
      <c r="AFH24" s="57"/>
      <c r="AFI24" s="57"/>
      <c r="AFJ24" s="57"/>
      <c r="AFK24" s="57"/>
      <c r="AFL24" s="57"/>
      <c r="AFM24" s="57"/>
      <c r="AFN24" s="57"/>
      <c r="AFO24" s="57"/>
      <c r="AFP24" s="57"/>
      <c r="AFQ24" s="57"/>
      <c r="AFR24" s="57"/>
      <c r="AFS24" s="57"/>
      <c r="AFT24" s="57"/>
      <c r="AFU24" s="57"/>
      <c r="AFV24" s="57"/>
      <c r="AFW24" s="57"/>
      <c r="AFX24" s="57"/>
      <c r="AFY24" s="57"/>
      <c r="AFZ24" s="57"/>
      <c r="AGA24" s="57"/>
      <c r="AGB24" s="57"/>
      <c r="AGC24" s="57"/>
      <c r="AGD24" s="57"/>
      <c r="AGE24" s="57"/>
      <c r="AGF24" s="57"/>
      <c r="AGG24" s="57"/>
      <c r="AGH24" s="57"/>
      <c r="AGI24" s="57"/>
      <c r="AGJ24" s="57"/>
      <c r="AGK24" s="57"/>
      <c r="AGL24" s="57"/>
      <c r="AGM24" s="57"/>
      <c r="AGN24" s="57"/>
      <c r="AGO24" s="57"/>
      <c r="AGP24" s="57"/>
      <c r="AGQ24" s="57"/>
      <c r="AGR24" s="57"/>
      <c r="AGS24" s="57"/>
      <c r="AGT24" s="57"/>
      <c r="AGU24" s="57"/>
      <c r="AGV24" s="57"/>
      <c r="AGW24" s="57"/>
      <c r="AGX24" s="57"/>
      <c r="AGY24" s="57"/>
      <c r="AGZ24" s="57"/>
      <c r="AHA24" s="57"/>
      <c r="AHB24" s="57"/>
      <c r="AHC24" s="57"/>
      <c r="AHD24" s="57"/>
      <c r="AHE24" s="57"/>
      <c r="AHF24" s="57"/>
      <c r="AHG24" s="57"/>
      <c r="AHH24" s="57"/>
      <c r="AHI24" s="57"/>
      <c r="AHJ24" s="57"/>
      <c r="AHK24" s="57"/>
      <c r="AHL24" s="57"/>
      <c r="AHM24" s="57"/>
      <c r="AHN24" s="57"/>
      <c r="AHO24" s="57"/>
      <c r="AHP24" s="57"/>
      <c r="AHQ24" s="57"/>
      <c r="AHR24" s="57"/>
      <c r="AHS24" s="57"/>
      <c r="AHT24" s="57"/>
      <c r="AHU24" s="57"/>
      <c r="AHV24" s="57"/>
      <c r="AHW24" s="57"/>
      <c r="AHX24" s="57"/>
      <c r="AHY24" s="57"/>
      <c r="AHZ24" s="57"/>
      <c r="AIA24" s="57"/>
      <c r="AIB24" s="57"/>
      <c r="AIC24" s="57"/>
      <c r="AID24" s="57"/>
      <c r="AIE24" s="57"/>
      <c r="AIF24" s="57"/>
      <c r="AIG24" s="57"/>
      <c r="AIH24" s="57"/>
      <c r="AII24" s="57"/>
      <c r="AIJ24" s="57"/>
      <c r="AIK24" s="57"/>
      <c r="AIL24" s="57"/>
      <c r="AIM24" s="57"/>
      <c r="AIN24" s="57"/>
      <c r="AIO24" s="57"/>
      <c r="AIP24" s="57"/>
      <c r="AIQ24" s="57"/>
      <c r="AIR24" s="57"/>
      <c r="AIS24" s="57"/>
      <c r="AIT24" s="57"/>
      <c r="AIU24" s="57"/>
      <c r="AIV24" s="57"/>
      <c r="AIW24" s="57"/>
      <c r="AIX24" s="57"/>
      <c r="AIY24" s="57"/>
      <c r="AIZ24" s="57"/>
      <c r="AJA24" s="57"/>
      <c r="AJB24" s="57"/>
      <c r="AJC24" s="57"/>
      <c r="AJD24" s="57"/>
      <c r="AJE24" s="57"/>
      <c r="AJF24" s="57"/>
      <c r="AJG24" s="57"/>
      <c r="AJH24" s="57"/>
      <c r="AJI24" s="57"/>
      <c r="AJJ24" s="57"/>
      <c r="AJK24" s="57"/>
      <c r="AJL24" s="57"/>
      <c r="AJM24" s="57"/>
      <c r="AJN24" s="57"/>
      <c r="AJO24" s="57"/>
      <c r="AJP24" s="57"/>
      <c r="AJQ24" s="57"/>
      <c r="AJR24" s="57"/>
      <c r="AJS24" s="57"/>
      <c r="AJT24" s="57"/>
      <c r="AJU24" s="57"/>
      <c r="AJV24" s="57"/>
      <c r="AJW24" s="57"/>
      <c r="AJX24" s="57"/>
      <c r="AJY24" s="57"/>
      <c r="AJZ24" s="57"/>
      <c r="AKA24" s="57"/>
      <c r="AKB24" s="57"/>
      <c r="AKC24" s="57"/>
      <c r="AKD24" s="57"/>
      <c r="AKE24" s="57"/>
      <c r="AKF24" s="57"/>
      <c r="AKG24" s="57"/>
      <c r="AKH24" s="57"/>
      <c r="AKI24" s="57"/>
      <c r="AKJ24" s="57"/>
      <c r="AKK24" s="57"/>
      <c r="AKL24" s="57"/>
      <c r="AKM24" s="57"/>
      <c r="AKN24" s="57"/>
      <c r="AKO24" s="57"/>
      <c r="AKP24" s="57"/>
      <c r="AKQ24" s="57"/>
      <c r="AKR24" s="57"/>
      <c r="AKS24" s="57"/>
      <c r="AKT24" s="57"/>
      <c r="AKU24" s="57"/>
      <c r="AKV24" s="57"/>
      <c r="AKW24" s="57"/>
      <c r="AKX24" s="57"/>
      <c r="AKY24" s="57"/>
      <c r="AKZ24" s="57"/>
      <c r="ALA24" s="57"/>
      <c r="ALB24" s="57"/>
      <c r="ALC24" s="57"/>
      <c r="ALD24" s="57"/>
      <c r="ALE24" s="57"/>
      <c r="ALF24" s="57"/>
      <c r="ALG24" s="57"/>
      <c r="ALH24" s="57"/>
      <c r="ALI24" s="57"/>
      <c r="ALJ24" s="57"/>
      <c r="ALK24" s="57"/>
      <c r="ALL24" s="57"/>
      <c r="ALM24" s="57"/>
      <c r="ALN24" s="57"/>
      <c r="ALO24" s="57"/>
      <c r="ALP24" s="57"/>
      <c r="ALQ24" s="57"/>
      <c r="ALR24" s="57"/>
      <c r="ALS24" s="57"/>
      <c r="ALT24" s="57"/>
      <c r="ALU24" s="57"/>
      <c r="ALV24" s="57"/>
      <c r="ALW24" s="57"/>
      <c r="ALX24" s="57"/>
      <c r="ALY24" s="57"/>
      <c r="ALZ24" s="57"/>
      <c r="AMA24" s="57"/>
      <c r="AMB24" s="57"/>
      <c r="AMC24" s="57"/>
      <c r="AMD24" s="57"/>
    </row>
    <row r="25" spans="1:1018" s="206" customFormat="1" ht="25.8" x14ac:dyDescent="0.3">
      <c r="A25" s="449"/>
      <c r="B25" s="58"/>
      <c r="C25" s="33" t="s">
        <v>465</v>
      </c>
      <c r="D25" s="57"/>
      <c r="E25" s="59"/>
      <c r="F25" s="460" t="s">
        <v>483</v>
      </c>
      <c r="G25" s="57"/>
      <c r="H25" s="451" t="s">
        <v>481</v>
      </c>
      <c r="I25" s="195"/>
      <c r="J25" s="61"/>
      <c r="K25" s="62"/>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c r="FC25" s="57"/>
      <c r="FD25" s="57"/>
      <c r="FE25" s="57"/>
      <c r="FF25" s="57"/>
      <c r="FG25" s="57"/>
      <c r="FH25" s="57"/>
      <c r="FI25" s="57"/>
      <c r="FJ25" s="57"/>
      <c r="FK25" s="57"/>
      <c r="FL25" s="57"/>
      <c r="FM25" s="57"/>
      <c r="FN25" s="57"/>
      <c r="FO25" s="57"/>
      <c r="FP25" s="57"/>
      <c r="FQ25" s="57"/>
      <c r="FR25" s="57"/>
      <c r="FS25" s="57"/>
      <c r="FT25" s="57"/>
      <c r="FU25" s="57"/>
      <c r="FV25" s="57"/>
      <c r="FW25" s="57"/>
      <c r="FX25" s="57"/>
      <c r="FY25" s="57"/>
      <c r="FZ25" s="57"/>
      <c r="GA25" s="57"/>
      <c r="GB25" s="57"/>
      <c r="GC25" s="57"/>
      <c r="GD25" s="57"/>
      <c r="GE25" s="57"/>
      <c r="GF25" s="57"/>
      <c r="GG25" s="57"/>
      <c r="GH25" s="57"/>
      <c r="GI25" s="57"/>
      <c r="GJ25" s="57"/>
      <c r="GK25" s="57"/>
      <c r="GL25" s="57"/>
      <c r="GM25" s="57"/>
      <c r="GN25" s="57"/>
      <c r="GO25" s="57"/>
      <c r="GP25" s="57"/>
      <c r="GQ25" s="57"/>
      <c r="GR25" s="57"/>
      <c r="GS25" s="57"/>
      <c r="GT25" s="57"/>
      <c r="GU25" s="57"/>
      <c r="GV25" s="57"/>
      <c r="GW25" s="57"/>
      <c r="GX25" s="57"/>
      <c r="GY25" s="57"/>
      <c r="GZ25" s="57"/>
      <c r="HA25" s="57"/>
      <c r="HB25" s="57"/>
      <c r="HC25" s="57"/>
      <c r="HD25" s="57"/>
      <c r="HE25" s="57"/>
      <c r="HF25" s="57"/>
      <c r="HG25" s="57"/>
      <c r="HH25" s="57"/>
      <c r="HI25" s="57"/>
      <c r="HJ25" s="57"/>
      <c r="HK25" s="57"/>
      <c r="HL25" s="57"/>
      <c r="HM25" s="57"/>
      <c r="HN25" s="57"/>
      <c r="HO25" s="57"/>
      <c r="HP25" s="57"/>
      <c r="HQ25" s="57"/>
      <c r="HR25" s="57"/>
      <c r="HS25" s="57"/>
      <c r="HT25" s="57"/>
      <c r="HU25" s="57"/>
      <c r="HV25" s="57"/>
      <c r="HW25" s="57"/>
      <c r="HX25" s="57"/>
      <c r="HY25" s="57"/>
      <c r="HZ25" s="57"/>
      <c r="IA25" s="57"/>
      <c r="IB25" s="57"/>
      <c r="IC25" s="57"/>
      <c r="ID25" s="57"/>
      <c r="IE25" s="57"/>
      <c r="IF25" s="57"/>
      <c r="IG25" s="57"/>
      <c r="IH25" s="57"/>
      <c r="II25" s="57"/>
      <c r="IJ25" s="57"/>
      <c r="IK25" s="57"/>
      <c r="IL25" s="57"/>
      <c r="IM25" s="57"/>
      <c r="IN25" s="57"/>
      <c r="IO25" s="57"/>
      <c r="IP25" s="57"/>
      <c r="IQ25" s="57"/>
      <c r="IR25" s="57"/>
      <c r="IS25" s="57"/>
      <c r="IT25" s="57"/>
      <c r="IU25" s="57"/>
      <c r="IV25" s="57"/>
      <c r="IW25" s="57"/>
      <c r="IX25" s="57"/>
      <c r="IY25" s="57"/>
      <c r="IZ25" s="57"/>
      <c r="JA25" s="57"/>
      <c r="JB25" s="57"/>
      <c r="JC25" s="57"/>
      <c r="JD25" s="57"/>
      <c r="JE25" s="57"/>
      <c r="JF25" s="57"/>
      <c r="JG25" s="57"/>
      <c r="JH25" s="57"/>
      <c r="JI25" s="57"/>
      <c r="JJ25" s="57"/>
      <c r="JK25" s="57"/>
      <c r="JL25" s="57"/>
      <c r="JM25" s="57"/>
      <c r="JN25" s="57"/>
      <c r="JO25" s="57"/>
      <c r="JP25" s="57"/>
      <c r="JQ25" s="57"/>
      <c r="JR25" s="57"/>
      <c r="JS25" s="57"/>
      <c r="JT25" s="57"/>
      <c r="JU25" s="57"/>
      <c r="JV25" s="57"/>
      <c r="JW25" s="57"/>
      <c r="JX25" s="57"/>
      <c r="JY25" s="57"/>
      <c r="JZ25" s="57"/>
      <c r="KA25" s="57"/>
      <c r="KB25" s="57"/>
      <c r="KC25" s="57"/>
      <c r="KD25" s="57"/>
      <c r="KE25" s="57"/>
      <c r="KF25" s="57"/>
      <c r="KG25" s="57"/>
      <c r="KH25" s="57"/>
      <c r="KI25" s="57"/>
      <c r="KJ25" s="57"/>
      <c r="KK25" s="57"/>
      <c r="KL25" s="57"/>
      <c r="KM25" s="57"/>
      <c r="KN25" s="57"/>
      <c r="KO25" s="57"/>
      <c r="KP25" s="57"/>
      <c r="KQ25" s="57"/>
      <c r="KR25" s="57"/>
      <c r="KS25" s="57"/>
      <c r="KT25" s="57"/>
      <c r="KU25" s="57"/>
      <c r="KV25" s="57"/>
      <c r="KW25" s="57"/>
      <c r="KX25" s="57"/>
      <c r="KY25" s="57"/>
      <c r="KZ25" s="57"/>
      <c r="LA25" s="57"/>
      <c r="LB25" s="57"/>
      <c r="LC25" s="57"/>
      <c r="LD25" s="57"/>
      <c r="LE25" s="57"/>
      <c r="LF25" s="57"/>
      <c r="LG25" s="57"/>
      <c r="LH25" s="57"/>
      <c r="LI25" s="57"/>
      <c r="LJ25" s="57"/>
      <c r="LK25" s="57"/>
      <c r="LL25" s="57"/>
      <c r="LM25" s="57"/>
      <c r="LN25" s="57"/>
      <c r="LO25" s="57"/>
      <c r="LP25" s="57"/>
      <c r="LQ25" s="57"/>
      <c r="LR25" s="57"/>
      <c r="LS25" s="57"/>
      <c r="LT25" s="57"/>
      <c r="LU25" s="57"/>
      <c r="LV25" s="57"/>
      <c r="LW25" s="57"/>
      <c r="LX25" s="57"/>
      <c r="LY25" s="57"/>
      <c r="LZ25" s="57"/>
      <c r="MA25" s="57"/>
      <c r="MB25" s="57"/>
      <c r="MC25" s="57"/>
      <c r="MD25" s="57"/>
      <c r="ME25" s="57"/>
      <c r="MF25" s="57"/>
      <c r="MG25" s="57"/>
      <c r="MH25" s="57"/>
      <c r="MI25" s="57"/>
      <c r="MJ25" s="57"/>
      <c r="MK25" s="57"/>
      <c r="ML25" s="57"/>
      <c r="MM25" s="57"/>
      <c r="MN25" s="57"/>
      <c r="MO25" s="57"/>
      <c r="MP25" s="57"/>
      <c r="MQ25" s="57"/>
      <c r="MR25" s="57"/>
      <c r="MS25" s="57"/>
      <c r="MT25" s="57"/>
      <c r="MU25" s="57"/>
      <c r="MV25" s="57"/>
      <c r="MW25" s="57"/>
      <c r="MX25" s="57"/>
      <c r="MY25" s="57"/>
      <c r="MZ25" s="57"/>
      <c r="NA25" s="57"/>
      <c r="NB25" s="57"/>
      <c r="NC25" s="57"/>
      <c r="ND25" s="57"/>
      <c r="NE25" s="57"/>
      <c r="NF25" s="57"/>
      <c r="NG25" s="57"/>
      <c r="NH25" s="57"/>
      <c r="NI25" s="57"/>
      <c r="NJ25" s="57"/>
      <c r="NK25" s="57"/>
      <c r="NL25" s="57"/>
      <c r="NM25" s="57"/>
      <c r="NN25" s="57"/>
      <c r="NO25" s="57"/>
      <c r="NP25" s="57"/>
      <c r="NQ25" s="57"/>
      <c r="NR25" s="57"/>
      <c r="NS25" s="57"/>
      <c r="NT25" s="57"/>
      <c r="NU25" s="57"/>
      <c r="NV25" s="57"/>
      <c r="NW25" s="57"/>
      <c r="NX25" s="57"/>
      <c r="NY25" s="57"/>
      <c r="NZ25" s="57"/>
      <c r="OA25" s="57"/>
      <c r="OB25" s="57"/>
      <c r="OC25" s="57"/>
      <c r="OD25" s="57"/>
      <c r="OE25" s="57"/>
      <c r="OF25" s="57"/>
      <c r="OG25" s="57"/>
      <c r="OH25" s="57"/>
      <c r="OI25" s="57"/>
      <c r="OJ25" s="57"/>
      <c r="OK25" s="57"/>
      <c r="OL25" s="57"/>
      <c r="OM25" s="57"/>
      <c r="ON25" s="57"/>
      <c r="OO25" s="57"/>
      <c r="OP25" s="57"/>
      <c r="OQ25" s="57"/>
      <c r="OR25" s="57"/>
      <c r="OS25" s="57"/>
      <c r="OT25" s="57"/>
      <c r="OU25" s="57"/>
      <c r="OV25" s="57"/>
      <c r="OW25" s="57"/>
      <c r="OX25" s="57"/>
      <c r="OY25" s="57"/>
      <c r="OZ25" s="57"/>
      <c r="PA25" s="57"/>
      <c r="PB25" s="57"/>
      <c r="PC25" s="57"/>
      <c r="PD25" s="57"/>
      <c r="PE25" s="57"/>
      <c r="PF25" s="57"/>
      <c r="PG25" s="57"/>
      <c r="PH25" s="57"/>
      <c r="PI25" s="57"/>
      <c r="PJ25" s="57"/>
      <c r="PK25" s="57"/>
      <c r="PL25" s="57"/>
      <c r="PM25" s="57"/>
      <c r="PN25" s="57"/>
      <c r="PO25" s="57"/>
      <c r="PP25" s="57"/>
      <c r="PQ25" s="57"/>
      <c r="PR25" s="57"/>
      <c r="PS25" s="57"/>
      <c r="PT25" s="57"/>
      <c r="PU25" s="57"/>
      <c r="PV25" s="57"/>
      <c r="PW25" s="57"/>
      <c r="PX25" s="57"/>
      <c r="PY25" s="57"/>
      <c r="PZ25" s="57"/>
      <c r="QA25" s="57"/>
      <c r="QB25" s="57"/>
      <c r="QC25" s="57"/>
      <c r="QD25" s="57"/>
      <c r="QE25" s="57"/>
      <c r="QF25" s="57"/>
      <c r="QG25" s="57"/>
      <c r="QH25" s="57"/>
      <c r="QI25" s="57"/>
      <c r="QJ25" s="57"/>
      <c r="QK25" s="57"/>
      <c r="QL25" s="57"/>
      <c r="QM25" s="57"/>
      <c r="QN25" s="57"/>
      <c r="QO25" s="57"/>
      <c r="QP25" s="57"/>
      <c r="QQ25" s="57"/>
      <c r="QR25" s="57"/>
      <c r="QS25" s="57"/>
      <c r="QT25" s="57"/>
      <c r="QU25" s="57"/>
      <c r="QV25" s="57"/>
      <c r="QW25" s="57"/>
      <c r="QX25" s="57"/>
      <c r="QY25" s="57"/>
      <c r="QZ25" s="57"/>
      <c r="RA25" s="57"/>
      <c r="RB25" s="57"/>
      <c r="RC25" s="57"/>
      <c r="RD25" s="57"/>
      <c r="RE25" s="57"/>
      <c r="RF25" s="57"/>
      <c r="RG25" s="57"/>
      <c r="RH25" s="57"/>
      <c r="RI25" s="57"/>
      <c r="RJ25" s="57"/>
      <c r="RK25" s="57"/>
      <c r="RL25" s="57"/>
      <c r="RM25" s="57"/>
      <c r="RN25" s="57"/>
      <c r="RO25" s="57"/>
      <c r="RP25" s="57"/>
      <c r="RQ25" s="57"/>
      <c r="RR25" s="57"/>
      <c r="RS25" s="57"/>
      <c r="RT25" s="57"/>
      <c r="RU25" s="57"/>
      <c r="RV25" s="57"/>
      <c r="RW25" s="57"/>
      <c r="RX25" s="57"/>
      <c r="RY25" s="57"/>
      <c r="RZ25" s="57"/>
      <c r="SA25" s="57"/>
      <c r="SB25" s="57"/>
      <c r="SC25" s="57"/>
      <c r="SD25" s="57"/>
      <c r="SE25" s="57"/>
      <c r="SF25" s="57"/>
      <c r="SG25" s="57"/>
      <c r="SH25" s="57"/>
      <c r="SI25" s="57"/>
      <c r="SJ25" s="57"/>
      <c r="SK25" s="57"/>
      <c r="SL25" s="57"/>
      <c r="SM25" s="57"/>
      <c r="SN25" s="57"/>
      <c r="SO25" s="57"/>
      <c r="SP25" s="57"/>
      <c r="SQ25" s="57"/>
      <c r="SR25" s="57"/>
      <c r="SS25" s="57"/>
      <c r="ST25" s="57"/>
      <c r="SU25" s="57"/>
      <c r="SV25" s="57"/>
      <c r="SW25" s="57"/>
      <c r="SX25" s="57"/>
      <c r="SY25" s="57"/>
      <c r="SZ25" s="57"/>
      <c r="TA25" s="57"/>
      <c r="TB25" s="57"/>
      <c r="TC25" s="57"/>
      <c r="TD25" s="57"/>
      <c r="TE25" s="57"/>
      <c r="TF25" s="57"/>
      <c r="TG25" s="57"/>
      <c r="TH25" s="57"/>
      <c r="TI25" s="57"/>
      <c r="TJ25" s="57"/>
      <c r="TK25" s="57"/>
      <c r="TL25" s="57"/>
      <c r="TM25" s="57"/>
      <c r="TN25" s="57"/>
      <c r="TO25" s="57"/>
      <c r="TP25" s="57"/>
      <c r="TQ25" s="57"/>
      <c r="TR25" s="57"/>
      <c r="TS25" s="57"/>
      <c r="TT25" s="57"/>
      <c r="TU25" s="57"/>
      <c r="TV25" s="57"/>
      <c r="TW25" s="57"/>
      <c r="TX25" s="57"/>
      <c r="TY25" s="57"/>
      <c r="TZ25" s="57"/>
      <c r="UA25" s="57"/>
      <c r="UB25" s="57"/>
      <c r="UC25" s="57"/>
      <c r="UD25" s="57"/>
      <c r="UE25" s="57"/>
      <c r="UF25" s="57"/>
      <c r="UG25" s="57"/>
      <c r="UH25" s="57"/>
      <c r="UI25" s="57"/>
      <c r="UJ25" s="57"/>
      <c r="UK25" s="57"/>
      <c r="UL25" s="57"/>
      <c r="UM25" s="57"/>
      <c r="UN25" s="57"/>
      <c r="UO25" s="57"/>
      <c r="UP25" s="57"/>
      <c r="UQ25" s="57"/>
      <c r="UR25" s="57"/>
      <c r="US25" s="57"/>
      <c r="UT25" s="57"/>
      <c r="UU25" s="57"/>
      <c r="UV25" s="57"/>
      <c r="UW25" s="57"/>
      <c r="UX25" s="57"/>
      <c r="UY25" s="57"/>
      <c r="UZ25" s="57"/>
      <c r="VA25" s="57"/>
      <c r="VB25" s="57"/>
      <c r="VC25" s="57"/>
      <c r="VD25" s="57"/>
      <c r="VE25" s="57"/>
      <c r="VF25" s="57"/>
      <c r="VG25" s="57"/>
      <c r="VH25" s="57"/>
      <c r="VI25" s="57"/>
      <c r="VJ25" s="57"/>
      <c r="VK25" s="57"/>
      <c r="VL25" s="57"/>
      <c r="VM25" s="57"/>
      <c r="VN25" s="57"/>
      <c r="VO25" s="57"/>
      <c r="VP25" s="57"/>
      <c r="VQ25" s="57"/>
      <c r="VR25" s="57"/>
      <c r="VS25" s="57"/>
      <c r="VT25" s="57"/>
      <c r="VU25" s="57"/>
      <c r="VV25" s="57"/>
      <c r="VW25" s="57"/>
      <c r="VX25" s="57"/>
      <c r="VY25" s="57"/>
      <c r="VZ25" s="57"/>
      <c r="WA25" s="57"/>
      <c r="WB25" s="57"/>
      <c r="WC25" s="57"/>
      <c r="WD25" s="57"/>
      <c r="WE25" s="57"/>
      <c r="WF25" s="57"/>
      <c r="WG25" s="57"/>
      <c r="WH25" s="57"/>
      <c r="WI25" s="57"/>
      <c r="WJ25" s="57"/>
      <c r="WK25" s="57"/>
      <c r="WL25" s="57"/>
      <c r="WM25" s="57"/>
      <c r="WN25" s="57"/>
      <c r="WO25" s="57"/>
      <c r="WP25" s="57"/>
      <c r="WQ25" s="57"/>
      <c r="WR25" s="57"/>
      <c r="WS25" s="57"/>
      <c r="WT25" s="57"/>
      <c r="WU25" s="57"/>
      <c r="WV25" s="57"/>
      <c r="WW25" s="57"/>
      <c r="WX25" s="57"/>
      <c r="WY25" s="57"/>
      <c r="WZ25" s="57"/>
      <c r="XA25" s="57"/>
      <c r="XB25" s="57"/>
      <c r="XC25" s="57"/>
      <c r="XD25" s="57"/>
      <c r="XE25" s="57"/>
      <c r="XF25" s="57"/>
      <c r="XG25" s="57"/>
      <c r="XH25" s="57"/>
      <c r="XI25" s="57"/>
      <c r="XJ25" s="57"/>
      <c r="XK25" s="57"/>
      <c r="XL25" s="57"/>
      <c r="XM25" s="57"/>
      <c r="XN25" s="57"/>
      <c r="XO25" s="57"/>
      <c r="XP25" s="57"/>
      <c r="XQ25" s="57"/>
      <c r="XR25" s="57"/>
      <c r="XS25" s="57"/>
      <c r="XT25" s="57"/>
      <c r="XU25" s="57"/>
      <c r="XV25" s="57"/>
      <c r="XW25" s="57"/>
      <c r="XX25" s="57"/>
      <c r="XY25" s="57"/>
      <c r="XZ25" s="57"/>
      <c r="YA25" s="57"/>
      <c r="YB25" s="57"/>
      <c r="YC25" s="57"/>
      <c r="YD25" s="57"/>
      <c r="YE25" s="57"/>
      <c r="YF25" s="57"/>
      <c r="YG25" s="57"/>
      <c r="YH25" s="57"/>
      <c r="YI25" s="57"/>
      <c r="YJ25" s="57"/>
      <c r="YK25" s="57"/>
      <c r="YL25" s="57"/>
      <c r="YM25" s="57"/>
      <c r="YN25" s="57"/>
      <c r="YO25" s="57"/>
      <c r="YP25" s="57"/>
      <c r="YQ25" s="57"/>
      <c r="YR25" s="57"/>
      <c r="YS25" s="57"/>
      <c r="YT25" s="57"/>
      <c r="YU25" s="57"/>
      <c r="YV25" s="57"/>
      <c r="YW25" s="57"/>
      <c r="YX25" s="57"/>
      <c r="YY25" s="57"/>
      <c r="YZ25" s="57"/>
      <c r="ZA25" s="57"/>
      <c r="ZB25" s="57"/>
      <c r="ZC25" s="57"/>
      <c r="ZD25" s="57"/>
      <c r="ZE25" s="57"/>
      <c r="ZF25" s="57"/>
      <c r="ZG25" s="57"/>
      <c r="ZH25" s="57"/>
      <c r="ZI25" s="57"/>
      <c r="ZJ25" s="57"/>
      <c r="ZK25" s="57"/>
      <c r="ZL25" s="57"/>
      <c r="ZM25" s="57"/>
      <c r="ZN25" s="57"/>
      <c r="ZO25" s="57"/>
      <c r="ZP25" s="57"/>
      <c r="ZQ25" s="57"/>
      <c r="ZR25" s="57"/>
      <c r="ZS25" s="57"/>
      <c r="ZT25" s="57"/>
      <c r="ZU25" s="57"/>
      <c r="ZV25" s="57"/>
      <c r="ZW25" s="57"/>
      <c r="ZX25" s="57"/>
      <c r="ZY25" s="57"/>
      <c r="ZZ25" s="57"/>
      <c r="AAA25" s="57"/>
      <c r="AAB25" s="57"/>
      <c r="AAC25" s="57"/>
      <c r="AAD25" s="57"/>
      <c r="AAE25" s="57"/>
      <c r="AAF25" s="57"/>
      <c r="AAG25" s="57"/>
      <c r="AAH25" s="57"/>
      <c r="AAI25" s="57"/>
      <c r="AAJ25" s="57"/>
      <c r="AAK25" s="57"/>
      <c r="AAL25" s="57"/>
      <c r="AAM25" s="57"/>
      <c r="AAN25" s="57"/>
      <c r="AAO25" s="57"/>
      <c r="AAP25" s="57"/>
      <c r="AAQ25" s="57"/>
      <c r="AAR25" s="57"/>
      <c r="AAS25" s="57"/>
      <c r="AAT25" s="57"/>
      <c r="AAU25" s="57"/>
      <c r="AAV25" s="57"/>
      <c r="AAW25" s="57"/>
      <c r="AAX25" s="57"/>
      <c r="AAY25" s="57"/>
      <c r="AAZ25" s="57"/>
      <c r="ABA25" s="57"/>
      <c r="ABB25" s="57"/>
      <c r="ABC25" s="57"/>
      <c r="ABD25" s="57"/>
      <c r="ABE25" s="57"/>
      <c r="ABF25" s="57"/>
      <c r="ABG25" s="57"/>
      <c r="ABH25" s="57"/>
      <c r="ABI25" s="57"/>
      <c r="ABJ25" s="57"/>
      <c r="ABK25" s="57"/>
      <c r="ABL25" s="57"/>
      <c r="ABM25" s="57"/>
      <c r="ABN25" s="57"/>
      <c r="ABO25" s="57"/>
      <c r="ABP25" s="57"/>
      <c r="ABQ25" s="57"/>
      <c r="ABR25" s="57"/>
      <c r="ABS25" s="57"/>
      <c r="ABT25" s="57"/>
      <c r="ABU25" s="57"/>
      <c r="ABV25" s="57"/>
      <c r="ABW25" s="57"/>
      <c r="ABX25" s="57"/>
      <c r="ABY25" s="57"/>
      <c r="ABZ25" s="57"/>
      <c r="ACA25" s="57"/>
      <c r="ACB25" s="57"/>
      <c r="ACC25" s="57"/>
      <c r="ACD25" s="57"/>
      <c r="ACE25" s="57"/>
      <c r="ACF25" s="57"/>
      <c r="ACG25" s="57"/>
      <c r="ACH25" s="57"/>
      <c r="ACI25" s="57"/>
      <c r="ACJ25" s="57"/>
      <c r="ACK25" s="57"/>
      <c r="ACL25" s="57"/>
      <c r="ACM25" s="57"/>
      <c r="ACN25" s="57"/>
      <c r="ACO25" s="57"/>
      <c r="ACP25" s="57"/>
      <c r="ACQ25" s="57"/>
      <c r="ACR25" s="57"/>
      <c r="ACS25" s="57"/>
      <c r="ACT25" s="57"/>
      <c r="ACU25" s="57"/>
      <c r="ACV25" s="57"/>
      <c r="ACW25" s="57"/>
      <c r="ACX25" s="57"/>
      <c r="ACY25" s="57"/>
      <c r="ACZ25" s="57"/>
      <c r="ADA25" s="57"/>
      <c r="ADB25" s="57"/>
      <c r="ADC25" s="57"/>
      <c r="ADD25" s="57"/>
      <c r="ADE25" s="57"/>
      <c r="ADF25" s="57"/>
      <c r="ADG25" s="57"/>
      <c r="ADH25" s="57"/>
      <c r="ADI25" s="57"/>
      <c r="ADJ25" s="57"/>
      <c r="ADK25" s="57"/>
      <c r="ADL25" s="57"/>
      <c r="ADM25" s="57"/>
      <c r="ADN25" s="57"/>
      <c r="ADO25" s="57"/>
      <c r="ADP25" s="57"/>
      <c r="ADQ25" s="57"/>
      <c r="ADR25" s="57"/>
      <c r="ADS25" s="57"/>
      <c r="ADT25" s="57"/>
      <c r="ADU25" s="57"/>
      <c r="ADV25" s="57"/>
      <c r="ADW25" s="57"/>
      <c r="ADX25" s="57"/>
      <c r="ADY25" s="57"/>
      <c r="ADZ25" s="57"/>
      <c r="AEA25" s="57"/>
      <c r="AEB25" s="57"/>
      <c r="AEC25" s="57"/>
      <c r="AED25" s="57"/>
      <c r="AEE25" s="57"/>
      <c r="AEF25" s="57"/>
      <c r="AEG25" s="57"/>
      <c r="AEH25" s="57"/>
      <c r="AEI25" s="57"/>
      <c r="AEJ25" s="57"/>
      <c r="AEK25" s="57"/>
      <c r="AEL25" s="57"/>
      <c r="AEM25" s="57"/>
      <c r="AEN25" s="57"/>
      <c r="AEO25" s="57"/>
      <c r="AEP25" s="57"/>
      <c r="AEQ25" s="57"/>
      <c r="AER25" s="57"/>
      <c r="AES25" s="57"/>
      <c r="AET25" s="57"/>
      <c r="AEU25" s="57"/>
      <c r="AEV25" s="57"/>
      <c r="AEW25" s="57"/>
      <c r="AEX25" s="57"/>
      <c r="AEY25" s="57"/>
      <c r="AEZ25" s="57"/>
      <c r="AFA25" s="57"/>
      <c r="AFB25" s="57"/>
      <c r="AFC25" s="57"/>
      <c r="AFD25" s="57"/>
      <c r="AFE25" s="57"/>
      <c r="AFF25" s="57"/>
      <c r="AFG25" s="57"/>
      <c r="AFH25" s="57"/>
      <c r="AFI25" s="57"/>
      <c r="AFJ25" s="57"/>
      <c r="AFK25" s="57"/>
      <c r="AFL25" s="57"/>
      <c r="AFM25" s="57"/>
      <c r="AFN25" s="57"/>
      <c r="AFO25" s="57"/>
      <c r="AFP25" s="57"/>
      <c r="AFQ25" s="57"/>
      <c r="AFR25" s="57"/>
      <c r="AFS25" s="57"/>
      <c r="AFT25" s="57"/>
      <c r="AFU25" s="57"/>
      <c r="AFV25" s="57"/>
      <c r="AFW25" s="57"/>
      <c r="AFX25" s="57"/>
      <c r="AFY25" s="57"/>
      <c r="AFZ25" s="57"/>
      <c r="AGA25" s="57"/>
      <c r="AGB25" s="57"/>
      <c r="AGC25" s="57"/>
      <c r="AGD25" s="57"/>
      <c r="AGE25" s="57"/>
      <c r="AGF25" s="57"/>
      <c r="AGG25" s="57"/>
      <c r="AGH25" s="57"/>
      <c r="AGI25" s="57"/>
      <c r="AGJ25" s="57"/>
      <c r="AGK25" s="57"/>
      <c r="AGL25" s="57"/>
      <c r="AGM25" s="57"/>
      <c r="AGN25" s="57"/>
      <c r="AGO25" s="57"/>
      <c r="AGP25" s="57"/>
      <c r="AGQ25" s="57"/>
      <c r="AGR25" s="57"/>
      <c r="AGS25" s="57"/>
      <c r="AGT25" s="57"/>
      <c r="AGU25" s="57"/>
      <c r="AGV25" s="57"/>
      <c r="AGW25" s="57"/>
      <c r="AGX25" s="57"/>
      <c r="AGY25" s="57"/>
      <c r="AGZ25" s="57"/>
      <c r="AHA25" s="57"/>
      <c r="AHB25" s="57"/>
      <c r="AHC25" s="57"/>
      <c r="AHD25" s="57"/>
      <c r="AHE25" s="57"/>
      <c r="AHF25" s="57"/>
      <c r="AHG25" s="57"/>
      <c r="AHH25" s="57"/>
      <c r="AHI25" s="57"/>
      <c r="AHJ25" s="57"/>
      <c r="AHK25" s="57"/>
      <c r="AHL25" s="57"/>
      <c r="AHM25" s="57"/>
      <c r="AHN25" s="57"/>
      <c r="AHO25" s="57"/>
      <c r="AHP25" s="57"/>
      <c r="AHQ25" s="57"/>
      <c r="AHR25" s="57"/>
      <c r="AHS25" s="57"/>
      <c r="AHT25" s="57"/>
      <c r="AHU25" s="57"/>
      <c r="AHV25" s="57"/>
      <c r="AHW25" s="57"/>
      <c r="AHX25" s="57"/>
      <c r="AHY25" s="57"/>
      <c r="AHZ25" s="57"/>
      <c r="AIA25" s="57"/>
      <c r="AIB25" s="57"/>
      <c r="AIC25" s="57"/>
      <c r="AID25" s="57"/>
      <c r="AIE25" s="57"/>
      <c r="AIF25" s="57"/>
      <c r="AIG25" s="57"/>
      <c r="AIH25" s="57"/>
      <c r="AII25" s="57"/>
      <c r="AIJ25" s="57"/>
      <c r="AIK25" s="57"/>
      <c r="AIL25" s="57"/>
      <c r="AIM25" s="57"/>
      <c r="AIN25" s="57"/>
      <c r="AIO25" s="57"/>
      <c r="AIP25" s="57"/>
      <c r="AIQ25" s="57"/>
      <c r="AIR25" s="57"/>
      <c r="AIS25" s="57"/>
      <c r="AIT25" s="57"/>
      <c r="AIU25" s="57"/>
      <c r="AIV25" s="57"/>
      <c r="AIW25" s="57"/>
      <c r="AIX25" s="57"/>
      <c r="AIY25" s="57"/>
      <c r="AIZ25" s="57"/>
      <c r="AJA25" s="57"/>
      <c r="AJB25" s="57"/>
      <c r="AJC25" s="57"/>
      <c r="AJD25" s="57"/>
      <c r="AJE25" s="57"/>
      <c r="AJF25" s="57"/>
      <c r="AJG25" s="57"/>
      <c r="AJH25" s="57"/>
      <c r="AJI25" s="57"/>
      <c r="AJJ25" s="57"/>
      <c r="AJK25" s="57"/>
      <c r="AJL25" s="57"/>
      <c r="AJM25" s="57"/>
      <c r="AJN25" s="57"/>
      <c r="AJO25" s="57"/>
      <c r="AJP25" s="57"/>
      <c r="AJQ25" s="57"/>
      <c r="AJR25" s="57"/>
      <c r="AJS25" s="57"/>
      <c r="AJT25" s="57"/>
      <c r="AJU25" s="57"/>
      <c r="AJV25" s="57"/>
      <c r="AJW25" s="57"/>
      <c r="AJX25" s="57"/>
      <c r="AJY25" s="57"/>
      <c r="AJZ25" s="57"/>
      <c r="AKA25" s="57"/>
      <c r="AKB25" s="57"/>
      <c r="AKC25" s="57"/>
      <c r="AKD25" s="57"/>
      <c r="AKE25" s="57"/>
      <c r="AKF25" s="57"/>
      <c r="AKG25" s="57"/>
      <c r="AKH25" s="57"/>
      <c r="AKI25" s="57"/>
      <c r="AKJ25" s="57"/>
      <c r="AKK25" s="57"/>
      <c r="AKL25" s="57"/>
      <c r="AKM25" s="57"/>
      <c r="AKN25" s="57"/>
      <c r="AKO25" s="57"/>
      <c r="AKP25" s="57"/>
      <c r="AKQ25" s="57"/>
      <c r="AKR25" s="57"/>
      <c r="AKS25" s="57"/>
      <c r="AKT25" s="57"/>
      <c r="AKU25" s="57"/>
      <c r="AKV25" s="57"/>
      <c r="AKW25" s="57"/>
      <c r="AKX25" s="57"/>
      <c r="AKY25" s="57"/>
      <c r="AKZ25" s="57"/>
      <c r="ALA25" s="57"/>
      <c r="ALB25" s="57"/>
      <c r="ALC25" s="57"/>
      <c r="ALD25" s="57"/>
      <c r="ALE25" s="57"/>
      <c r="ALF25" s="57"/>
      <c r="ALG25" s="57"/>
      <c r="ALH25" s="57"/>
      <c r="ALI25" s="57"/>
      <c r="ALJ25" s="57"/>
      <c r="ALK25" s="57"/>
      <c r="ALL25" s="57"/>
      <c r="ALM25" s="57"/>
      <c r="ALN25" s="57"/>
      <c r="ALO25" s="57"/>
      <c r="ALP25" s="57"/>
      <c r="ALQ25" s="57"/>
      <c r="ALR25" s="57"/>
      <c r="ALS25" s="57"/>
      <c r="ALT25" s="57"/>
      <c r="ALU25" s="57"/>
      <c r="ALV25" s="57"/>
      <c r="ALW25" s="57"/>
      <c r="ALX25" s="57"/>
      <c r="ALY25" s="57"/>
      <c r="ALZ25" s="57"/>
      <c r="AMA25" s="57"/>
      <c r="AMB25" s="57"/>
      <c r="AMC25" s="57"/>
      <c r="AMD25" s="57"/>
    </row>
    <row r="26" spans="1:1018" s="206" customFormat="1" ht="25.8" x14ac:dyDescent="0.3">
      <c r="A26" s="449"/>
      <c r="B26" s="58"/>
      <c r="C26" s="33" t="s">
        <v>466</v>
      </c>
      <c r="D26" s="57"/>
      <c r="E26" s="59"/>
      <c r="F26" s="460" t="s">
        <v>484</v>
      </c>
      <c r="G26" s="57"/>
      <c r="H26" s="451" t="s">
        <v>481</v>
      </c>
      <c r="I26" s="195"/>
      <c r="J26" s="61"/>
      <c r="K26" s="62"/>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c r="FC26" s="57"/>
      <c r="FD26" s="57"/>
      <c r="FE26" s="57"/>
      <c r="FF26" s="57"/>
      <c r="FG26" s="57"/>
      <c r="FH26" s="57"/>
      <c r="FI26" s="57"/>
      <c r="FJ26" s="57"/>
      <c r="FK26" s="57"/>
      <c r="FL26" s="57"/>
      <c r="FM26" s="57"/>
      <c r="FN26" s="57"/>
      <c r="FO26" s="57"/>
      <c r="FP26" s="57"/>
      <c r="FQ26" s="57"/>
      <c r="FR26" s="57"/>
      <c r="FS26" s="57"/>
      <c r="FT26" s="57"/>
      <c r="FU26" s="57"/>
      <c r="FV26" s="57"/>
      <c r="FW26" s="57"/>
      <c r="FX26" s="57"/>
      <c r="FY26" s="57"/>
      <c r="FZ26" s="57"/>
      <c r="GA26" s="57"/>
      <c r="GB26" s="57"/>
      <c r="GC26" s="57"/>
      <c r="GD26" s="57"/>
      <c r="GE26" s="57"/>
      <c r="GF26" s="57"/>
      <c r="GG26" s="57"/>
      <c r="GH26" s="57"/>
      <c r="GI26" s="57"/>
      <c r="GJ26" s="57"/>
      <c r="GK26" s="57"/>
      <c r="GL26" s="57"/>
      <c r="GM26" s="57"/>
      <c r="GN26" s="57"/>
      <c r="GO26" s="57"/>
      <c r="GP26" s="57"/>
      <c r="GQ26" s="57"/>
      <c r="GR26" s="57"/>
      <c r="GS26" s="57"/>
      <c r="GT26" s="57"/>
      <c r="GU26" s="57"/>
      <c r="GV26" s="57"/>
      <c r="GW26" s="57"/>
      <c r="GX26" s="57"/>
      <c r="GY26" s="57"/>
      <c r="GZ26" s="57"/>
      <c r="HA26" s="57"/>
      <c r="HB26" s="57"/>
      <c r="HC26" s="57"/>
      <c r="HD26" s="57"/>
      <c r="HE26" s="57"/>
      <c r="HF26" s="57"/>
      <c r="HG26" s="57"/>
      <c r="HH26" s="57"/>
      <c r="HI26" s="57"/>
      <c r="HJ26" s="57"/>
      <c r="HK26" s="57"/>
      <c r="HL26" s="57"/>
      <c r="HM26" s="57"/>
      <c r="HN26" s="57"/>
      <c r="HO26" s="57"/>
      <c r="HP26" s="57"/>
      <c r="HQ26" s="57"/>
      <c r="HR26" s="57"/>
      <c r="HS26" s="57"/>
      <c r="HT26" s="57"/>
      <c r="HU26" s="57"/>
      <c r="HV26" s="57"/>
      <c r="HW26" s="57"/>
      <c r="HX26" s="57"/>
      <c r="HY26" s="57"/>
      <c r="HZ26" s="57"/>
      <c r="IA26" s="57"/>
      <c r="IB26" s="57"/>
      <c r="IC26" s="57"/>
      <c r="ID26" s="57"/>
      <c r="IE26" s="57"/>
      <c r="IF26" s="57"/>
      <c r="IG26" s="57"/>
      <c r="IH26" s="57"/>
      <c r="II26" s="57"/>
      <c r="IJ26" s="57"/>
      <c r="IK26" s="57"/>
      <c r="IL26" s="57"/>
      <c r="IM26" s="57"/>
      <c r="IN26" s="57"/>
      <c r="IO26" s="57"/>
      <c r="IP26" s="57"/>
      <c r="IQ26" s="57"/>
      <c r="IR26" s="57"/>
      <c r="IS26" s="57"/>
      <c r="IT26" s="57"/>
      <c r="IU26" s="57"/>
      <c r="IV26" s="57"/>
      <c r="IW26" s="57"/>
      <c r="IX26" s="57"/>
      <c r="IY26" s="57"/>
      <c r="IZ26" s="57"/>
      <c r="JA26" s="57"/>
      <c r="JB26" s="57"/>
      <c r="JC26" s="57"/>
      <c r="JD26" s="57"/>
      <c r="JE26" s="57"/>
      <c r="JF26" s="57"/>
      <c r="JG26" s="57"/>
      <c r="JH26" s="57"/>
      <c r="JI26" s="57"/>
      <c r="JJ26" s="57"/>
      <c r="JK26" s="57"/>
      <c r="JL26" s="57"/>
      <c r="JM26" s="57"/>
      <c r="JN26" s="57"/>
      <c r="JO26" s="57"/>
      <c r="JP26" s="57"/>
      <c r="JQ26" s="57"/>
      <c r="JR26" s="57"/>
      <c r="JS26" s="57"/>
      <c r="JT26" s="57"/>
      <c r="JU26" s="57"/>
      <c r="JV26" s="57"/>
      <c r="JW26" s="57"/>
      <c r="JX26" s="57"/>
      <c r="JY26" s="57"/>
      <c r="JZ26" s="57"/>
      <c r="KA26" s="57"/>
      <c r="KB26" s="57"/>
      <c r="KC26" s="57"/>
      <c r="KD26" s="57"/>
      <c r="KE26" s="57"/>
      <c r="KF26" s="57"/>
      <c r="KG26" s="57"/>
      <c r="KH26" s="57"/>
      <c r="KI26" s="57"/>
      <c r="KJ26" s="57"/>
      <c r="KK26" s="57"/>
      <c r="KL26" s="57"/>
      <c r="KM26" s="57"/>
      <c r="KN26" s="57"/>
      <c r="KO26" s="57"/>
      <c r="KP26" s="57"/>
      <c r="KQ26" s="57"/>
      <c r="KR26" s="57"/>
      <c r="KS26" s="57"/>
      <c r="KT26" s="57"/>
      <c r="KU26" s="57"/>
      <c r="KV26" s="57"/>
      <c r="KW26" s="57"/>
      <c r="KX26" s="57"/>
      <c r="KY26" s="57"/>
      <c r="KZ26" s="57"/>
      <c r="LA26" s="57"/>
      <c r="LB26" s="57"/>
      <c r="LC26" s="57"/>
      <c r="LD26" s="57"/>
      <c r="LE26" s="57"/>
      <c r="LF26" s="57"/>
      <c r="LG26" s="57"/>
      <c r="LH26" s="57"/>
      <c r="LI26" s="57"/>
      <c r="LJ26" s="57"/>
      <c r="LK26" s="57"/>
      <c r="LL26" s="57"/>
      <c r="LM26" s="57"/>
      <c r="LN26" s="57"/>
      <c r="LO26" s="57"/>
      <c r="LP26" s="57"/>
      <c r="LQ26" s="57"/>
      <c r="LR26" s="57"/>
      <c r="LS26" s="57"/>
      <c r="LT26" s="57"/>
      <c r="LU26" s="57"/>
      <c r="LV26" s="57"/>
      <c r="LW26" s="57"/>
      <c r="LX26" s="57"/>
      <c r="LY26" s="57"/>
      <c r="LZ26" s="57"/>
      <c r="MA26" s="57"/>
      <c r="MB26" s="57"/>
      <c r="MC26" s="57"/>
      <c r="MD26" s="57"/>
      <c r="ME26" s="57"/>
      <c r="MF26" s="57"/>
      <c r="MG26" s="57"/>
      <c r="MH26" s="57"/>
      <c r="MI26" s="57"/>
      <c r="MJ26" s="57"/>
      <c r="MK26" s="57"/>
      <c r="ML26" s="57"/>
      <c r="MM26" s="57"/>
      <c r="MN26" s="57"/>
      <c r="MO26" s="57"/>
      <c r="MP26" s="57"/>
      <c r="MQ26" s="57"/>
      <c r="MR26" s="57"/>
      <c r="MS26" s="57"/>
      <c r="MT26" s="57"/>
      <c r="MU26" s="57"/>
      <c r="MV26" s="57"/>
      <c r="MW26" s="57"/>
      <c r="MX26" s="57"/>
      <c r="MY26" s="57"/>
      <c r="MZ26" s="57"/>
      <c r="NA26" s="57"/>
      <c r="NB26" s="57"/>
      <c r="NC26" s="57"/>
      <c r="ND26" s="57"/>
      <c r="NE26" s="57"/>
      <c r="NF26" s="57"/>
      <c r="NG26" s="57"/>
      <c r="NH26" s="57"/>
      <c r="NI26" s="57"/>
      <c r="NJ26" s="57"/>
      <c r="NK26" s="57"/>
      <c r="NL26" s="57"/>
      <c r="NM26" s="57"/>
      <c r="NN26" s="57"/>
      <c r="NO26" s="57"/>
      <c r="NP26" s="57"/>
      <c r="NQ26" s="57"/>
      <c r="NR26" s="57"/>
      <c r="NS26" s="57"/>
      <c r="NT26" s="57"/>
      <c r="NU26" s="57"/>
      <c r="NV26" s="57"/>
      <c r="NW26" s="57"/>
      <c r="NX26" s="57"/>
      <c r="NY26" s="57"/>
      <c r="NZ26" s="57"/>
      <c r="OA26" s="57"/>
      <c r="OB26" s="57"/>
      <c r="OC26" s="57"/>
      <c r="OD26" s="57"/>
      <c r="OE26" s="57"/>
      <c r="OF26" s="57"/>
      <c r="OG26" s="57"/>
      <c r="OH26" s="57"/>
      <c r="OI26" s="57"/>
      <c r="OJ26" s="57"/>
      <c r="OK26" s="57"/>
      <c r="OL26" s="57"/>
      <c r="OM26" s="57"/>
      <c r="ON26" s="57"/>
      <c r="OO26" s="57"/>
      <c r="OP26" s="57"/>
      <c r="OQ26" s="57"/>
      <c r="OR26" s="57"/>
      <c r="OS26" s="57"/>
      <c r="OT26" s="57"/>
      <c r="OU26" s="57"/>
      <c r="OV26" s="57"/>
      <c r="OW26" s="57"/>
      <c r="OX26" s="57"/>
      <c r="OY26" s="57"/>
      <c r="OZ26" s="57"/>
      <c r="PA26" s="57"/>
      <c r="PB26" s="57"/>
      <c r="PC26" s="57"/>
      <c r="PD26" s="57"/>
      <c r="PE26" s="57"/>
      <c r="PF26" s="57"/>
      <c r="PG26" s="57"/>
      <c r="PH26" s="57"/>
      <c r="PI26" s="57"/>
      <c r="PJ26" s="57"/>
      <c r="PK26" s="57"/>
      <c r="PL26" s="57"/>
      <c r="PM26" s="57"/>
      <c r="PN26" s="57"/>
      <c r="PO26" s="57"/>
      <c r="PP26" s="57"/>
      <c r="PQ26" s="57"/>
      <c r="PR26" s="57"/>
      <c r="PS26" s="57"/>
      <c r="PT26" s="57"/>
      <c r="PU26" s="57"/>
      <c r="PV26" s="57"/>
      <c r="PW26" s="57"/>
      <c r="PX26" s="57"/>
      <c r="PY26" s="57"/>
      <c r="PZ26" s="57"/>
      <c r="QA26" s="57"/>
      <c r="QB26" s="57"/>
      <c r="QC26" s="57"/>
      <c r="QD26" s="57"/>
      <c r="QE26" s="57"/>
      <c r="QF26" s="57"/>
      <c r="QG26" s="57"/>
      <c r="QH26" s="57"/>
      <c r="QI26" s="57"/>
      <c r="QJ26" s="57"/>
      <c r="QK26" s="57"/>
      <c r="QL26" s="57"/>
      <c r="QM26" s="57"/>
      <c r="QN26" s="57"/>
      <c r="QO26" s="57"/>
      <c r="QP26" s="57"/>
      <c r="QQ26" s="57"/>
      <c r="QR26" s="57"/>
      <c r="QS26" s="57"/>
      <c r="QT26" s="57"/>
      <c r="QU26" s="57"/>
      <c r="QV26" s="57"/>
      <c r="QW26" s="57"/>
      <c r="QX26" s="57"/>
      <c r="QY26" s="57"/>
      <c r="QZ26" s="57"/>
      <c r="RA26" s="57"/>
      <c r="RB26" s="57"/>
      <c r="RC26" s="57"/>
      <c r="RD26" s="57"/>
      <c r="RE26" s="57"/>
      <c r="RF26" s="57"/>
      <c r="RG26" s="57"/>
      <c r="RH26" s="57"/>
      <c r="RI26" s="57"/>
      <c r="RJ26" s="57"/>
      <c r="RK26" s="57"/>
      <c r="RL26" s="57"/>
      <c r="RM26" s="57"/>
      <c r="RN26" s="57"/>
      <c r="RO26" s="57"/>
      <c r="RP26" s="57"/>
      <c r="RQ26" s="57"/>
      <c r="RR26" s="57"/>
      <c r="RS26" s="57"/>
      <c r="RT26" s="57"/>
      <c r="RU26" s="57"/>
      <c r="RV26" s="57"/>
      <c r="RW26" s="57"/>
      <c r="RX26" s="57"/>
      <c r="RY26" s="57"/>
      <c r="RZ26" s="57"/>
      <c r="SA26" s="57"/>
      <c r="SB26" s="57"/>
      <c r="SC26" s="57"/>
      <c r="SD26" s="57"/>
      <c r="SE26" s="57"/>
      <c r="SF26" s="57"/>
      <c r="SG26" s="57"/>
      <c r="SH26" s="57"/>
      <c r="SI26" s="57"/>
      <c r="SJ26" s="57"/>
      <c r="SK26" s="57"/>
      <c r="SL26" s="57"/>
      <c r="SM26" s="57"/>
      <c r="SN26" s="57"/>
      <c r="SO26" s="57"/>
      <c r="SP26" s="57"/>
      <c r="SQ26" s="57"/>
      <c r="SR26" s="57"/>
      <c r="SS26" s="57"/>
      <c r="ST26" s="57"/>
      <c r="SU26" s="57"/>
      <c r="SV26" s="57"/>
      <c r="SW26" s="57"/>
      <c r="SX26" s="57"/>
      <c r="SY26" s="57"/>
      <c r="SZ26" s="57"/>
      <c r="TA26" s="57"/>
      <c r="TB26" s="57"/>
      <c r="TC26" s="57"/>
      <c r="TD26" s="57"/>
      <c r="TE26" s="57"/>
      <c r="TF26" s="57"/>
      <c r="TG26" s="57"/>
      <c r="TH26" s="57"/>
      <c r="TI26" s="57"/>
      <c r="TJ26" s="57"/>
      <c r="TK26" s="57"/>
      <c r="TL26" s="57"/>
      <c r="TM26" s="57"/>
      <c r="TN26" s="57"/>
      <c r="TO26" s="57"/>
      <c r="TP26" s="57"/>
      <c r="TQ26" s="57"/>
      <c r="TR26" s="57"/>
      <c r="TS26" s="57"/>
      <c r="TT26" s="57"/>
      <c r="TU26" s="57"/>
      <c r="TV26" s="57"/>
      <c r="TW26" s="57"/>
      <c r="TX26" s="57"/>
      <c r="TY26" s="57"/>
      <c r="TZ26" s="57"/>
      <c r="UA26" s="57"/>
      <c r="UB26" s="57"/>
      <c r="UC26" s="57"/>
      <c r="UD26" s="57"/>
      <c r="UE26" s="57"/>
      <c r="UF26" s="57"/>
      <c r="UG26" s="57"/>
      <c r="UH26" s="57"/>
      <c r="UI26" s="57"/>
      <c r="UJ26" s="57"/>
      <c r="UK26" s="57"/>
      <c r="UL26" s="57"/>
      <c r="UM26" s="57"/>
      <c r="UN26" s="57"/>
      <c r="UO26" s="57"/>
      <c r="UP26" s="57"/>
      <c r="UQ26" s="57"/>
      <c r="UR26" s="57"/>
      <c r="US26" s="57"/>
      <c r="UT26" s="57"/>
      <c r="UU26" s="57"/>
      <c r="UV26" s="57"/>
      <c r="UW26" s="57"/>
      <c r="UX26" s="57"/>
      <c r="UY26" s="57"/>
      <c r="UZ26" s="57"/>
      <c r="VA26" s="57"/>
      <c r="VB26" s="57"/>
      <c r="VC26" s="57"/>
      <c r="VD26" s="57"/>
      <c r="VE26" s="57"/>
      <c r="VF26" s="57"/>
      <c r="VG26" s="57"/>
      <c r="VH26" s="57"/>
      <c r="VI26" s="57"/>
      <c r="VJ26" s="57"/>
      <c r="VK26" s="57"/>
      <c r="VL26" s="57"/>
      <c r="VM26" s="57"/>
      <c r="VN26" s="57"/>
      <c r="VO26" s="57"/>
      <c r="VP26" s="57"/>
      <c r="VQ26" s="57"/>
      <c r="VR26" s="57"/>
      <c r="VS26" s="57"/>
      <c r="VT26" s="57"/>
      <c r="VU26" s="57"/>
      <c r="VV26" s="57"/>
      <c r="VW26" s="57"/>
      <c r="VX26" s="57"/>
      <c r="VY26" s="57"/>
      <c r="VZ26" s="57"/>
      <c r="WA26" s="57"/>
      <c r="WB26" s="57"/>
      <c r="WC26" s="57"/>
      <c r="WD26" s="57"/>
      <c r="WE26" s="57"/>
      <c r="WF26" s="57"/>
      <c r="WG26" s="57"/>
      <c r="WH26" s="57"/>
      <c r="WI26" s="57"/>
      <c r="WJ26" s="57"/>
      <c r="WK26" s="57"/>
      <c r="WL26" s="57"/>
      <c r="WM26" s="57"/>
      <c r="WN26" s="57"/>
      <c r="WO26" s="57"/>
      <c r="WP26" s="57"/>
      <c r="WQ26" s="57"/>
      <c r="WR26" s="57"/>
      <c r="WS26" s="57"/>
      <c r="WT26" s="57"/>
      <c r="WU26" s="57"/>
      <c r="WV26" s="57"/>
      <c r="WW26" s="57"/>
      <c r="WX26" s="57"/>
      <c r="WY26" s="57"/>
      <c r="WZ26" s="57"/>
      <c r="XA26" s="57"/>
      <c r="XB26" s="57"/>
      <c r="XC26" s="57"/>
      <c r="XD26" s="57"/>
      <c r="XE26" s="57"/>
      <c r="XF26" s="57"/>
      <c r="XG26" s="57"/>
      <c r="XH26" s="57"/>
      <c r="XI26" s="57"/>
      <c r="XJ26" s="57"/>
      <c r="XK26" s="57"/>
      <c r="XL26" s="57"/>
      <c r="XM26" s="57"/>
      <c r="XN26" s="57"/>
      <c r="XO26" s="57"/>
      <c r="XP26" s="57"/>
      <c r="XQ26" s="57"/>
      <c r="XR26" s="57"/>
      <c r="XS26" s="57"/>
      <c r="XT26" s="57"/>
      <c r="XU26" s="57"/>
      <c r="XV26" s="57"/>
      <c r="XW26" s="57"/>
      <c r="XX26" s="57"/>
      <c r="XY26" s="57"/>
      <c r="XZ26" s="57"/>
      <c r="YA26" s="57"/>
      <c r="YB26" s="57"/>
      <c r="YC26" s="57"/>
      <c r="YD26" s="57"/>
      <c r="YE26" s="57"/>
      <c r="YF26" s="57"/>
      <c r="YG26" s="57"/>
      <c r="YH26" s="57"/>
      <c r="YI26" s="57"/>
      <c r="YJ26" s="57"/>
      <c r="YK26" s="57"/>
      <c r="YL26" s="57"/>
      <c r="YM26" s="57"/>
      <c r="YN26" s="57"/>
      <c r="YO26" s="57"/>
      <c r="YP26" s="57"/>
      <c r="YQ26" s="57"/>
      <c r="YR26" s="57"/>
      <c r="YS26" s="57"/>
      <c r="YT26" s="57"/>
      <c r="YU26" s="57"/>
      <c r="YV26" s="57"/>
      <c r="YW26" s="57"/>
      <c r="YX26" s="57"/>
      <c r="YY26" s="57"/>
      <c r="YZ26" s="57"/>
      <c r="ZA26" s="57"/>
      <c r="ZB26" s="57"/>
      <c r="ZC26" s="57"/>
      <c r="ZD26" s="57"/>
      <c r="ZE26" s="57"/>
      <c r="ZF26" s="57"/>
      <c r="ZG26" s="57"/>
      <c r="ZH26" s="57"/>
      <c r="ZI26" s="57"/>
      <c r="ZJ26" s="57"/>
      <c r="ZK26" s="57"/>
      <c r="ZL26" s="57"/>
      <c r="ZM26" s="57"/>
      <c r="ZN26" s="57"/>
      <c r="ZO26" s="57"/>
      <c r="ZP26" s="57"/>
      <c r="ZQ26" s="57"/>
      <c r="ZR26" s="57"/>
      <c r="ZS26" s="57"/>
      <c r="ZT26" s="57"/>
      <c r="ZU26" s="57"/>
      <c r="ZV26" s="57"/>
      <c r="ZW26" s="57"/>
      <c r="ZX26" s="57"/>
      <c r="ZY26" s="57"/>
      <c r="ZZ26" s="57"/>
      <c r="AAA26" s="57"/>
      <c r="AAB26" s="57"/>
      <c r="AAC26" s="57"/>
      <c r="AAD26" s="57"/>
      <c r="AAE26" s="57"/>
      <c r="AAF26" s="57"/>
      <c r="AAG26" s="57"/>
      <c r="AAH26" s="57"/>
      <c r="AAI26" s="57"/>
      <c r="AAJ26" s="57"/>
      <c r="AAK26" s="57"/>
      <c r="AAL26" s="57"/>
      <c r="AAM26" s="57"/>
      <c r="AAN26" s="57"/>
      <c r="AAO26" s="57"/>
      <c r="AAP26" s="57"/>
      <c r="AAQ26" s="57"/>
      <c r="AAR26" s="57"/>
      <c r="AAS26" s="57"/>
      <c r="AAT26" s="57"/>
      <c r="AAU26" s="57"/>
      <c r="AAV26" s="57"/>
      <c r="AAW26" s="57"/>
      <c r="AAX26" s="57"/>
      <c r="AAY26" s="57"/>
      <c r="AAZ26" s="57"/>
      <c r="ABA26" s="57"/>
      <c r="ABB26" s="57"/>
      <c r="ABC26" s="57"/>
      <c r="ABD26" s="57"/>
      <c r="ABE26" s="57"/>
      <c r="ABF26" s="57"/>
      <c r="ABG26" s="57"/>
      <c r="ABH26" s="57"/>
      <c r="ABI26" s="57"/>
      <c r="ABJ26" s="57"/>
      <c r="ABK26" s="57"/>
      <c r="ABL26" s="57"/>
      <c r="ABM26" s="57"/>
      <c r="ABN26" s="57"/>
      <c r="ABO26" s="57"/>
      <c r="ABP26" s="57"/>
      <c r="ABQ26" s="57"/>
      <c r="ABR26" s="57"/>
      <c r="ABS26" s="57"/>
      <c r="ABT26" s="57"/>
      <c r="ABU26" s="57"/>
      <c r="ABV26" s="57"/>
      <c r="ABW26" s="57"/>
      <c r="ABX26" s="57"/>
      <c r="ABY26" s="57"/>
      <c r="ABZ26" s="57"/>
      <c r="ACA26" s="57"/>
      <c r="ACB26" s="57"/>
      <c r="ACC26" s="57"/>
      <c r="ACD26" s="57"/>
      <c r="ACE26" s="57"/>
      <c r="ACF26" s="57"/>
      <c r="ACG26" s="57"/>
      <c r="ACH26" s="57"/>
      <c r="ACI26" s="57"/>
      <c r="ACJ26" s="57"/>
      <c r="ACK26" s="57"/>
      <c r="ACL26" s="57"/>
      <c r="ACM26" s="57"/>
      <c r="ACN26" s="57"/>
      <c r="ACO26" s="57"/>
      <c r="ACP26" s="57"/>
      <c r="ACQ26" s="57"/>
      <c r="ACR26" s="57"/>
      <c r="ACS26" s="57"/>
      <c r="ACT26" s="57"/>
      <c r="ACU26" s="57"/>
      <c r="ACV26" s="57"/>
      <c r="ACW26" s="57"/>
      <c r="ACX26" s="57"/>
      <c r="ACY26" s="57"/>
      <c r="ACZ26" s="57"/>
      <c r="ADA26" s="57"/>
      <c r="ADB26" s="57"/>
      <c r="ADC26" s="57"/>
      <c r="ADD26" s="57"/>
      <c r="ADE26" s="57"/>
      <c r="ADF26" s="57"/>
      <c r="ADG26" s="57"/>
      <c r="ADH26" s="57"/>
      <c r="ADI26" s="57"/>
      <c r="ADJ26" s="57"/>
      <c r="ADK26" s="57"/>
      <c r="ADL26" s="57"/>
      <c r="ADM26" s="57"/>
      <c r="ADN26" s="57"/>
      <c r="ADO26" s="57"/>
      <c r="ADP26" s="57"/>
      <c r="ADQ26" s="57"/>
      <c r="ADR26" s="57"/>
      <c r="ADS26" s="57"/>
      <c r="ADT26" s="57"/>
      <c r="ADU26" s="57"/>
      <c r="ADV26" s="57"/>
      <c r="ADW26" s="57"/>
      <c r="ADX26" s="57"/>
      <c r="ADY26" s="57"/>
      <c r="ADZ26" s="57"/>
      <c r="AEA26" s="57"/>
      <c r="AEB26" s="57"/>
      <c r="AEC26" s="57"/>
      <c r="AED26" s="57"/>
      <c r="AEE26" s="57"/>
      <c r="AEF26" s="57"/>
      <c r="AEG26" s="57"/>
      <c r="AEH26" s="57"/>
      <c r="AEI26" s="57"/>
      <c r="AEJ26" s="57"/>
      <c r="AEK26" s="57"/>
      <c r="AEL26" s="57"/>
      <c r="AEM26" s="57"/>
      <c r="AEN26" s="57"/>
      <c r="AEO26" s="57"/>
      <c r="AEP26" s="57"/>
      <c r="AEQ26" s="57"/>
      <c r="AER26" s="57"/>
      <c r="AES26" s="57"/>
      <c r="AET26" s="57"/>
      <c r="AEU26" s="57"/>
      <c r="AEV26" s="57"/>
      <c r="AEW26" s="57"/>
      <c r="AEX26" s="57"/>
      <c r="AEY26" s="57"/>
      <c r="AEZ26" s="57"/>
      <c r="AFA26" s="57"/>
      <c r="AFB26" s="57"/>
      <c r="AFC26" s="57"/>
      <c r="AFD26" s="57"/>
      <c r="AFE26" s="57"/>
      <c r="AFF26" s="57"/>
      <c r="AFG26" s="57"/>
      <c r="AFH26" s="57"/>
      <c r="AFI26" s="57"/>
      <c r="AFJ26" s="57"/>
      <c r="AFK26" s="57"/>
      <c r="AFL26" s="57"/>
      <c r="AFM26" s="57"/>
      <c r="AFN26" s="57"/>
      <c r="AFO26" s="57"/>
      <c r="AFP26" s="57"/>
      <c r="AFQ26" s="57"/>
      <c r="AFR26" s="57"/>
      <c r="AFS26" s="57"/>
      <c r="AFT26" s="57"/>
      <c r="AFU26" s="57"/>
      <c r="AFV26" s="57"/>
      <c r="AFW26" s="57"/>
      <c r="AFX26" s="57"/>
      <c r="AFY26" s="57"/>
      <c r="AFZ26" s="57"/>
      <c r="AGA26" s="57"/>
      <c r="AGB26" s="57"/>
      <c r="AGC26" s="57"/>
      <c r="AGD26" s="57"/>
      <c r="AGE26" s="57"/>
      <c r="AGF26" s="57"/>
      <c r="AGG26" s="57"/>
      <c r="AGH26" s="57"/>
      <c r="AGI26" s="57"/>
      <c r="AGJ26" s="57"/>
      <c r="AGK26" s="57"/>
      <c r="AGL26" s="57"/>
      <c r="AGM26" s="57"/>
      <c r="AGN26" s="57"/>
      <c r="AGO26" s="57"/>
      <c r="AGP26" s="57"/>
      <c r="AGQ26" s="57"/>
      <c r="AGR26" s="57"/>
      <c r="AGS26" s="57"/>
      <c r="AGT26" s="57"/>
      <c r="AGU26" s="57"/>
      <c r="AGV26" s="57"/>
      <c r="AGW26" s="57"/>
      <c r="AGX26" s="57"/>
      <c r="AGY26" s="57"/>
      <c r="AGZ26" s="57"/>
      <c r="AHA26" s="57"/>
      <c r="AHB26" s="57"/>
      <c r="AHC26" s="57"/>
      <c r="AHD26" s="57"/>
      <c r="AHE26" s="57"/>
      <c r="AHF26" s="57"/>
      <c r="AHG26" s="57"/>
      <c r="AHH26" s="57"/>
      <c r="AHI26" s="57"/>
      <c r="AHJ26" s="57"/>
      <c r="AHK26" s="57"/>
      <c r="AHL26" s="57"/>
      <c r="AHM26" s="57"/>
      <c r="AHN26" s="57"/>
      <c r="AHO26" s="57"/>
      <c r="AHP26" s="57"/>
      <c r="AHQ26" s="57"/>
      <c r="AHR26" s="57"/>
      <c r="AHS26" s="57"/>
      <c r="AHT26" s="57"/>
      <c r="AHU26" s="57"/>
      <c r="AHV26" s="57"/>
      <c r="AHW26" s="57"/>
      <c r="AHX26" s="57"/>
      <c r="AHY26" s="57"/>
      <c r="AHZ26" s="57"/>
      <c r="AIA26" s="57"/>
      <c r="AIB26" s="57"/>
      <c r="AIC26" s="57"/>
      <c r="AID26" s="57"/>
      <c r="AIE26" s="57"/>
      <c r="AIF26" s="57"/>
      <c r="AIG26" s="57"/>
      <c r="AIH26" s="57"/>
      <c r="AII26" s="57"/>
      <c r="AIJ26" s="57"/>
      <c r="AIK26" s="57"/>
      <c r="AIL26" s="57"/>
      <c r="AIM26" s="57"/>
      <c r="AIN26" s="57"/>
      <c r="AIO26" s="57"/>
      <c r="AIP26" s="57"/>
      <c r="AIQ26" s="57"/>
      <c r="AIR26" s="57"/>
      <c r="AIS26" s="57"/>
      <c r="AIT26" s="57"/>
      <c r="AIU26" s="57"/>
      <c r="AIV26" s="57"/>
      <c r="AIW26" s="57"/>
      <c r="AIX26" s="57"/>
      <c r="AIY26" s="57"/>
      <c r="AIZ26" s="57"/>
      <c r="AJA26" s="57"/>
      <c r="AJB26" s="57"/>
      <c r="AJC26" s="57"/>
      <c r="AJD26" s="57"/>
      <c r="AJE26" s="57"/>
      <c r="AJF26" s="57"/>
      <c r="AJG26" s="57"/>
      <c r="AJH26" s="57"/>
      <c r="AJI26" s="57"/>
      <c r="AJJ26" s="57"/>
      <c r="AJK26" s="57"/>
      <c r="AJL26" s="57"/>
      <c r="AJM26" s="57"/>
      <c r="AJN26" s="57"/>
      <c r="AJO26" s="57"/>
      <c r="AJP26" s="57"/>
      <c r="AJQ26" s="57"/>
      <c r="AJR26" s="57"/>
      <c r="AJS26" s="57"/>
      <c r="AJT26" s="57"/>
      <c r="AJU26" s="57"/>
      <c r="AJV26" s="57"/>
      <c r="AJW26" s="57"/>
      <c r="AJX26" s="57"/>
      <c r="AJY26" s="57"/>
      <c r="AJZ26" s="57"/>
      <c r="AKA26" s="57"/>
      <c r="AKB26" s="57"/>
      <c r="AKC26" s="57"/>
      <c r="AKD26" s="57"/>
      <c r="AKE26" s="57"/>
      <c r="AKF26" s="57"/>
      <c r="AKG26" s="57"/>
      <c r="AKH26" s="57"/>
      <c r="AKI26" s="57"/>
      <c r="AKJ26" s="57"/>
      <c r="AKK26" s="57"/>
      <c r="AKL26" s="57"/>
      <c r="AKM26" s="57"/>
      <c r="AKN26" s="57"/>
      <c r="AKO26" s="57"/>
      <c r="AKP26" s="57"/>
      <c r="AKQ26" s="57"/>
      <c r="AKR26" s="57"/>
      <c r="AKS26" s="57"/>
      <c r="AKT26" s="57"/>
      <c r="AKU26" s="57"/>
      <c r="AKV26" s="57"/>
      <c r="AKW26" s="57"/>
      <c r="AKX26" s="57"/>
      <c r="AKY26" s="57"/>
      <c r="AKZ26" s="57"/>
      <c r="ALA26" s="57"/>
      <c r="ALB26" s="57"/>
      <c r="ALC26" s="57"/>
      <c r="ALD26" s="57"/>
      <c r="ALE26" s="57"/>
      <c r="ALF26" s="57"/>
      <c r="ALG26" s="57"/>
      <c r="ALH26" s="57"/>
      <c r="ALI26" s="57"/>
      <c r="ALJ26" s="57"/>
      <c r="ALK26" s="57"/>
      <c r="ALL26" s="57"/>
      <c r="ALM26" s="57"/>
      <c r="ALN26" s="57"/>
      <c r="ALO26" s="57"/>
      <c r="ALP26" s="57"/>
      <c r="ALQ26" s="57"/>
      <c r="ALR26" s="57"/>
      <c r="ALS26" s="57"/>
      <c r="ALT26" s="57"/>
      <c r="ALU26" s="57"/>
      <c r="ALV26" s="57"/>
      <c r="ALW26" s="57"/>
      <c r="ALX26" s="57"/>
      <c r="ALY26" s="57"/>
      <c r="ALZ26" s="57"/>
      <c r="AMA26" s="57"/>
      <c r="AMB26" s="57"/>
      <c r="AMC26" s="57"/>
      <c r="AMD26" s="57"/>
    </row>
    <row r="27" spans="1:1018" s="206" customFormat="1" ht="31.2" x14ac:dyDescent="0.3">
      <c r="A27" s="449"/>
      <c r="B27" s="461" t="s">
        <v>211</v>
      </c>
      <c r="C27" s="33" t="s">
        <v>467</v>
      </c>
      <c r="D27" s="57"/>
      <c r="E27" s="59"/>
      <c r="F27" s="460" t="s">
        <v>428</v>
      </c>
      <c r="G27" s="57"/>
      <c r="H27" s="462"/>
      <c r="I27" s="195"/>
      <c r="J27" s="462"/>
      <c r="K27" s="62"/>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c r="FC27" s="57"/>
      <c r="FD27" s="57"/>
      <c r="FE27" s="57"/>
      <c r="FF27" s="57"/>
      <c r="FG27" s="57"/>
      <c r="FH27" s="57"/>
      <c r="FI27" s="57"/>
      <c r="FJ27" s="57"/>
      <c r="FK27" s="57"/>
      <c r="FL27" s="57"/>
      <c r="FM27" s="57"/>
      <c r="FN27" s="57"/>
      <c r="FO27" s="57"/>
      <c r="FP27" s="57"/>
      <c r="FQ27" s="57"/>
      <c r="FR27" s="57"/>
      <c r="FS27" s="57"/>
      <c r="FT27" s="57"/>
      <c r="FU27" s="57"/>
      <c r="FV27" s="57"/>
      <c r="FW27" s="57"/>
      <c r="FX27" s="57"/>
      <c r="FY27" s="57"/>
      <c r="FZ27" s="57"/>
      <c r="GA27" s="57"/>
      <c r="GB27" s="57"/>
      <c r="GC27" s="57"/>
      <c r="GD27" s="57"/>
      <c r="GE27" s="57"/>
      <c r="GF27" s="57"/>
      <c r="GG27" s="57"/>
      <c r="GH27" s="57"/>
      <c r="GI27" s="57"/>
      <c r="GJ27" s="57"/>
      <c r="GK27" s="57"/>
      <c r="GL27" s="57"/>
      <c r="GM27" s="57"/>
      <c r="GN27" s="57"/>
      <c r="GO27" s="57"/>
      <c r="GP27" s="57"/>
      <c r="GQ27" s="57"/>
      <c r="GR27" s="57"/>
      <c r="GS27" s="57"/>
      <c r="GT27" s="57"/>
      <c r="GU27" s="57"/>
      <c r="GV27" s="57"/>
      <c r="GW27" s="57"/>
      <c r="GX27" s="57"/>
      <c r="GY27" s="57"/>
      <c r="GZ27" s="57"/>
      <c r="HA27" s="57"/>
      <c r="HB27" s="57"/>
      <c r="HC27" s="57"/>
      <c r="HD27" s="57"/>
      <c r="HE27" s="57"/>
      <c r="HF27" s="57"/>
      <c r="HG27" s="57"/>
      <c r="HH27" s="57"/>
      <c r="HI27" s="57"/>
      <c r="HJ27" s="57"/>
      <c r="HK27" s="57"/>
      <c r="HL27" s="57"/>
      <c r="HM27" s="57"/>
      <c r="HN27" s="57"/>
      <c r="HO27" s="57"/>
      <c r="HP27" s="57"/>
      <c r="HQ27" s="57"/>
      <c r="HR27" s="57"/>
      <c r="HS27" s="57"/>
      <c r="HT27" s="57"/>
      <c r="HU27" s="57"/>
      <c r="HV27" s="57"/>
      <c r="HW27" s="57"/>
      <c r="HX27" s="57"/>
      <c r="HY27" s="57"/>
      <c r="HZ27" s="57"/>
      <c r="IA27" s="57"/>
      <c r="IB27" s="57"/>
      <c r="IC27" s="57"/>
      <c r="ID27" s="57"/>
      <c r="IE27" s="57"/>
      <c r="IF27" s="57"/>
      <c r="IG27" s="57"/>
      <c r="IH27" s="57"/>
      <c r="II27" s="57"/>
      <c r="IJ27" s="57"/>
      <c r="IK27" s="57"/>
      <c r="IL27" s="57"/>
      <c r="IM27" s="57"/>
      <c r="IN27" s="57"/>
      <c r="IO27" s="57"/>
      <c r="IP27" s="57"/>
      <c r="IQ27" s="57"/>
      <c r="IR27" s="57"/>
      <c r="IS27" s="57"/>
      <c r="IT27" s="57"/>
      <c r="IU27" s="57"/>
      <c r="IV27" s="57"/>
      <c r="IW27" s="57"/>
      <c r="IX27" s="57"/>
      <c r="IY27" s="57"/>
      <c r="IZ27" s="57"/>
      <c r="JA27" s="57"/>
      <c r="JB27" s="57"/>
      <c r="JC27" s="57"/>
      <c r="JD27" s="57"/>
      <c r="JE27" s="57"/>
      <c r="JF27" s="57"/>
      <c r="JG27" s="57"/>
      <c r="JH27" s="57"/>
      <c r="JI27" s="57"/>
      <c r="JJ27" s="57"/>
      <c r="JK27" s="57"/>
      <c r="JL27" s="57"/>
      <c r="JM27" s="57"/>
      <c r="JN27" s="57"/>
      <c r="JO27" s="57"/>
      <c r="JP27" s="57"/>
      <c r="JQ27" s="57"/>
      <c r="JR27" s="57"/>
      <c r="JS27" s="57"/>
      <c r="JT27" s="57"/>
      <c r="JU27" s="57"/>
      <c r="JV27" s="57"/>
      <c r="JW27" s="57"/>
      <c r="JX27" s="57"/>
      <c r="JY27" s="57"/>
      <c r="JZ27" s="57"/>
      <c r="KA27" s="57"/>
      <c r="KB27" s="57"/>
      <c r="KC27" s="57"/>
      <c r="KD27" s="57"/>
      <c r="KE27" s="57"/>
      <c r="KF27" s="57"/>
      <c r="KG27" s="57"/>
      <c r="KH27" s="57"/>
      <c r="KI27" s="57"/>
      <c r="KJ27" s="57"/>
      <c r="KK27" s="57"/>
      <c r="KL27" s="57"/>
      <c r="KM27" s="57"/>
      <c r="KN27" s="57"/>
      <c r="KO27" s="57"/>
      <c r="KP27" s="57"/>
      <c r="KQ27" s="57"/>
      <c r="KR27" s="57"/>
      <c r="KS27" s="57"/>
      <c r="KT27" s="57"/>
      <c r="KU27" s="57"/>
      <c r="KV27" s="57"/>
      <c r="KW27" s="57"/>
      <c r="KX27" s="57"/>
      <c r="KY27" s="57"/>
      <c r="KZ27" s="57"/>
      <c r="LA27" s="57"/>
      <c r="LB27" s="57"/>
      <c r="LC27" s="57"/>
      <c r="LD27" s="57"/>
      <c r="LE27" s="57"/>
      <c r="LF27" s="57"/>
      <c r="LG27" s="57"/>
      <c r="LH27" s="57"/>
      <c r="LI27" s="57"/>
      <c r="LJ27" s="57"/>
      <c r="LK27" s="57"/>
      <c r="LL27" s="57"/>
      <c r="LM27" s="57"/>
      <c r="LN27" s="57"/>
      <c r="LO27" s="57"/>
      <c r="LP27" s="57"/>
      <c r="LQ27" s="57"/>
      <c r="LR27" s="57"/>
      <c r="LS27" s="57"/>
      <c r="LT27" s="57"/>
      <c r="LU27" s="57"/>
      <c r="LV27" s="57"/>
      <c r="LW27" s="57"/>
      <c r="LX27" s="57"/>
      <c r="LY27" s="57"/>
      <c r="LZ27" s="57"/>
      <c r="MA27" s="57"/>
      <c r="MB27" s="57"/>
      <c r="MC27" s="57"/>
      <c r="MD27" s="57"/>
      <c r="ME27" s="57"/>
      <c r="MF27" s="57"/>
      <c r="MG27" s="57"/>
      <c r="MH27" s="57"/>
      <c r="MI27" s="57"/>
      <c r="MJ27" s="57"/>
      <c r="MK27" s="57"/>
      <c r="ML27" s="57"/>
      <c r="MM27" s="57"/>
      <c r="MN27" s="57"/>
      <c r="MO27" s="57"/>
      <c r="MP27" s="57"/>
      <c r="MQ27" s="57"/>
      <c r="MR27" s="57"/>
      <c r="MS27" s="57"/>
      <c r="MT27" s="57"/>
      <c r="MU27" s="57"/>
      <c r="MV27" s="57"/>
      <c r="MW27" s="57"/>
      <c r="MX27" s="57"/>
      <c r="MY27" s="57"/>
      <c r="MZ27" s="57"/>
      <c r="NA27" s="57"/>
      <c r="NB27" s="57"/>
      <c r="NC27" s="57"/>
      <c r="ND27" s="57"/>
      <c r="NE27" s="57"/>
      <c r="NF27" s="57"/>
      <c r="NG27" s="57"/>
      <c r="NH27" s="57"/>
      <c r="NI27" s="57"/>
      <c r="NJ27" s="57"/>
      <c r="NK27" s="57"/>
      <c r="NL27" s="57"/>
      <c r="NM27" s="57"/>
      <c r="NN27" s="57"/>
      <c r="NO27" s="57"/>
      <c r="NP27" s="57"/>
      <c r="NQ27" s="57"/>
      <c r="NR27" s="57"/>
      <c r="NS27" s="57"/>
      <c r="NT27" s="57"/>
      <c r="NU27" s="57"/>
      <c r="NV27" s="57"/>
      <c r="NW27" s="57"/>
      <c r="NX27" s="57"/>
      <c r="NY27" s="57"/>
      <c r="NZ27" s="57"/>
      <c r="OA27" s="57"/>
      <c r="OB27" s="57"/>
      <c r="OC27" s="57"/>
      <c r="OD27" s="57"/>
      <c r="OE27" s="57"/>
      <c r="OF27" s="57"/>
      <c r="OG27" s="57"/>
      <c r="OH27" s="57"/>
      <c r="OI27" s="57"/>
      <c r="OJ27" s="57"/>
      <c r="OK27" s="57"/>
      <c r="OL27" s="57"/>
      <c r="OM27" s="57"/>
      <c r="ON27" s="57"/>
      <c r="OO27" s="57"/>
      <c r="OP27" s="57"/>
      <c r="OQ27" s="57"/>
      <c r="OR27" s="57"/>
      <c r="OS27" s="57"/>
      <c r="OT27" s="57"/>
      <c r="OU27" s="57"/>
      <c r="OV27" s="57"/>
      <c r="OW27" s="57"/>
      <c r="OX27" s="57"/>
      <c r="OY27" s="57"/>
      <c r="OZ27" s="57"/>
      <c r="PA27" s="57"/>
      <c r="PB27" s="57"/>
      <c r="PC27" s="57"/>
      <c r="PD27" s="57"/>
      <c r="PE27" s="57"/>
      <c r="PF27" s="57"/>
      <c r="PG27" s="57"/>
      <c r="PH27" s="57"/>
      <c r="PI27" s="57"/>
      <c r="PJ27" s="57"/>
      <c r="PK27" s="57"/>
      <c r="PL27" s="57"/>
      <c r="PM27" s="57"/>
      <c r="PN27" s="57"/>
      <c r="PO27" s="57"/>
      <c r="PP27" s="57"/>
      <c r="PQ27" s="57"/>
      <c r="PR27" s="57"/>
      <c r="PS27" s="57"/>
      <c r="PT27" s="57"/>
      <c r="PU27" s="57"/>
      <c r="PV27" s="57"/>
      <c r="PW27" s="57"/>
      <c r="PX27" s="57"/>
      <c r="PY27" s="57"/>
      <c r="PZ27" s="57"/>
      <c r="QA27" s="57"/>
      <c r="QB27" s="57"/>
      <c r="QC27" s="57"/>
      <c r="QD27" s="57"/>
      <c r="QE27" s="57"/>
      <c r="QF27" s="57"/>
      <c r="QG27" s="57"/>
      <c r="QH27" s="57"/>
      <c r="QI27" s="57"/>
      <c r="QJ27" s="57"/>
      <c r="QK27" s="57"/>
      <c r="QL27" s="57"/>
      <c r="QM27" s="57"/>
      <c r="QN27" s="57"/>
      <c r="QO27" s="57"/>
      <c r="QP27" s="57"/>
      <c r="QQ27" s="57"/>
      <c r="QR27" s="57"/>
      <c r="QS27" s="57"/>
      <c r="QT27" s="57"/>
      <c r="QU27" s="57"/>
      <c r="QV27" s="57"/>
      <c r="QW27" s="57"/>
      <c r="QX27" s="57"/>
      <c r="QY27" s="57"/>
      <c r="QZ27" s="57"/>
      <c r="RA27" s="57"/>
      <c r="RB27" s="57"/>
      <c r="RC27" s="57"/>
      <c r="RD27" s="57"/>
      <c r="RE27" s="57"/>
      <c r="RF27" s="57"/>
      <c r="RG27" s="57"/>
      <c r="RH27" s="57"/>
      <c r="RI27" s="57"/>
      <c r="RJ27" s="57"/>
      <c r="RK27" s="57"/>
      <c r="RL27" s="57"/>
      <c r="RM27" s="57"/>
      <c r="RN27" s="57"/>
      <c r="RO27" s="57"/>
      <c r="RP27" s="57"/>
      <c r="RQ27" s="57"/>
      <c r="RR27" s="57"/>
      <c r="RS27" s="57"/>
      <c r="RT27" s="57"/>
      <c r="RU27" s="57"/>
      <c r="RV27" s="57"/>
      <c r="RW27" s="57"/>
      <c r="RX27" s="57"/>
      <c r="RY27" s="57"/>
      <c r="RZ27" s="57"/>
      <c r="SA27" s="57"/>
      <c r="SB27" s="57"/>
      <c r="SC27" s="57"/>
      <c r="SD27" s="57"/>
      <c r="SE27" s="57"/>
      <c r="SF27" s="57"/>
      <c r="SG27" s="57"/>
      <c r="SH27" s="57"/>
      <c r="SI27" s="57"/>
      <c r="SJ27" s="57"/>
      <c r="SK27" s="57"/>
      <c r="SL27" s="57"/>
      <c r="SM27" s="57"/>
      <c r="SN27" s="57"/>
      <c r="SO27" s="57"/>
      <c r="SP27" s="57"/>
      <c r="SQ27" s="57"/>
      <c r="SR27" s="57"/>
      <c r="SS27" s="57"/>
      <c r="ST27" s="57"/>
      <c r="SU27" s="57"/>
      <c r="SV27" s="57"/>
      <c r="SW27" s="57"/>
      <c r="SX27" s="57"/>
      <c r="SY27" s="57"/>
      <c r="SZ27" s="57"/>
      <c r="TA27" s="57"/>
      <c r="TB27" s="57"/>
      <c r="TC27" s="57"/>
      <c r="TD27" s="57"/>
      <c r="TE27" s="57"/>
      <c r="TF27" s="57"/>
      <c r="TG27" s="57"/>
      <c r="TH27" s="57"/>
      <c r="TI27" s="57"/>
      <c r="TJ27" s="57"/>
      <c r="TK27" s="57"/>
      <c r="TL27" s="57"/>
      <c r="TM27" s="57"/>
      <c r="TN27" s="57"/>
      <c r="TO27" s="57"/>
      <c r="TP27" s="57"/>
      <c r="TQ27" s="57"/>
      <c r="TR27" s="57"/>
      <c r="TS27" s="57"/>
      <c r="TT27" s="57"/>
      <c r="TU27" s="57"/>
      <c r="TV27" s="57"/>
      <c r="TW27" s="57"/>
      <c r="TX27" s="57"/>
      <c r="TY27" s="57"/>
      <c r="TZ27" s="57"/>
      <c r="UA27" s="57"/>
      <c r="UB27" s="57"/>
      <c r="UC27" s="57"/>
      <c r="UD27" s="57"/>
      <c r="UE27" s="57"/>
      <c r="UF27" s="57"/>
      <c r="UG27" s="57"/>
      <c r="UH27" s="57"/>
      <c r="UI27" s="57"/>
      <c r="UJ27" s="57"/>
      <c r="UK27" s="57"/>
      <c r="UL27" s="57"/>
      <c r="UM27" s="57"/>
      <c r="UN27" s="57"/>
      <c r="UO27" s="57"/>
      <c r="UP27" s="57"/>
      <c r="UQ27" s="57"/>
      <c r="UR27" s="57"/>
      <c r="US27" s="57"/>
      <c r="UT27" s="57"/>
      <c r="UU27" s="57"/>
      <c r="UV27" s="57"/>
      <c r="UW27" s="57"/>
      <c r="UX27" s="57"/>
      <c r="UY27" s="57"/>
      <c r="UZ27" s="57"/>
      <c r="VA27" s="57"/>
      <c r="VB27" s="57"/>
      <c r="VC27" s="57"/>
      <c r="VD27" s="57"/>
      <c r="VE27" s="57"/>
      <c r="VF27" s="57"/>
      <c r="VG27" s="57"/>
      <c r="VH27" s="57"/>
      <c r="VI27" s="57"/>
      <c r="VJ27" s="57"/>
      <c r="VK27" s="57"/>
      <c r="VL27" s="57"/>
      <c r="VM27" s="57"/>
      <c r="VN27" s="57"/>
      <c r="VO27" s="57"/>
      <c r="VP27" s="57"/>
      <c r="VQ27" s="57"/>
      <c r="VR27" s="57"/>
      <c r="VS27" s="57"/>
      <c r="VT27" s="57"/>
      <c r="VU27" s="57"/>
      <c r="VV27" s="57"/>
      <c r="VW27" s="57"/>
      <c r="VX27" s="57"/>
      <c r="VY27" s="57"/>
      <c r="VZ27" s="57"/>
      <c r="WA27" s="57"/>
      <c r="WB27" s="57"/>
      <c r="WC27" s="57"/>
      <c r="WD27" s="57"/>
      <c r="WE27" s="57"/>
      <c r="WF27" s="57"/>
      <c r="WG27" s="57"/>
      <c r="WH27" s="57"/>
      <c r="WI27" s="57"/>
      <c r="WJ27" s="57"/>
      <c r="WK27" s="57"/>
      <c r="WL27" s="57"/>
      <c r="WM27" s="57"/>
      <c r="WN27" s="57"/>
      <c r="WO27" s="57"/>
      <c r="WP27" s="57"/>
      <c r="WQ27" s="57"/>
      <c r="WR27" s="57"/>
      <c r="WS27" s="57"/>
      <c r="WT27" s="57"/>
      <c r="WU27" s="57"/>
      <c r="WV27" s="57"/>
      <c r="WW27" s="57"/>
      <c r="WX27" s="57"/>
      <c r="WY27" s="57"/>
      <c r="WZ27" s="57"/>
      <c r="XA27" s="57"/>
      <c r="XB27" s="57"/>
      <c r="XC27" s="57"/>
      <c r="XD27" s="57"/>
      <c r="XE27" s="57"/>
      <c r="XF27" s="57"/>
      <c r="XG27" s="57"/>
      <c r="XH27" s="57"/>
      <c r="XI27" s="57"/>
      <c r="XJ27" s="57"/>
      <c r="XK27" s="57"/>
      <c r="XL27" s="57"/>
      <c r="XM27" s="57"/>
      <c r="XN27" s="57"/>
      <c r="XO27" s="57"/>
      <c r="XP27" s="57"/>
      <c r="XQ27" s="57"/>
      <c r="XR27" s="57"/>
      <c r="XS27" s="57"/>
      <c r="XT27" s="57"/>
      <c r="XU27" s="57"/>
      <c r="XV27" s="57"/>
      <c r="XW27" s="57"/>
      <c r="XX27" s="57"/>
      <c r="XY27" s="57"/>
      <c r="XZ27" s="57"/>
      <c r="YA27" s="57"/>
      <c r="YB27" s="57"/>
      <c r="YC27" s="57"/>
      <c r="YD27" s="57"/>
      <c r="YE27" s="57"/>
      <c r="YF27" s="57"/>
      <c r="YG27" s="57"/>
      <c r="YH27" s="57"/>
      <c r="YI27" s="57"/>
      <c r="YJ27" s="57"/>
      <c r="YK27" s="57"/>
      <c r="YL27" s="57"/>
      <c r="YM27" s="57"/>
      <c r="YN27" s="57"/>
      <c r="YO27" s="57"/>
      <c r="YP27" s="57"/>
      <c r="YQ27" s="57"/>
      <c r="YR27" s="57"/>
      <c r="YS27" s="57"/>
      <c r="YT27" s="57"/>
      <c r="YU27" s="57"/>
      <c r="YV27" s="57"/>
      <c r="YW27" s="57"/>
      <c r="YX27" s="57"/>
      <c r="YY27" s="57"/>
      <c r="YZ27" s="57"/>
      <c r="ZA27" s="57"/>
      <c r="ZB27" s="57"/>
      <c r="ZC27" s="57"/>
      <c r="ZD27" s="57"/>
      <c r="ZE27" s="57"/>
      <c r="ZF27" s="57"/>
      <c r="ZG27" s="57"/>
      <c r="ZH27" s="57"/>
      <c r="ZI27" s="57"/>
      <c r="ZJ27" s="57"/>
      <c r="ZK27" s="57"/>
      <c r="ZL27" s="57"/>
      <c r="ZM27" s="57"/>
      <c r="ZN27" s="57"/>
      <c r="ZO27" s="57"/>
      <c r="ZP27" s="57"/>
      <c r="ZQ27" s="57"/>
      <c r="ZR27" s="57"/>
      <c r="ZS27" s="57"/>
      <c r="ZT27" s="57"/>
      <c r="ZU27" s="57"/>
      <c r="ZV27" s="57"/>
      <c r="ZW27" s="57"/>
      <c r="ZX27" s="57"/>
      <c r="ZY27" s="57"/>
      <c r="ZZ27" s="57"/>
      <c r="AAA27" s="57"/>
      <c r="AAB27" s="57"/>
      <c r="AAC27" s="57"/>
      <c r="AAD27" s="57"/>
      <c r="AAE27" s="57"/>
      <c r="AAF27" s="57"/>
      <c r="AAG27" s="57"/>
      <c r="AAH27" s="57"/>
      <c r="AAI27" s="57"/>
      <c r="AAJ27" s="57"/>
      <c r="AAK27" s="57"/>
      <c r="AAL27" s="57"/>
      <c r="AAM27" s="57"/>
      <c r="AAN27" s="57"/>
      <c r="AAO27" s="57"/>
      <c r="AAP27" s="57"/>
      <c r="AAQ27" s="57"/>
      <c r="AAR27" s="57"/>
      <c r="AAS27" s="57"/>
      <c r="AAT27" s="57"/>
      <c r="AAU27" s="57"/>
      <c r="AAV27" s="57"/>
      <c r="AAW27" s="57"/>
      <c r="AAX27" s="57"/>
      <c r="AAY27" s="57"/>
      <c r="AAZ27" s="57"/>
      <c r="ABA27" s="57"/>
      <c r="ABB27" s="57"/>
      <c r="ABC27" s="57"/>
      <c r="ABD27" s="57"/>
      <c r="ABE27" s="57"/>
      <c r="ABF27" s="57"/>
      <c r="ABG27" s="57"/>
      <c r="ABH27" s="57"/>
      <c r="ABI27" s="57"/>
      <c r="ABJ27" s="57"/>
      <c r="ABK27" s="57"/>
      <c r="ABL27" s="57"/>
      <c r="ABM27" s="57"/>
      <c r="ABN27" s="57"/>
      <c r="ABO27" s="57"/>
      <c r="ABP27" s="57"/>
      <c r="ABQ27" s="57"/>
      <c r="ABR27" s="57"/>
      <c r="ABS27" s="57"/>
      <c r="ABT27" s="57"/>
      <c r="ABU27" s="57"/>
      <c r="ABV27" s="57"/>
      <c r="ABW27" s="57"/>
      <c r="ABX27" s="57"/>
      <c r="ABY27" s="57"/>
      <c r="ABZ27" s="57"/>
      <c r="ACA27" s="57"/>
      <c r="ACB27" s="57"/>
      <c r="ACC27" s="57"/>
      <c r="ACD27" s="57"/>
      <c r="ACE27" s="57"/>
      <c r="ACF27" s="57"/>
      <c r="ACG27" s="57"/>
      <c r="ACH27" s="57"/>
      <c r="ACI27" s="57"/>
      <c r="ACJ27" s="57"/>
      <c r="ACK27" s="57"/>
      <c r="ACL27" s="57"/>
      <c r="ACM27" s="57"/>
      <c r="ACN27" s="57"/>
      <c r="ACO27" s="57"/>
      <c r="ACP27" s="57"/>
      <c r="ACQ27" s="57"/>
      <c r="ACR27" s="57"/>
      <c r="ACS27" s="57"/>
      <c r="ACT27" s="57"/>
      <c r="ACU27" s="57"/>
      <c r="ACV27" s="57"/>
      <c r="ACW27" s="57"/>
      <c r="ACX27" s="57"/>
      <c r="ACY27" s="57"/>
      <c r="ACZ27" s="57"/>
      <c r="ADA27" s="57"/>
      <c r="ADB27" s="57"/>
      <c r="ADC27" s="57"/>
      <c r="ADD27" s="57"/>
      <c r="ADE27" s="57"/>
      <c r="ADF27" s="57"/>
      <c r="ADG27" s="57"/>
      <c r="ADH27" s="57"/>
      <c r="ADI27" s="57"/>
      <c r="ADJ27" s="57"/>
      <c r="ADK27" s="57"/>
      <c r="ADL27" s="57"/>
      <c r="ADM27" s="57"/>
      <c r="ADN27" s="57"/>
      <c r="ADO27" s="57"/>
      <c r="ADP27" s="57"/>
      <c r="ADQ27" s="57"/>
      <c r="ADR27" s="57"/>
      <c r="ADS27" s="57"/>
      <c r="ADT27" s="57"/>
      <c r="ADU27" s="57"/>
      <c r="ADV27" s="57"/>
      <c r="ADW27" s="57"/>
      <c r="ADX27" s="57"/>
      <c r="ADY27" s="57"/>
      <c r="ADZ27" s="57"/>
      <c r="AEA27" s="57"/>
      <c r="AEB27" s="57"/>
      <c r="AEC27" s="57"/>
      <c r="AED27" s="57"/>
      <c r="AEE27" s="57"/>
      <c r="AEF27" s="57"/>
      <c r="AEG27" s="57"/>
      <c r="AEH27" s="57"/>
      <c r="AEI27" s="57"/>
      <c r="AEJ27" s="57"/>
      <c r="AEK27" s="57"/>
      <c r="AEL27" s="57"/>
      <c r="AEM27" s="57"/>
      <c r="AEN27" s="57"/>
      <c r="AEO27" s="57"/>
      <c r="AEP27" s="57"/>
      <c r="AEQ27" s="57"/>
      <c r="AER27" s="57"/>
      <c r="AES27" s="57"/>
      <c r="AET27" s="57"/>
      <c r="AEU27" s="57"/>
      <c r="AEV27" s="57"/>
      <c r="AEW27" s="57"/>
      <c r="AEX27" s="57"/>
      <c r="AEY27" s="57"/>
      <c r="AEZ27" s="57"/>
      <c r="AFA27" s="57"/>
      <c r="AFB27" s="57"/>
      <c r="AFC27" s="57"/>
      <c r="AFD27" s="57"/>
      <c r="AFE27" s="57"/>
      <c r="AFF27" s="57"/>
      <c r="AFG27" s="57"/>
      <c r="AFH27" s="57"/>
      <c r="AFI27" s="57"/>
      <c r="AFJ27" s="57"/>
      <c r="AFK27" s="57"/>
      <c r="AFL27" s="57"/>
      <c r="AFM27" s="57"/>
      <c r="AFN27" s="57"/>
      <c r="AFO27" s="57"/>
      <c r="AFP27" s="57"/>
      <c r="AFQ27" s="57"/>
      <c r="AFR27" s="57"/>
      <c r="AFS27" s="57"/>
      <c r="AFT27" s="57"/>
      <c r="AFU27" s="57"/>
      <c r="AFV27" s="57"/>
      <c r="AFW27" s="57"/>
      <c r="AFX27" s="57"/>
      <c r="AFY27" s="57"/>
      <c r="AFZ27" s="57"/>
      <c r="AGA27" s="57"/>
      <c r="AGB27" s="57"/>
      <c r="AGC27" s="57"/>
      <c r="AGD27" s="57"/>
      <c r="AGE27" s="57"/>
      <c r="AGF27" s="57"/>
      <c r="AGG27" s="57"/>
      <c r="AGH27" s="57"/>
      <c r="AGI27" s="57"/>
      <c r="AGJ27" s="57"/>
      <c r="AGK27" s="57"/>
      <c r="AGL27" s="57"/>
      <c r="AGM27" s="57"/>
      <c r="AGN27" s="57"/>
      <c r="AGO27" s="57"/>
      <c r="AGP27" s="57"/>
      <c r="AGQ27" s="57"/>
      <c r="AGR27" s="57"/>
      <c r="AGS27" s="57"/>
      <c r="AGT27" s="57"/>
      <c r="AGU27" s="57"/>
      <c r="AGV27" s="57"/>
      <c r="AGW27" s="57"/>
      <c r="AGX27" s="57"/>
      <c r="AGY27" s="57"/>
      <c r="AGZ27" s="57"/>
      <c r="AHA27" s="57"/>
      <c r="AHB27" s="57"/>
      <c r="AHC27" s="57"/>
      <c r="AHD27" s="57"/>
      <c r="AHE27" s="57"/>
      <c r="AHF27" s="57"/>
      <c r="AHG27" s="57"/>
      <c r="AHH27" s="57"/>
      <c r="AHI27" s="57"/>
      <c r="AHJ27" s="57"/>
      <c r="AHK27" s="57"/>
      <c r="AHL27" s="57"/>
      <c r="AHM27" s="57"/>
      <c r="AHN27" s="57"/>
      <c r="AHO27" s="57"/>
      <c r="AHP27" s="57"/>
      <c r="AHQ27" s="57"/>
      <c r="AHR27" s="57"/>
      <c r="AHS27" s="57"/>
      <c r="AHT27" s="57"/>
      <c r="AHU27" s="57"/>
      <c r="AHV27" s="57"/>
      <c r="AHW27" s="57"/>
      <c r="AHX27" s="57"/>
      <c r="AHY27" s="57"/>
      <c r="AHZ27" s="57"/>
      <c r="AIA27" s="57"/>
      <c r="AIB27" s="57"/>
      <c r="AIC27" s="57"/>
      <c r="AID27" s="57"/>
      <c r="AIE27" s="57"/>
      <c r="AIF27" s="57"/>
      <c r="AIG27" s="57"/>
      <c r="AIH27" s="57"/>
      <c r="AII27" s="57"/>
      <c r="AIJ27" s="57"/>
      <c r="AIK27" s="57"/>
      <c r="AIL27" s="57"/>
      <c r="AIM27" s="57"/>
      <c r="AIN27" s="57"/>
      <c r="AIO27" s="57"/>
      <c r="AIP27" s="57"/>
      <c r="AIQ27" s="57"/>
      <c r="AIR27" s="57"/>
      <c r="AIS27" s="57"/>
      <c r="AIT27" s="57"/>
      <c r="AIU27" s="57"/>
      <c r="AIV27" s="57"/>
      <c r="AIW27" s="57"/>
      <c r="AIX27" s="57"/>
      <c r="AIY27" s="57"/>
      <c r="AIZ27" s="57"/>
      <c r="AJA27" s="57"/>
      <c r="AJB27" s="57"/>
      <c r="AJC27" s="57"/>
      <c r="AJD27" s="57"/>
      <c r="AJE27" s="57"/>
      <c r="AJF27" s="57"/>
      <c r="AJG27" s="57"/>
      <c r="AJH27" s="57"/>
      <c r="AJI27" s="57"/>
      <c r="AJJ27" s="57"/>
      <c r="AJK27" s="57"/>
      <c r="AJL27" s="57"/>
      <c r="AJM27" s="57"/>
      <c r="AJN27" s="57"/>
      <c r="AJO27" s="57"/>
      <c r="AJP27" s="57"/>
      <c r="AJQ27" s="57"/>
      <c r="AJR27" s="57"/>
      <c r="AJS27" s="57"/>
      <c r="AJT27" s="57"/>
      <c r="AJU27" s="57"/>
      <c r="AJV27" s="57"/>
      <c r="AJW27" s="57"/>
      <c r="AJX27" s="57"/>
      <c r="AJY27" s="57"/>
      <c r="AJZ27" s="57"/>
      <c r="AKA27" s="57"/>
      <c r="AKB27" s="57"/>
      <c r="AKC27" s="57"/>
      <c r="AKD27" s="57"/>
      <c r="AKE27" s="57"/>
      <c r="AKF27" s="57"/>
      <c r="AKG27" s="57"/>
      <c r="AKH27" s="57"/>
      <c r="AKI27" s="57"/>
      <c r="AKJ27" s="57"/>
      <c r="AKK27" s="57"/>
      <c r="AKL27" s="57"/>
      <c r="AKM27" s="57"/>
      <c r="AKN27" s="57"/>
      <c r="AKO27" s="57"/>
      <c r="AKP27" s="57"/>
      <c r="AKQ27" s="57"/>
      <c r="AKR27" s="57"/>
      <c r="AKS27" s="57"/>
      <c r="AKT27" s="57"/>
      <c r="AKU27" s="57"/>
      <c r="AKV27" s="57"/>
      <c r="AKW27" s="57"/>
      <c r="AKX27" s="57"/>
      <c r="AKY27" s="57"/>
      <c r="AKZ27" s="57"/>
      <c r="ALA27" s="57"/>
      <c r="ALB27" s="57"/>
      <c r="ALC27" s="57"/>
      <c r="ALD27" s="57"/>
      <c r="ALE27" s="57"/>
      <c r="ALF27" s="57"/>
      <c r="ALG27" s="57"/>
      <c r="ALH27" s="57"/>
      <c r="ALI27" s="57"/>
      <c r="ALJ27" s="57"/>
      <c r="ALK27" s="57"/>
      <c r="ALL27" s="57"/>
      <c r="ALM27" s="57"/>
      <c r="ALN27" s="57"/>
      <c r="ALO27" s="57"/>
      <c r="ALP27" s="57"/>
      <c r="ALQ27" s="57"/>
      <c r="ALR27" s="57"/>
      <c r="ALS27" s="57"/>
      <c r="ALT27" s="57"/>
      <c r="ALU27" s="57"/>
      <c r="ALV27" s="57"/>
      <c r="ALW27" s="57"/>
      <c r="ALX27" s="57"/>
      <c r="ALY27" s="57"/>
      <c r="ALZ27" s="57"/>
      <c r="AMA27" s="57"/>
      <c r="AMB27" s="57"/>
      <c r="AMC27" s="57"/>
      <c r="AMD27" s="57"/>
    </row>
    <row r="28" spans="1:1018" s="206" customFormat="1" ht="25.8" x14ac:dyDescent="0.3">
      <c r="A28" s="449"/>
      <c r="B28" s="58"/>
      <c r="C28" s="33" t="s">
        <v>485</v>
      </c>
      <c r="D28" s="57"/>
      <c r="E28" s="59"/>
      <c r="F28" s="460" t="s">
        <v>435</v>
      </c>
      <c r="G28" s="57"/>
      <c r="H28" s="451" t="s">
        <v>429</v>
      </c>
      <c r="I28" s="195"/>
      <c r="J28" s="61"/>
      <c r="K28" s="62"/>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c r="FC28" s="57"/>
      <c r="FD28" s="57"/>
      <c r="FE28" s="57"/>
      <c r="FF28" s="57"/>
      <c r="FG28" s="57"/>
      <c r="FH28" s="57"/>
      <c r="FI28" s="57"/>
      <c r="FJ28" s="57"/>
      <c r="FK28" s="57"/>
      <c r="FL28" s="57"/>
      <c r="FM28" s="57"/>
      <c r="FN28" s="57"/>
      <c r="FO28" s="57"/>
      <c r="FP28" s="57"/>
      <c r="FQ28" s="57"/>
      <c r="FR28" s="57"/>
      <c r="FS28" s="57"/>
      <c r="FT28" s="57"/>
      <c r="FU28" s="57"/>
      <c r="FV28" s="57"/>
      <c r="FW28" s="57"/>
      <c r="FX28" s="57"/>
      <c r="FY28" s="57"/>
      <c r="FZ28" s="57"/>
      <c r="GA28" s="57"/>
      <c r="GB28" s="57"/>
      <c r="GC28" s="57"/>
      <c r="GD28" s="57"/>
      <c r="GE28" s="57"/>
      <c r="GF28" s="57"/>
      <c r="GG28" s="57"/>
      <c r="GH28" s="57"/>
      <c r="GI28" s="57"/>
      <c r="GJ28" s="57"/>
      <c r="GK28" s="57"/>
      <c r="GL28" s="57"/>
      <c r="GM28" s="57"/>
      <c r="GN28" s="57"/>
      <c r="GO28" s="57"/>
      <c r="GP28" s="57"/>
      <c r="GQ28" s="57"/>
      <c r="GR28" s="57"/>
      <c r="GS28" s="57"/>
      <c r="GT28" s="57"/>
      <c r="GU28" s="57"/>
      <c r="GV28" s="57"/>
      <c r="GW28" s="57"/>
      <c r="GX28" s="57"/>
      <c r="GY28" s="57"/>
      <c r="GZ28" s="57"/>
      <c r="HA28" s="57"/>
      <c r="HB28" s="57"/>
      <c r="HC28" s="57"/>
      <c r="HD28" s="57"/>
      <c r="HE28" s="57"/>
      <c r="HF28" s="57"/>
      <c r="HG28" s="57"/>
      <c r="HH28" s="57"/>
      <c r="HI28" s="57"/>
      <c r="HJ28" s="57"/>
      <c r="HK28" s="57"/>
      <c r="HL28" s="57"/>
      <c r="HM28" s="57"/>
      <c r="HN28" s="57"/>
      <c r="HO28" s="57"/>
      <c r="HP28" s="57"/>
      <c r="HQ28" s="57"/>
      <c r="HR28" s="57"/>
      <c r="HS28" s="57"/>
      <c r="HT28" s="57"/>
      <c r="HU28" s="57"/>
      <c r="HV28" s="57"/>
      <c r="HW28" s="57"/>
      <c r="HX28" s="57"/>
      <c r="HY28" s="57"/>
      <c r="HZ28" s="57"/>
      <c r="IA28" s="57"/>
      <c r="IB28" s="57"/>
      <c r="IC28" s="57"/>
      <c r="ID28" s="57"/>
      <c r="IE28" s="57"/>
      <c r="IF28" s="57"/>
      <c r="IG28" s="57"/>
      <c r="IH28" s="57"/>
      <c r="II28" s="57"/>
      <c r="IJ28" s="57"/>
      <c r="IK28" s="57"/>
      <c r="IL28" s="57"/>
      <c r="IM28" s="57"/>
      <c r="IN28" s="57"/>
      <c r="IO28" s="57"/>
      <c r="IP28" s="57"/>
      <c r="IQ28" s="57"/>
      <c r="IR28" s="57"/>
      <c r="IS28" s="57"/>
      <c r="IT28" s="57"/>
      <c r="IU28" s="57"/>
      <c r="IV28" s="57"/>
      <c r="IW28" s="57"/>
      <c r="IX28" s="57"/>
      <c r="IY28" s="57"/>
      <c r="IZ28" s="57"/>
      <c r="JA28" s="57"/>
      <c r="JB28" s="57"/>
      <c r="JC28" s="57"/>
      <c r="JD28" s="57"/>
      <c r="JE28" s="57"/>
      <c r="JF28" s="57"/>
      <c r="JG28" s="57"/>
      <c r="JH28" s="57"/>
      <c r="JI28" s="57"/>
      <c r="JJ28" s="57"/>
      <c r="JK28" s="57"/>
      <c r="JL28" s="57"/>
      <c r="JM28" s="57"/>
      <c r="JN28" s="57"/>
      <c r="JO28" s="57"/>
      <c r="JP28" s="57"/>
      <c r="JQ28" s="57"/>
      <c r="JR28" s="57"/>
      <c r="JS28" s="57"/>
      <c r="JT28" s="57"/>
      <c r="JU28" s="57"/>
      <c r="JV28" s="57"/>
      <c r="JW28" s="57"/>
      <c r="JX28" s="57"/>
      <c r="JY28" s="57"/>
      <c r="JZ28" s="57"/>
      <c r="KA28" s="57"/>
      <c r="KB28" s="57"/>
      <c r="KC28" s="57"/>
      <c r="KD28" s="57"/>
      <c r="KE28" s="57"/>
      <c r="KF28" s="57"/>
      <c r="KG28" s="57"/>
      <c r="KH28" s="57"/>
      <c r="KI28" s="57"/>
      <c r="KJ28" s="57"/>
      <c r="KK28" s="57"/>
      <c r="KL28" s="57"/>
      <c r="KM28" s="57"/>
      <c r="KN28" s="57"/>
      <c r="KO28" s="57"/>
      <c r="KP28" s="57"/>
      <c r="KQ28" s="57"/>
      <c r="KR28" s="57"/>
      <c r="KS28" s="57"/>
      <c r="KT28" s="57"/>
      <c r="KU28" s="57"/>
      <c r="KV28" s="57"/>
      <c r="KW28" s="57"/>
      <c r="KX28" s="57"/>
      <c r="KY28" s="57"/>
      <c r="KZ28" s="57"/>
      <c r="LA28" s="57"/>
      <c r="LB28" s="57"/>
      <c r="LC28" s="57"/>
      <c r="LD28" s="57"/>
      <c r="LE28" s="57"/>
      <c r="LF28" s="57"/>
      <c r="LG28" s="57"/>
      <c r="LH28" s="57"/>
      <c r="LI28" s="57"/>
      <c r="LJ28" s="57"/>
      <c r="LK28" s="57"/>
      <c r="LL28" s="57"/>
      <c r="LM28" s="57"/>
      <c r="LN28" s="57"/>
      <c r="LO28" s="57"/>
      <c r="LP28" s="57"/>
      <c r="LQ28" s="57"/>
      <c r="LR28" s="57"/>
      <c r="LS28" s="57"/>
      <c r="LT28" s="57"/>
      <c r="LU28" s="57"/>
      <c r="LV28" s="57"/>
      <c r="LW28" s="57"/>
      <c r="LX28" s="57"/>
      <c r="LY28" s="57"/>
      <c r="LZ28" s="57"/>
      <c r="MA28" s="57"/>
      <c r="MB28" s="57"/>
      <c r="MC28" s="57"/>
      <c r="MD28" s="57"/>
      <c r="ME28" s="57"/>
      <c r="MF28" s="57"/>
      <c r="MG28" s="57"/>
      <c r="MH28" s="57"/>
      <c r="MI28" s="57"/>
      <c r="MJ28" s="57"/>
      <c r="MK28" s="57"/>
      <c r="ML28" s="57"/>
      <c r="MM28" s="57"/>
      <c r="MN28" s="57"/>
      <c r="MO28" s="57"/>
      <c r="MP28" s="57"/>
      <c r="MQ28" s="57"/>
      <c r="MR28" s="57"/>
      <c r="MS28" s="57"/>
      <c r="MT28" s="57"/>
      <c r="MU28" s="57"/>
      <c r="MV28" s="57"/>
      <c r="MW28" s="57"/>
      <c r="MX28" s="57"/>
      <c r="MY28" s="57"/>
      <c r="MZ28" s="57"/>
      <c r="NA28" s="57"/>
      <c r="NB28" s="57"/>
      <c r="NC28" s="57"/>
      <c r="ND28" s="57"/>
      <c r="NE28" s="57"/>
      <c r="NF28" s="57"/>
      <c r="NG28" s="57"/>
      <c r="NH28" s="57"/>
      <c r="NI28" s="57"/>
      <c r="NJ28" s="57"/>
      <c r="NK28" s="57"/>
      <c r="NL28" s="57"/>
      <c r="NM28" s="57"/>
      <c r="NN28" s="57"/>
      <c r="NO28" s="57"/>
      <c r="NP28" s="57"/>
      <c r="NQ28" s="57"/>
      <c r="NR28" s="57"/>
      <c r="NS28" s="57"/>
      <c r="NT28" s="57"/>
      <c r="NU28" s="57"/>
      <c r="NV28" s="57"/>
      <c r="NW28" s="57"/>
      <c r="NX28" s="57"/>
      <c r="NY28" s="57"/>
      <c r="NZ28" s="57"/>
      <c r="OA28" s="57"/>
      <c r="OB28" s="57"/>
      <c r="OC28" s="57"/>
      <c r="OD28" s="57"/>
      <c r="OE28" s="57"/>
      <c r="OF28" s="57"/>
      <c r="OG28" s="57"/>
      <c r="OH28" s="57"/>
      <c r="OI28" s="57"/>
      <c r="OJ28" s="57"/>
      <c r="OK28" s="57"/>
      <c r="OL28" s="57"/>
      <c r="OM28" s="57"/>
      <c r="ON28" s="57"/>
      <c r="OO28" s="57"/>
      <c r="OP28" s="57"/>
      <c r="OQ28" s="57"/>
      <c r="OR28" s="57"/>
      <c r="OS28" s="57"/>
      <c r="OT28" s="57"/>
      <c r="OU28" s="57"/>
      <c r="OV28" s="57"/>
      <c r="OW28" s="57"/>
      <c r="OX28" s="57"/>
      <c r="OY28" s="57"/>
      <c r="OZ28" s="57"/>
      <c r="PA28" s="57"/>
      <c r="PB28" s="57"/>
      <c r="PC28" s="57"/>
      <c r="PD28" s="57"/>
      <c r="PE28" s="57"/>
      <c r="PF28" s="57"/>
      <c r="PG28" s="57"/>
      <c r="PH28" s="57"/>
      <c r="PI28" s="57"/>
      <c r="PJ28" s="57"/>
      <c r="PK28" s="57"/>
      <c r="PL28" s="57"/>
      <c r="PM28" s="57"/>
      <c r="PN28" s="57"/>
      <c r="PO28" s="57"/>
      <c r="PP28" s="57"/>
      <c r="PQ28" s="57"/>
      <c r="PR28" s="57"/>
      <c r="PS28" s="57"/>
      <c r="PT28" s="57"/>
      <c r="PU28" s="57"/>
      <c r="PV28" s="57"/>
      <c r="PW28" s="57"/>
      <c r="PX28" s="57"/>
      <c r="PY28" s="57"/>
      <c r="PZ28" s="57"/>
      <c r="QA28" s="57"/>
      <c r="QB28" s="57"/>
      <c r="QC28" s="57"/>
      <c r="QD28" s="57"/>
      <c r="QE28" s="57"/>
      <c r="QF28" s="57"/>
      <c r="QG28" s="57"/>
      <c r="QH28" s="57"/>
      <c r="QI28" s="57"/>
      <c r="QJ28" s="57"/>
      <c r="QK28" s="57"/>
      <c r="QL28" s="57"/>
      <c r="QM28" s="57"/>
      <c r="QN28" s="57"/>
      <c r="QO28" s="57"/>
      <c r="QP28" s="57"/>
      <c r="QQ28" s="57"/>
      <c r="QR28" s="57"/>
      <c r="QS28" s="57"/>
      <c r="QT28" s="57"/>
      <c r="QU28" s="57"/>
      <c r="QV28" s="57"/>
      <c r="QW28" s="57"/>
      <c r="QX28" s="57"/>
      <c r="QY28" s="57"/>
      <c r="QZ28" s="57"/>
      <c r="RA28" s="57"/>
      <c r="RB28" s="57"/>
      <c r="RC28" s="57"/>
      <c r="RD28" s="57"/>
      <c r="RE28" s="57"/>
      <c r="RF28" s="57"/>
      <c r="RG28" s="57"/>
      <c r="RH28" s="57"/>
      <c r="RI28" s="57"/>
      <c r="RJ28" s="57"/>
      <c r="RK28" s="57"/>
      <c r="RL28" s="57"/>
      <c r="RM28" s="57"/>
      <c r="RN28" s="57"/>
      <c r="RO28" s="57"/>
      <c r="RP28" s="57"/>
      <c r="RQ28" s="57"/>
      <c r="RR28" s="57"/>
      <c r="RS28" s="57"/>
      <c r="RT28" s="57"/>
      <c r="RU28" s="57"/>
      <c r="RV28" s="57"/>
      <c r="RW28" s="57"/>
      <c r="RX28" s="57"/>
      <c r="RY28" s="57"/>
      <c r="RZ28" s="57"/>
      <c r="SA28" s="57"/>
      <c r="SB28" s="57"/>
      <c r="SC28" s="57"/>
      <c r="SD28" s="57"/>
      <c r="SE28" s="57"/>
      <c r="SF28" s="57"/>
      <c r="SG28" s="57"/>
      <c r="SH28" s="57"/>
      <c r="SI28" s="57"/>
      <c r="SJ28" s="57"/>
      <c r="SK28" s="57"/>
      <c r="SL28" s="57"/>
      <c r="SM28" s="57"/>
      <c r="SN28" s="57"/>
      <c r="SO28" s="57"/>
      <c r="SP28" s="57"/>
      <c r="SQ28" s="57"/>
      <c r="SR28" s="57"/>
      <c r="SS28" s="57"/>
      <c r="ST28" s="57"/>
      <c r="SU28" s="57"/>
      <c r="SV28" s="57"/>
      <c r="SW28" s="57"/>
      <c r="SX28" s="57"/>
      <c r="SY28" s="57"/>
      <c r="SZ28" s="57"/>
      <c r="TA28" s="57"/>
      <c r="TB28" s="57"/>
      <c r="TC28" s="57"/>
      <c r="TD28" s="57"/>
      <c r="TE28" s="57"/>
      <c r="TF28" s="57"/>
      <c r="TG28" s="57"/>
      <c r="TH28" s="57"/>
      <c r="TI28" s="57"/>
      <c r="TJ28" s="57"/>
      <c r="TK28" s="57"/>
      <c r="TL28" s="57"/>
      <c r="TM28" s="57"/>
      <c r="TN28" s="57"/>
      <c r="TO28" s="57"/>
      <c r="TP28" s="57"/>
      <c r="TQ28" s="57"/>
      <c r="TR28" s="57"/>
      <c r="TS28" s="57"/>
      <c r="TT28" s="57"/>
      <c r="TU28" s="57"/>
      <c r="TV28" s="57"/>
      <c r="TW28" s="57"/>
      <c r="TX28" s="57"/>
      <c r="TY28" s="57"/>
      <c r="TZ28" s="57"/>
      <c r="UA28" s="57"/>
      <c r="UB28" s="57"/>
      <c r="UC28" s="57"/>
      <c r="UD28" s="57"/>
      <c r="UE28" s="57"/>
      <c r="UF28" s="57"/>
      <c r="UG28" s="57"/>
      <c r="UH28" s="57"/>
      <c r="UI28" s="57"/>
      <c r="UJ28" s="57"/>
      <c r="UK28" s="57"/>
      <c r="UL28" s="57"/>
      <c r="UM28" s="57"/>
      <c r="UN28" s="57"/>
      <c r="UO28" s="57"/>
      <c r="UP28" s="57"/>
      <c r="UQ28" s="57"/>
      <c r="UR28" s="57"/>
      <c r="US28" s="57"/>
      <c r="UT28" s="57"/>
      <c r="UU28" s="57"/>
      <c r="UV28" s="57"/>
      <c r="UW28" s="57"/>
      <c r="UX28" s="57"/>
      <c r="UY28" s="57"/>
      <c r="UZ28" s="57"/>
      <c r="VA28" s="57"/>
      <c r="VB28" s="57"/>
      <c r="VC28" s="57"/>
      <c r="VD28" s="57"/>
      <c r="VE28" s="57"/>
      <c r="VF28" s="57"/>
      <c r="VG28" s="57"/>
      <c r="VH28" s="57"/>
      <c r="VI28" s="57"/>
      <c r="VJ28" s="57"/>
      <c r="VK28" s="57"/>
      <c r="VL28" s="57"/>
      <c r="VM28" s="57"/>
      <c r="VN28" s="57"/>
      <c r="VO28" s="57"/>
      <c r="VP28" s="57"/>
      <c r="VQ28" s="57"/>
      <c r="VR28" s="57"/>
      <c r="VS28" s="57"/>
      <c r="VT28" s="57"/>
      <c r="VU28" s="57"/>
      <c r="VV28" s="57"/>
      <c r="VW28" s="57"/>
      <c r="VX28" s="57"/>
      <c r="VY28" s="57"/>
      <c r="VZ28" s="57"/>
      <c r="WA28" s="57"/>
      <c r="WB28" s="57"/>
      <c r="WC28" s="57"/>
      <c r="WD28" s="57"/>
      <c r="WE28" s="57"/>
      <c r="WF28" s="57"/>
      <c r="WG28" s="57"/>
      <c r="WH28" s="57"/>
      <c r="WI28" s="57"/>
      <c r="WJ28" s="57"/>
      <c r="WK28" s="57"/>
      <c r="WL28" s="57"/>
      <c r="WM28" s="57"/>
      <c r="WN28" s="57"/>
      <c r="WO28" s="57"/>
      <c r="WP28" s="57"/>
      <c r="WQ28" s="57"/>
      <c r="WR28" s="57"/>
      <c r="WS28" s="57"/>
      <c r="WT28" s="57"/>
      <c r="WU28" s="57"/>
      <c r="WV28" s="57"/>
      <c r="WW28" s="57"/>
      <c r="WX28" s="57"/>
      <c r="WY28" s="57"/>
      <c r="WZ28" s="57"/>
      <c r="XA28" s="57"/>
      <c r="XB28" s="57"/>
      <c r="XC28" s="57"/>
      <c r="XD28" s="57"/>
      <c r="XE28" s="57"/>
      <c r="XF28" s="57"/>
      <c r="XG28" s="57"/>
      <c r="XH28" s="57"/>
      <c r="XI28" s="57"/>
      <c r="XJ28" s="57"/>
      <c r="XK28" s="57"/>
      <c r="XL28" s="57"/>
      <c r="XM28" s="57"/>
      <c r="XN28" s="57"/>
      <c r="XO28" s="57"/>
      <c r="XP28" s="57"/>
      <c r="XQ28" s="57"/>
      <c r="XR28" s="57"/>
      <c r="XS28" s="57"/>
      <c r="XT28" s="57"/>
      <c r="XU28" s="57"/>
      <c r="XV28" s="57"/>
      <c r="XW28" s="57"/>
      <c r="XX28" s="57"/>
      <c r="XY28" s="57"/>
      <c r="XZ28" s="57"/>
      <c r="YA28" s="57"/>
      <c r="YB28" s="57"/>
      <c r="YC28" s="57"/>
      <c r="YD28" s="57"/>
      <c r="YE28" s="57"/>
      <c r="YF28" s="57"/>
      <c r="YG28" s="57"/>
      <c r="YH28" s="57"/>
      <c r="YI28" s="57"/>
      <c r="YJ28" s="57"/>
      <c r="YK28" s="57"/>
      <c r="YL28" s="57"/>
      <c r="YM28" s="57"/>
      <c r="YN28" s="57"/>
      <c r="YO28" s="57"/>
      <c r="YP28" s="57"/>
      <c r="YQ28" s="57"/>
      <c r="YR28" s="57"/>
      <c r="YS28" s="57"/>
      <c r="YT28" s="57"/>
      <c r="YU28" s="57"/>
      <c r="YV28" s="57"/>
      <c r="YW28" s="57"/>
      <c r="YX28" s="57"/>
      <c r="YY28" s="57"/>
      <c r="YZ28" s="57"/>
      <c r="ZA28" s="57"/>
      <c r="ZB28" s="57"/>
      <c r="ZC28" s="57"/>
      <c r="ZD28" s="57"/>
      <c r="ZE28" s="57"/>
      <c r="ZF28" s="57"/>
      <c r="ZG28" s="57"/>
      <c r="ZH28" s="57"/>
      <c r="ZI28" s="57"/>
      <c r="ZJ28" s="57"/>
      <c r="ZK28" s="57"/>
      <c r="ZL28" s="57"/>
      <c r="ZM28" s="57"/>
      <c r="ZN28" s="57"/>
      <c r="ZO28" s="57"/>
      <c r="ZP28" s="57"/>
      <c r="ZQ28" s="57"/>
      <c r="ZR28" s="57"/>
      <c r="ZS28" s="57"/>
      <c r="ZT28" s="57"/>
      <c r="ZU28" s="57"/>
      <c r="ZV28" s="57"/>
      <c r="ZW28" s="57"/>
      <c r="ZX28" s="57"/>
      <c r="ZY28" s="57"/>
      <c r="ZZ28" s="57"/>
      <c r="AAA28" s="57"/>
      <c r="AAB28" s="57"/>
      <c r="AAC28" s="57"/>
      <c r="AAD28" s="57"/>
      <c r="AAE28" s="57"/>
      <c r="AAF28" s="57"/>
      <c r="AAG28" s="57"/>
      <c r="AAH28" s="57"/>
      <c r="AAI28" s="57"/>
      <c r="AAJ28" s="57"/>
      <c r="AAK28" s="57"/>
      <c r="AAL28" s="57"/>
      <c r="AAM28" s="57"/>
      <c r="AAN28" s="57"/>
      <c r="AAO28" s="57"/>
      <c r="AAP28" s="57"/>
      <c r="AAQ28" s="57"/>
      <c r="AAR28" s="57"/>
      <c r="AAS28" s="57"/>
      <c r="AAT28" s="57"/>
      <c r="AAU28" s="57"/>
      <c r="AAV28" s="57"/>
      <c r="AAW28" s="57"/>
      <c r="AAX28" s="57"/>
      <c r="AAY28" s="57"/>
      <c r="AAZ28" s="57"/>
      <c r="ABA28" s="57"/>
      <c r="ABB28" s="57"/>
      <c r="ABC28" s="57"/>
      <c r="ABD28" s="57"/>
      <c r="ABE28" s="57"/>
      <c r="ABF28" s="57"/>
      <c r="ABG28" s="57"/>
      <c r="ABH28" s="57"/>
      <c r="ABI28" s="57"/>
      <c r="ABJ28" s="57"/>
      <c r="ABK28" s="57"/>
      <c r="ABL28" s="57"/>
      <c r="ABM28" s="57"/>
      <c r="ABN28" s="57"/>
      <c r="ABO28" s="57"/>
      <c r="ABP28" s="57"/>
      <c r="ABQ28" s="57"/>
      <c r="ABR28" s="57"/>
      <c r="ABS28" s="57"/>
      <c r="ABT28" s="57"/>
      <c r="ABU28" s="57"/>
      <c r="ABV28" s="57"/>
      <c r="ABW28" s="57"/>
      <c r="ABX28" s="57"/>
      <c r="ABY28" s="57"/>
      <c r="ABZ28" s="57"/>
      <c r="ACA28" s="57"/>
      <c r="ACB28" s="57"/>
      <c r="ACC28" s="57"/>
      <c r="ACD28" s="57"/>
      <c r="ACE28" s="57"/>
      <c r="ACF28" s="57"/>
      <c r="ACG28" s="57"/>
      <c r="ACH28" s="57"/>
      <c r="ACI28" s="57"/>
      <c r="ACJ28" s="57"/>
      <c r="ACK28" s="57"/>
      <c r="ACL28" s="57"/>
      <c r="ACM28" s="57"/>
      <c r="ACN28" s="57"/>
      <c r="ACO28" s="57"/>
      <c r="ACP28" s="57"/>
      <c r="ACQ28" s="57"/>
      <c r="ACR28" s="57"/>
      <c r="ACS28" s="57"/>
      <c r="ACT28" s="57"/>
      <c r="ACU28" s="57"/>
      <c r="ACV28" s="57"/>
      <c r="ACW28" s="57"/>
      <c r="ACX28" s="57"/>
      <c r="ACY28" s="57"/>
      <c r="ACZ28" s="57"/>
      <c r="ADA28" s="57"/>
      <c r="ADB28" s="57"/>
      <c r="ADC28" s="57"/>
      <c r="ADD28" s="57"/>
      <c r="ADE28" s="57"/>
      <c r="ADF28" s="57"/>
      <c r="ADG28" s="57"/>
      <c r="ADH28" s="57"/>
      <c r="ADI28" s="57"/>
      <c r="ADJ28" s="57"/>
      <c r="ADK28" s="57"/>
      <c r="ADL28" s="57"/>
      <c r="ADM28" s="57"/>
      <c r="ADN28" s="57"/>
      <c r="ADO28" s="57"/>
      <c r="ADP28" s="57"/>
      <c r="ADQ28" s="57"/>
      <c r="ADR28" s="57"/>
      <c r="ADS28" s="57"/>
      <c r="ADT28" s="57"/>
      <c r="ADU28" s="57"/>
      <c r="ADV28" s="57"/>
      <c r="ADW28" s="57"/>
      <c r="ADX28" s="57"/>
      <c r="ADY28" s="57"/>
      <c r="ADZ28" s="57"/>
      <c r="AEA28" s="57"/>
      <c r="AEB28" s="57"/>
      <c r="AEC28" s="57"/>
      <c r="AED28" s="57"/>
      <c r="AEE28" s="57"/>
      <c r="AEF28" s="57"/>
      <c r="AEG28" s="57"/>
      <c r="AEH28" s="57"/>
      <c r="AEI28" s="57"/>
      <c r="AEJ28" s="57"/>
      <c r="AEK28" s="57"/>
      <c r="AEL28" s="57"/>
      <c r="AEM28" s="57"/>
      <c r="AEN28" s="57"/>
      <c r="AEO28" s="57"/>
      <c r="AEP28" s="57"/>
      <c r="AEQ28" s="57"/>
      <c r="AER28" s="57"/>
      <c r="AES28" s="57"/>
      <c r="AET28" s="57"/>
      <c r="AEU28" s="57"/>
      <c r="AEV28" s="57"/>
      <c r="AEW28" s="57"/>
      <c r="AEX28" s="57"/>
      <c r="AEY28" s="57"/>
      <c r="AEZ28" s="57"/>
      <c r="AFA28" s="57"/>
      <c r="AFB28" s="57"/>
      <c r="AFC28" s="57"/>
      <c r="AFD28" s="57"/>
      <c r="AFE28" s="57"/>
      <c r="AFF28" s="57"/>
      <c r="AFG28" s="57"/>
      <c r="AFH28" s="57"/>
      <c r="AFI28" s="57"/>
      <c r="AFJ28" s="57"/>
      <c r="AFK28" s="57"/>
      <c r="AFL28" s="57"/>
      <c r="AFM28" s="57"/>
      <c r="AFN28" s="57"/>
      <c r="AFO28" s="57"/>
      <c r="AFP28" s="57"/>
      <c r="AFQ28" s="57"/>
      <c r="AFR28" s="57"/>
      <c r="AFS28" s="57"/>
      <c r="AFT28" s="57"/>
      <c r="AFU28" s="57"/>
      <c r="AFV28" s="57"/>
      <c r="AFW28" s="57"/>
      <c r="AFX28" s="57"/>
      <c r="AFY28" s="57"/>
      <c r="AFZ28" s="57"/>
      <c r="AGA28" s="57"/>
      <c r="AGB28" s="57"/>
      <c r="AGC28" s="57"/>
      <c r="AGD28" s="57"/>
      <c r="AGE28" s="57"/>
      <c r="AGF28" s="57"/>
      <c r="AGG28" s="57"/>
      <c r="AGH28" s="57"/>
      <c r="AGI28" s="57"/>
      <c r="AGJ28" s="57"/>
      <c r="AGK28" s="57"/>
      <c r="AGL28" s="57"/>
      <c r="AGM28" s="57"/>
      <c r="AGN28" s="57"/>
      <c r="AGO28" s="57"/>
      <c r="AGP28" s="57"/>
      <c r="AGQ28" s="57"/>
      <c r="AGR28" s="57"/>
      <c r="AGS28" s="57"/>
      <c r="AGT28" s="57"/>
      <c r="AGU28" s="57"/>
      <c r="AGV28" s="57"/>
      <c r="AGW28" s="57"/>
      <c r="AGX28" s="57"/>
      <c r="AGY28" s="57"/>
      <c r="AGZ28" s="57"/>
      <c r="AHA28" s="57"/>
      <c r="AHB28" s="57"/>
      <c r="AHC28" s="57"/>
      <c r="AHD28" s="57"/>
      <c r="AHE28" s="57"/>
      <c r="AHF28" s="57"/>
      <c r="AHG28" s="57"/>
      <c r="AHH28" s="57"/>
      <c r="AHI28" s="57"/>
      <c r="AHJ28" s="57"/>
      <c r="AHK28" s="57"/>
      <c r="AHL28" s="57"/>
      <c r="AHM28" s="57"/>
      <c r="AHN28" s="57"/>
      <c r="AHO28" s="57"/>
      <c r="AHP28" s="57"/>
      <c r="AHQ28" s="57"/>
      <c r="AHR28" s="57"/>
      <c r="AHS28" s="57"/>
      <c r="AHT28" s="57"/>
      <c r="AHU28" s="57"/>
      <c r="AHV28" s="57"/>
      <c r="AHW28" s="57"/>
      <c r="AHX28" s="57"/>
      <c r="AHY28" s="57"/>
      <c r="AHZ28" s="57"/>
      <c r="AIA28" s="57"/>
      <c r="AIB28" s="57"/>
      <c r="AIC28" s="57"/>
      <c r="AID28" s="57"/>
      <c r="AIE28" s="57"/>
      <c r="AIF28" s="57"/>
      <c r="AIG28" s="57"/>
      <c r="AIH28" s="57"/>
      <c r="AII28" s="57"/>
      <c r="AIJ28" s="57"/>
      <c r="AIK28" s="57"/>
      <c r="AIL28" s="57"/>
      <c r="AIM28" s="57"/>
      <c r="AIN28" s="57"/>
      <c r="AIO28" s="57"/>
      <c r="AIP28" s="57"/>
      <c r="AIQ28" s="57"/>
      <c r="AIR28" s="57"/>
      <c r="AIS28" s="57"/>
      <c r="AIT28" s="57"/>
      <c r="AIU28" s="57"/>
      <c r="AIV28" s="57"/>
      <c r="AIW28" s="57"/>
      <c r="AIX28" s="57"/>
      <c r="AIY28" s="57"/>
      <c r="AIZ28" s="57"/>
      <c r="AJA28" s="57"/>
      <c r="AJB28" s="57"/>
      <c r="AJC28" s="57"/>
      <c r="AJD28" s="57"/>
      <c r="AJE28" s="57"/>
      <c r="AJF28" s="57"/>
      <c r="AJG28" s="57"/>
      <c r="AJH28" s="57"/>
      <c r="AJI28" s="57"/>
      <c r="AJJ28" s="57"/>
      <c r="AJK28" s="57"/>
      <c r="AJL28" s="57"/>
      <c r="AJM28" s="57"/>
      <c r="AJN28" s="57"/>
      <c r="AJO28" s="57"/>
      <c r="AJP28" s="57"/>
      <c r="AJQ28" s="57"/>
      <c r="AJR28" s="57"/>
      <c r="AJS28" s="57"/>
      <c r="AJT28" s="57"/>
      <c r="AJU28" s="57"/>
      <c r="AJV28" s="57"/>
      <c r="AJW28" s="57"/>
      <c r="AJX28" s="57"/>
      <c r="AJY28" s="57"/>
      <c r="AJZ28" s="57"/>
      <c r="AKA28" s="57"/>
      <c r="AKB28" s="57"/>
      <c r="AKC28" s="57"/>
      <c r="AKD28" s="57"/>
      <c r="AKE28" s="57"/>
      <c r="AKF28" s="57"/>
      <c r="AKG28" s="57"/>
      <c r="AKH28" s="57"/>
      <c r="AKI28" s="57"/>
      <c r="AKJ28" s="57"/>
      <c r="AKK28" s="57"/>
      <c r="AKL28" s="57"/>
      <c r="AKM28" s="57"/>
      <c r="AKN28" s="57"/>
      <c r="AKO28" s="57"/>
      <c r="AKP28" s="57"/>
      <c r="AKQ28" s="57"/>
      <c r="AKR28" s="57"/>
      <c r="AKS28" s="57"/>
      <c r="AKT28" s="57"/>
      <c r="AKU28" s="57"/>
      <c r="AKV28" s="57"/>
      <c r="AKW28" s="57"/>
      <c r="AKX28" s="57"/>
      <c r="AKY28" s="57"/>
      <c r="AKZ28" s="57"/>
      <c r="ALA28" s="57"/>
      <c r="ALB28" s="57"/>
      <c r="ALC28" s="57"/>
      <c r="ALD28" s="57"/>
      <c r="ALE28" s="57"/>
      <c r="ALF28" s="57"/>
      <c r="ALG28" s="57"/>
      <c r="ALH28" s="57"/>
      <c r="ALI28" s="57"/>
      <c r="ALJ28" s="57"/>
      <c r="ALK28" s="57"/>
      <c r="ALL28" s="57"/>
      <c r="ALM28" s="57"/>
      <c r="ALN28" s="57"/>
      <c r="ALO28" s="57"/>
      <c r="ALP28" s="57"/>
      <c r="ALQ28" s="57"/>
      <c r="ALR28" s="57"/>
      <c r="ALS28" s="57"/>
      <c r="ALT28" s="57"/>
      <c r="ALU28" s="57"/>
      <c r="ALV28" s="57"/>
      <c r="ALW28" s="57"/>
      <c r="ALX28" s="57"/>
      <c r="ALY28" s="57"/>
      <c r="ALZ28" s="57"/>
      <c r="AMA28" s="57"/>
      <c r="AMB28" s="57"/>
      <c r="AMC28" s="57"/>
      <c r="AMD28" s="57"/>
    </row>
    <row r="29" spans="1:1018" s="206" customFormat="1" ht="25.8" x14ac:dyDescent="0.3">
      <c r="A29" s="449"/>
      <c r="B29" s="58"/>
      <c r="C29" s="33" t="s">
        <v>486</v>
      </c>
      <c r="D29" s="57"/>
      <c r="E29" s="59"/>
      <c r="F29" s="463" t="s">
        <v>430</v>
      </c>
      <c r="G29" s="57"/>
      <c r="H29" s="451" t="s">
        <v>429</v>
      </c>
      <c r="I29" s="195"/>
      <c r="J29" s="61"/>
      <c r="K29" s="62"/>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c r="FC29" s="57"/>
      <c r="FD29" s="57"/>
      <c r="FE29" s="57"/>
      <c r="FF29" s="57"/>
      <c r="FG29" s="57"/>
      <c r="FH29" s="57"/>
      <c r="FI29" s="57"/>
      <c r="FJ29" s="57"/>
      <c r="FK29" s="57"/>
      <c r="FL29" s="57"/>
      <c r="FM29" s="57"/>
      <c r="FN29" s="57"/>
      <c r="FO29" s="57"/>
      <c r="FP29" s="57"/>
      <c r="FQ29" s="57"/>
      <c r="FR29" s="57"/>
      <c r="FS29" s="57"/>
      <c r="FT29" s="57"/>
      <c r="FU29" s="57"/>
      <c r="FV29" s="57"/>
      <c r="FW29" s="57"/>
      <c r="FX29" s="57"/>
      <c r="FY29" s="57"/>
      <c r="FZ29" s="57"/>
      <c r="GA29" s="57"/>
      <c r="GB29" s="57"/>
      <c r="GC29" s="57"/>
      <c r="GD29" s="57"/>
      <c r="GE29" s="57"/>
      <c r="GF29" s="57"/>
      <c r="GG29" s="57"/>
      <c r="GH29" s="57"/>
      <c r="GI29" s="57"/>
      <c r="GJ29" s="57"/>
      <c r="GK29" s="57"/>
      <c r="GL29" s="57"/>
      <c r="GM29" s="57"/>
      <c r="GN29" s="57"/>
      <c r="GO29" s="57"/>
      <c r="GP29" s="57"/>
      <c r="GQ29" s="57"/>
      <c r="GR29" s="57"/>
      <c r="GS29" s="57"/>
      <c r="GT29" s="57"/>
      <c r="GU29" s="57"/>
      <c r="GV29" s="57"/>
      <c r="GW29" s="57"/>
      <c r="GX29" s="57"/>
      <c r="GY29" s="57"/>
      <c r="GZ29" s="57"/>
      <c r="HA29" s="57"/>
      <c r="HB29" s="57"/>
      <c r="HC29" s="57"/>
      <c r="HD29" s="57"/>
      <c r="HE29" s="57"/>
      <c r="HF29" s="57"/>
      <c r="HG29" s="57"/>
      <c r="HH29" s="57"/>
      <c r="HI29" s="57"/>
      <c r="HJ29" s="57"/>
      <c r="HK29" s="57"/>
      <c r="HL29" s="57"/>
      <c r="HM29" s="57"/>
      <c r="HN29" s="57"/>
      <c r="HO29" s="57"/>
      <c r="HP29" s="57"/>
      <c r="HQ29" s="57"/>
      <c r="HR29" s="57"/>
      <c r="HS29" s="57"/>
      <c r="HT29" s="57"/>
      <c r="HU29" s="57"/>
      <c r="HV29" s="57"/>
      <c r="HW29" s="57"/>
      <c r="HX29" s="57"/>
      <c r="HY29" s="57"/>
      <c r="HZ29" s="57"/>
      <c r="IA29" s="57"/>
      <c r="IB29" s="57"/>
      <c r="IC29" s="57"/>
      <c r="ID29" s="57"/>
      <c r="IE29" s="57"/>
      <c r="IF29" s="57"/>
      <c r="IG29" s="57"/>
      <c r="IH29" s="57"/>
      <c r="II29" s="57"/>
      <c r="IJ29" s="57"/>
      <c r="IK29" s="57"/>
      <c r="IL29" s="57"/>
      <c r="IM29" s="57"/>
      <c r="IN29" s="57"/>
      <c r="IO29" s="57"/>
      <c r="IP29" s="57"/>
      <c r="IQ29" s="57"/>
      <c r="IR29" s="57"/>
      <c r="IS29" s="57"/>
      <c r="IT29" s="57"/>
      <c r="IU29" s="57"/>
      <c r="IV29" s="57"/>
      <c r="IW29" s="57"/>
      <c r="IX29" s="57"/>
      <c r="IY29" s="57"/>
      <c r="IZ29" s="57"/>
      <c r="JA29" s="57"/>
      <c r="JB29" s="57"/>
      <c r="JC29" s="57"/>
      <c r="JD29" s="57"/>
      <c r="JE29" s="57"/>
      <c r="JF29" s="57"/>
      <c r="JG29" s="57"/>
      <c r="JH29" s="57"/>
      <c r="JI29" s="57"/>
      <c r="JJ29" s="57"/>
      <c r="JK29" s="57"/>
      <c r="JL29" s="57"/>
      <c r="JM29" s="57"/>
      <c r="JN29" s="57"/>
      <c r="JO29" s="57"/>
      <c r="JP29" s="57"/>
      <c r="JQ29" s="57"/>
      <c r="JR29" s="57"/>
      <c r="JS29" s="57"/>
      <c r="JT29" s="57"/>
      <c r="JU29" s="57"/>
      <c r="JV29" s="57"/>
      <c r="JW29" s="57"/>
      <c r="JX29" s="57"/>
      <c r="JY29" s="57"/>
      <c r="JZ29" s="57"/>
      <c r="KA29" s="57"/>
      <c r="KB29" s="57"/>
      <c r="KC29" s="57"/>
      <c r="KD29" s="57"/>
      <c r="KE29" s="57"/>
      <c r="KF29" s="57"/>
      <c r="KG29" s="57"/>
      <c r="KH29" s="57"/>
      <c r="KI29" s="57"/>
      <c r="KJ29" s="57"/>
      <c r="KK29" s="57"/>
      <c r="KL29" s="57"/>
      <c r="KM29" s="57"/>
      <c r="KN29" s="57"/>
      <c r="KO29" s="57"/>
      <c r="KP29" s="57"/>
      <c r="KQ29" s="57"/>
      <c r="KR29" s="57"/>
      <c r="KS29" s="57"/>
      <c r="KT29" s="57"/>
      <c r="KU29" s="57"/>
      <c r="KV29" s="57"/>
      <c r="KW29" s="57"/>
      <c r="KX29" s="57"/>
      <c r="KY29" s="57"/>
      <c r="KZ29" s="57"/>
      <c r="LA29" s="57"/>
      <c r="LB29" s="57"/>
      <c r="LC29" s="57"/>
      <c r="LD29" s="57"/>
      <c r="LE29" s="57"/>
      <c r="LF29" s="57"/>
      <c r="LG29" s="57"/>
      <c r="LH29" s="57"/>
      <c r="LI29" s="57"/>
      <c r="LJ29" s="57"/>
      <c r="LK29" s="57"/>
      <c r="LL29" s="57"/>
      <c r="LM29" s="57"/>
      <c r="LN29" s="57"/>
      <c r="LO29" s="57"/>
      <c r="LP29" s="57"/>
      <c r="LQ29" s="57"/>
      <c r="LR29" s="57"/>
      <c r="LS29" s="57"/>
      <c r="LT29" s="57"/>
      <c r="LU29" s="57"/>
      <c r="LV29" s="57"/>
      <c r="LW29" s="57"/>
      <c r="LX29" s="57"/>
      <c r="LY29" s="57"/>
      <c r="LZ29" s="57"/>
      <c r="MA29" s="57"/>
      <c r="MB29" s="57"/>
      <c r="MC29" s="57"/>
      <c r="MD29" s="57"/>
      <c r="ME29" s="57"/>
      <c r="MF29" s="57"/>
      <c r="MG29" s="57"/>
      <c r="MH29" s="57"/>
      <c r="MI29" s="57"/>
      <c r="MJ29" s="57"/>
      <c r="MK29" s="57"/>
      <c r="ML29" s="57"/>
      <c r="MM29" s="57"/>
      <c r="MN29" s="57"/>
      <c r="MO29" s="57"/>
      <c r="MP29" s="57"/>
      <c r="MQ29" s="57"/>
      <c r="MR29" s="57"/>
      <c r="MS29" s="57"/>
      <c r="MT29" s="57"/>
      <c r="MU29" s="57"/>
      <c r="MV29" s="57"/>
      <c r="MW29" s="57"/>
      <c r="MX29" s="57"/>
      <c r="MY29" s="57"/>
      <c r="MZ29" s="57"/>
      <c r="NA29" s="57"/>
      <c r="NB29" s="57"/>
      <c r="NC29" s="57"/>
      <c r="ND29" s="57"/>
      <c r="NE29" s="57"/>
      <c r="NF29" s="57"/>
      <c r="NG29" s="57"/>
      <c r="NH29" s="57"/>
      <c r="NI29" s="57"/>
      <c r="NJ29" s="57"/>
      <c r="NK29" s="57"/>
      <c r="NL29" s="57"/>
      <c r="NM29" s="57"/>
      <c r="NN29" s="57"/>
      <c r="NO29" s="57"/>
      <c r="NP29" s="57"/>
      <c r="NQ29" s="57"/>
      <c r="NR29" s="57"/>
      <c r="NS29" s="57"/>
      <c r="NT29" s="57"/>
      <c r="NU29" s="57"/>
      <c r="NV29" s="57"/>
      <c r="NW29" s="57"/>
      <c r="NX29" s="57"/>
      <c r="NY29" s="57"/>
      <c r="NZ29" s="57"/>
      <c r="OA29" s="57"/>
      <c r="OB29" s="57"/>
      <c r="OC29" s="57"/>
      <c r="OD29" s="57"/>
      <c r="OE29" s="57"/>
      <c r="OF29" s="57"/>
      <c r="OG29" s="57"/>
      <c r="OH29" s="57"/>
      <c r="OI29" s="57"/>
      <c r="OJ29" s="57"/>
      <c r="OK29" s="57"/>
      <c r="OL29" s="57"/>
      <c r="OM29" s="57"/>
      <c r="ON29" s="57"/>
      <c r="OO29" s="57"/>
      <c r="OP29" s="57"/>
      <c r="OQ29" s="57"/>
      <c r="OR29" s="57"/>
      <c r="OS29" s="57"/>
      <c r="OT29" s="57"/>
      <c r="OU29" s="57"/>
      <c r="OV29" s="57"/>
      <c r="OW29" s="57"/>
      <c r="OX29" s="57"/>
      <c r="OY29" s="57"/>
      <c r="OZ29" s="57"/>
      <c r="PA29" s="57"/>
      <c r="PB29" s="57"/>
      <c r="PC29" s="57"/>
      <c r="PD29" s="57"/>
      <c r="PE29" s="57"/>
      <c r="PF29" s="57"/>
      <c r="PG29" s="57"/>
      <c r="PH29" s="57"/>
      <c r="PI29" s="57"/>
      <c r="PJ29" s="57"/>
      <c r="PK29" s="57"/>
      <c r="PL29" s="57"/>
      <c r="PM29" s="57"/>
      <c r="PN29" s="57"/>
      <c r="PO29" s="57"/>
      <c r="PP29" s="57"/>
      <c r="PQ29" s="57"/>
      <c r="PR29" s="57"/>
      <c r="PS29" s="57"/>
      <c r="PT29" s="57"/>
      <c r="PU29" s="57"/>
      <c r="PV29" s="57"/>
      <c r="PW29" s="57"/>
      <c r="PX29" s="57"/>
      <c r="PY29" s="57"/>
      <c r="PZ29" s="57"/>
      <c r="QA29" s="57"/>
      <c r="QB29" s="57"/>
      <c r="QC29" s="57"/>
      <c r="QD29" s="57"/>
      <c r="QE29" s="57"/>
      <c r="QF29" s="57"/>
      <c r="QG29" s="57"/>
      <c r="QH29" s="57"/>
      <c r="QI29" s="57"/>
      <c r="QJ29" s="57"/>
      <c r="QK29" s="57"/>
      <c r="QL29" s="57"/>
      <c r="QM29" s="57"/>
      <c r="QN29" s="57"/>
      <c r="QO29" s="57"/>
      <c r="QP29" s="57"/>
      <c r="QQ29" s="57"/>
      <c r="QR29" s="57"/>
      <c r="QS29" s="57"/>
      <c r="QT29" s="57"/>
      <c r="QU29" s="57"/>
      <c r="QV29" s="57"/>
      <c r="QW29" s="57"/>
      <c r="QX29" s="57"/>
      <c r="QY29" s="57"/>
      <c r="QZ29" s="57"/>
      <c r="RA29" s="57"/>
      <c r="RB29" s="57"/>
      <c r="RC29" s="57"/>
      <c r="RD29" s="57"/>
      <c r="RE29" s="57"/>
      <c r="RF29" s="57"/>
      <c r="RG29" s="57"/>
      <c r="RH29" s="57"/>
      <c r="RI29" s="57"/>
      <c r="RJ29" s="57"/>
      <c r="RK29" s="57"/>
      <c r="RL29" s="57"/>
      <c r="RM29" s="57"/>
      <c r="RN29" s="57"/>
      <c r="RO29" s="57"/>
      <c r="RP29" s="57"/>
      <c r="RQ29" s="57"/>
      <c r="RR29" s="57"/>
      <c r="RS29" s="57"/>
      <c r="RT29" s="57"/>
      <c r="RU29" s="57"/>
      <c r="RV29" s="57"/>
      <c r="RW29" s="57"/>
      <c r="RX29" s="57"/>
      <c r="RY29" s="57"/>
      <c r="RZ29" s="57"/>
      <c r="SA29" s="57"/>
      <c r="SB29" s="57"/>
      <c r="SC29" s="57"/>
      <c r="SD29" s="57"/>
      <c r="SE29" s="57"/>
      <c r="SF29" s="57"/>
      <c r="SG29" s="57"/>
      <c r="SH29" s="57"/>
      <c r="SI29" s="57"/>
      <c r="SJ29" s="57"/>
      <c r="SK29" s="57"/>
      <c r="SL29" s="57"/>
      <c r="SM29" s="57"/>
      <c r="SN29" s="57"/>
      <c r="SO29" s="57"/>
      <c r="SP29" s="57"/>
      <c r="SQ29" s="57"/>
      <c r="SR29" s="57"/>
      <c r="SS29" s="57"/>
      <c r="ST29" s="57"/>
      <c r="SU29" s="57"/>
      <c r="SV29" s="57"/>
      <c r="SW29" s="57"/>
      <c r="SX29" s="57"/>
      <c r="SY29" s="57"/>
      <c r="SZ29" s="57"/>
      <c r="TA29" s="57"/>
      <c r="TB29" s="57"/>
      <c r="TC29" s="57"/>
      <c r="TD29" s="57"/>
      <c r="TE29" s="57"/>
      <c r="TF29" s="57"/>
      <c r="TG29" s="57"/>
      <c r="TH29" s="57"/>
      <c r="TI29" s="57"/>
      <c r="TJ29" s="57"/>
      <c r="TK29" s="57"/>
      <c r="TL29" s="57"/>
      <c r="TM29" s="57"/>
      <c r="TN29" s="57"/>
      <c r="TO29" s="57"/>
      <c r="TP29" s="57"/>
      <c r="TQ29" s="57"/>
      <c r="TR29" s="57"/>
      <c r="TS29" s="57"/>
      <c r="TT29" s="57"/>
      <c r="TU29" s="57"/>
      <c r="TV29" s="57"/>
      <c r="TW29" s="57"/>
      <c r="TX29" s="57"/>
      <c r="TY29" s="57"/>
      <c r="TZ29" s="57"/>
      <c r="UA29" s="57"/>
      <c r="UB29" s="57"/>
      <c r="UC29" s="57"/>
      <c r="UD29" s="57"/>
      <c r="UE29" s="57"/>
      <c r="UF29" s="57"/>
      <c r="UG29" s="57"/>
      <c r="UH29" s="57"/>
      <c r="UI29" s="57"/>
      <c r="UJ29" s="57"/>
      <c r="UK29" s="57"/>
      <c r="UL29" s="57"/>
      <c r="UM29" s="57"/>
      <c r="UN29" s="57"/>
      <c r="UO29" s="57"/>
      <c r="UP29" s="57"/>
      <c r="UQ29" s="57"/>
      <c r="UR29" s="57"/>
      <c r="US29" s="57"/>
      <c r="UT29" s="57"/>
      <c r="UU29" s="57"/>
      <c r="UV29" s="57"/>
      <c r="UW29" s="57"/>
      <c r="UX29" s="57"/>
      <c r="UY29" s="57"/>
      <c r="UZ29" s="57"/>
      <c r="VA29" s="57"/>
      <c r="VB29" s="57"/>
      <c r="VC29" s="57"/>
      <c r="VD29" s="57"/>
      <c r="VE29" s="57"/>
      <c r="VF29" s="57"/>
      <c r="VG29" s="57"/>
      <c r="VH29" s="57"/>
      <c r="VI29" s="57"/>
      <c r="VJ29" s="57"/>
      <c r="VK29" s="57"/>
      <c r="VL29" s="57"/>
      <c r="VM29" s="57"/>
      <c r="VN29" s="57"/>
      <c r="VO29" s="57"/>
      <c r="VP29" s="57"/>
      <c r="VQ29" s="57"/>
      <c r="VR29" s="57"/>
      <c r="VS29" s="57"/>
      <c r="VT29" s="57"/>
      <c r="VU29" s="57"/>
      <c r="VV29" s="57"/>
      <c r="VW29" s="57"/>
      <c r="VX29" s="57"/>
      <c r="VY29" s="57"/>
      <c r="VZ29" s="57"/>
      <c r="WA29" s="57"/>
      <c r="WB29" s="57"/>
      <c r="WC29" s="57"/>
      <c r="WD29" s="57"/>
      <c r="WE29" s="57"/>
      <c r="WF29" s="57"/>
      <c r="WG29" s="57"/>
      <c r="WH29" s="57"/>
      <c r="WI29" s="57"/>
      <c r="WJ29" s="57"/>
      <c r="WK29" s="57"/>
      <c r="WL29" s="57"/>
      <c r="WM29" s="57"/>
      <c r="WN29" s="57"/>
      <c r="WO29" s="57"/>
      <c r="WP29" s="57"/>
      <c r="WQ29" s="57"/>
      <c r="WR29" s="57"/>
      <c r="WS29" s="57"/>
      <c r="WT29" s="57"/>
      <c r="WU29" s="57"/>
      <c r="WV29" s="57"/>
      <c r="WW29" s="57"/>
      <c r="WX29" s="57"/>
      <c r="WY29" s="57"/>
      <c r="WZ29" s="57"/>
      <c r="XA29" s="57"/>
      <c r="XB29" s="57"/>
      <c r="XC29" s="57"/>
      <c r="XD29" s="57"/>
      <c r="XE29" s="57"/>
      <c r="XF29" s="57"/>
      <c r="XG29" s="57"/>
      <c r="XH29" s="57"/>
      <c r="XI29" s="57"/>
      <c r="XJ29" s="57"/>
      <c r="XK29" s="57"/>
      <c r="XL29" s="57"/>
      <c r="XM29" s="57"/>
      <c r="XN29" s="57"/>
      <c r="XO29" s="57"/>
      <c r="XP29" s="57"/>
      <c r="XQ29" s="57"/>
      <c r="XR29" s="57"/>
      <c r="XS29" s="57"/>
      <c r="XT29" s="57"/>
      <c r="XU29" s="57"/>
      <c r="XV29" s="57"/>
      <c r="XW29" s="57"/>
      <c r="XX29" s="57"/>
      <c r="XY29" s="57"/>
      <c r="XZ29" s="57"/>
      <c r="YA29" s="57"/>
      <c r="YB29" s="57"/>
      <c r="YC29" s="57"/>
      <c r="YD29" s="57"/>
      <c r="YE29" s="57"/>
      <c r="YF29" s="57"/>
      <c r="YG29" s="57"/>
      <c r="YH29" s="57"/>
      <c r="YI29" s="57"/>
      <c r="YJ29" s="57"/>
      <c r="YK29" s="57"/>
      <c r="YL29" s="57"/>
      <c r="YM29" s="57"/>
      <c r="YN29" s="57"/>
      <c r="YO29" s="57"/>
      <c r="YP29" s="57"/>
      <c r="YQ29" s="57"/>
      <c r="YR29" s="57"/>
      <c r="YS29" s="57"/>
      <c r="YT29" s="57"/>
      <c r="YU29" s="57"/>
      <c r="YV29" s="57"/>
      <c r="YW29" s="57"/>
      <c r="YX29" s="57"/>
      <c r="YY29" s="57"/>
      <c r="YZ29" s="57"/>
      <c r="ZA29" s="57"/>
      <c r="ZB29" s="57"/>
      <c r="ZC29" s="57"/>
      <c r="ZD29" s="57"/>
      <c r="ZE29" s="57"/>
      <c r="ZF29" s="57"/>
      <c r="ZG29" s="57"/>
      <c r="ZH29" s="57"/>
      <c r="ZI29" s="57"/>
      <c r="ZJ29" s="57"/>
      <c r="ZK29" s="57"/>
      <c r="ZL29" s="57"/>
      <c r="ZM29" s="57"/>
      <c r="ZN29" s="57"/>
      <c r="ZO29" s="57"/>
      <c r="ZP29" s="57"/>
      <c r="ZQ29" s="57"/>
      <c r="ZR29" s="57"/>
      <c r="ZS29" s="57"/>
      <c r="ZT29" s="57"/>
      <c r="ZU29" s="57"/>
      <c r="ZV29" s="57"/>
      <c r="ZW29" s="57"/>
      <c r="ZX29" s="57"/>
      <c r="ZY29" s="57"/>
      <c r="ZZ29" s="57"/>
      <c r="AAA29" s="57"/>
      <c r="AAB29" s="57"/>
      <c r="AAC29" s="57"/>
      <c r="AAD29" s="57"/>
      <c r="AAE29" s="57"/>
      <c r="AAF29" s="57"/>
      <c r="AAG29" s="57"/>
      <c r="AAH29" s="57"/>
      <c r="AAI29" s="57"/>
      <c r="AAJ29" s="57"/>
      <c r="AAK29" s="57"/>
      <c r="AAL29" s="57"/>
      <c r="AAM29" s="57"/>
      <c r="AAN29" s="57"/>
      <c r="AAO29" s="57"/>
      <c r="AAP29" s="57"/>
      <c r="AAQ29" s="57"/>
      <c r="AAR29" s="57"/>
      <c r="AAS29" s="57"/>
      <c r="AAT29" s="57"/>
      <c r="AAU29" s="57"/>
      <c r="AAV29" s="57"/>
      <c r="AAW29" s="57"/>
      <c r="AAX29" s="57"/>
      <c r="AAY29" s="57"/>
      <c r="AAZ29" s="57"/>
      <c r="ABA29" s="57"/>
      <c r="ABB29" s="57"/>
      <c r="ABC29" s="57"/>
      <c r="ABD29" s="57"/>
      <c r="ABE29" s="57"/>
      <c r="ABF29" s="57"/>
      <c r="ABG29" s="57"/>
      <c r="ABH29" s="57"/>
      <c r="ABI29" s="57"/>
      <c r="ABJ29" s="57"/>
      <c r="ABK29" s="57"/>
      <c r="ABL29" s="57"/>
      <c r="ABM29" s="57"/>
      <c r="ABN29" s="57"/>
      <c r="ABO29" s="57"/>
      <c r="ABP29" s="57"/>
      <c r="ABQ29" s="57"/>
      <c r="ABR29" s="57"/>
      <c r="ABS29" s="57"/>
      <c r="ABT29" s="57"/>
      <c r="ABU29" s="57"/>
      <c r="ABV29" s="57"/>
      <c r="ABW29" s="57"/>
      <c r="ABX29" s="57"/>
      <c r="ABY29" s="57"/>
      <c r="ABZ29" s="57"/>
      <c r="ACA29" s="57"/>
      <c r="ACB29" s="57"/>
      <c r="ACC29" s="57"/>
      <c r="ACD29" s="57"/>
      <c r="ACE29" s="57"/>
      <c r="ACF29" s="57"/>
      <c r="ACG29" s="57"/>
      <c r="ACH29" s="57"/>
      <c r="ACI29" s="57"/>
      <c r="ACJ29" s="57"/>
      <c r="ACK29" s="57"/>
      <c r="ACL29" s="57"/>
      <c r="ACM29" s="57"/>
      <c r="ACN29" s="57"/>
      <c r="ACO29" s="57"/>
      <c r="ACP29" s="57"/>
      <c r="ACQ29" s="57"/>
      <c r="ACR29" s="57"/>
      <c r="ACS29" s="57"/>
      <c r="ACT29" s="57"/>
      <c r="ACU29" s="57"/>
      <c r="ACV29" s="57"/>
      <c r="ACW29" s="57"/>
      <c r="ACX29" s="57"/>
      <c r="ACY29" s="57"/>
      <c r="ACZ29" s="57"/>
      <c r="ADA29" s="57"/>
      <c r="ADB29" s="57"/>
      <c r="ADC29" s="57"/>
      <c r="ADD29" s="57"/>
      <c r="ADE29" s="57"/>
      <c r="ADF29" s="57"/>
      <c r="ADG29" s="57"/>
      <c r="ADH29" s="57"/>
      <c r="ADI29" s="57"/>
      <c r="ADJ29" s="57"/>
      <c r="ADK29" s="57"/>
      <c r="ADL29" s="57"/>
      <c r="ADM29" s="57"/>
      <c r="ADN29" s="57"/>
      <c r="ADO29" s="57"/>
      <c r="ADP29" s="57"/>
      <c r="ADQ29" s="57"/>
      <c r="ADR29" s="57"/>
      <c r="ADS29" s="57"/>
      <c r="ADT29" s="57"/>
      <c r="ADU29" s="57"/>
      <c r="ADV29" s="57"/>
      <c r="ADW29" s="57"/>
      <c r="ADX29" s="57"/>
      <c r="ADY29" s="57"/>
      <c r="ADZ29" s="57"/>
      <c r="AEA29" s="57"/>
      <c r="AEB29" s="57"/>
      <c r="AEC29" s="57"/>
      <c r="AED29" s="57"/>
      <c r="AEE29" s="57"/>
      <c r="AEF29" s="57"/>
      <c r="AEG29" s="57"/>
      <c r="AEH29" s="57"/>
      <c r="AEI29" s="57"/>
      <c r="AEJ29" s="57"/>
      <c r="AEK29" s="57"/>
      <c r="AEL29" s="57"/>
      <c r="AEM29" s="57"/>
      <c r="AEN29" s="57"/>
      <c r="AEO29" s="57"/>
      <c r="AEP29" s="57"/>
      <c r="AEQ29" s="57"/>
      <c r="AER29" s="57"/>
      <c r="AES29" s="57"/>
      <c r="AET29" s="57"/>
      <c r="AEU29" s="57"/>
      <c r="AEV29" s="57"/>
      <c r="AEW29" s="57"/>
      <c r="AEX29" s="57"/>
      <c r="AEY29" s="57"/>
      <c r="AEZ29" s="57"/>
      <c r="AFA29" s="57"/>
      <c r="AFB29" s="57"/>
      <c r="AFC29" s="57"/>
      <c r="AFD29" s="57"/>
      <c r="AFE29" s="57"/>
      <c r="AFF29" s="57"/>
      <c r="AFG29" s="57"/>
      <c r="AFH29" s="57"/>
      <c r="AFI29" s="57"/>
      <c r="AFJ29" s="57"/>
      <c r="AFK29" s="57"/>
      <c r="AFL29" s="57"/>
      <c r="AFM29" s="57"/>
      <c r="AFN29" s="57"/>
      <c r="AFO29" s="57"/>
      <c r="AFP29" s="57"/>
      <c r="AFQ29" s="57"/>
      <c r="AFR29" s="57"/>
      <c r="AFS29" s="57"/>
      <c r="AFT29" s="57"/>
      <c r="AFU29" s="57"/>
      <c r="AFV29" s="57"/>
      <c r="AFW29" s="57"/>
      <c r="AFX29" s="57"/>
      <c r="AFY29" s="57"/>
      <c r="AFZ29" s="57"/>
      <c r="AGA29" s="57"/>
      <c r="AGB29" s="57"/>
      <c r="AGC29" s="57"/>
      <c r="AGD29" s="57"/>
      <c r="AGE29" s="57"/>
      <c r="AGF29" s="57"/>
      <c r="AGG29" s="57"/>
      <c r="AGH29" s="57"/>
      <c r="AGI29" s="57"/>
      <c r="AGJ29" s="57"/>
      <c r="AGK29" s="57"/>
      <c r="AGL29" s="57"/>
      <c r="AGM29" s="57"/>
      <c r="AGN29" s="57"/>
      <c r="AGO29" s="57"/>
      <c r="AGP29" s="57"/>
      <c r="AGQ29" s="57"/>
      <c r="AGR29" s="57"/>
      <c r="AGS29" s="57"/>
      <c r="AGT29" s="57"/>
      <c r="AGU29" s="57"/>
      <c r="AGV29" s="57"/>
      <c r="AGW29" s="57"/>
      <c r="AGX29" s="57"/>
      <c r="AGY29" s="57"/>
      <c r="AGZ29" s="57"/>
      <c r="AHA29" s="57"/>
      <c r="AHB29" s="57"/>
      <c r="AHC29" s="57"/>
      <c r="AHD29" s="57"/>
      <c r="AHE29" s="57"/>
      <c r="AHF29" s="57"/>
      <c r="AHG29" s="57"/>
      <c r="AHH29" s="57"/>
      <c r="AHI29" s="57"/>
      <c r="AHJ29" s="57"/>
      <c r="AHK29" s="57"/>
      <c r="AHL29" s="57"/>
      <c r="AHM29" s="57"/>
      <c r="AHN29" s="57"/>
      <c r="AHO29" s="57"/>
      <c r="AHP29" s="57"/>
      <c r="AHQ29" s="57"/>
      <c r="AHR29" s="57"/>
      <c r="AHS29" s="57"/>
      <c r="AHT29" s="57"/>
      <c r="AHU29" s="57"/>
      <c r="AHV29" s="57"/>
      <c r="AHW29" s="57"/>
      <c r="AHX29" s="57"/>
      <c r="AHY29" s="57"/>
      <c r="AHZ29" s="57"/>
      <c r="AIA29" s="57"/>
      <c r="AIB29" s="57"/>
      <c r="AIC29" s="57"/>
      <c r="AID29" s="57"/>
      <c r="AIE29" s="57"/>
      <c r="AIF29" s="57"/>
      <c r="AIG29" s="57"/>
      <c r="AIH29" s="57"/>
      <c r="AII29" s="57"/>
      <c r="AIJ29" s="57"/>
      <c r="AIK29" s="57"/>
      <c r="AIL29" s="57"/>
      <c r="AIM29" s="57"/>
      <c r="AIN29" s="57"/>
      <c r="AIO29" s="57"/>
      <c r="AIP29" s="57"/>
      <c r="AIQ29" s="57"/>
      <c r="AIR29" s="57"/>
      <c r="AIS29" s="57"/>
      <c r="AIT29" s="57"/>
      <c r="AIU29" s="57"/>
      <c r="AIV29" s="57"/>
      <c r="AIW29" s="57"/>
      <c r="AIX29" s="57"/>
      <c r="AIY29" s="57"/>
      <c r="AIZ29" s="57"/>
      <c r="AJA29" s="57"/>
      <c r="AJB29" s="57"/>
      <c r="AJC29" s="57"/>
      <c r="AJD29" s="57"/>
      <c r="AJE29" s="57"/>
      <c r="AJF29" s="57"/>
      <c r="AJG29" s="57"/>
      <c r="AJH29" s="57"/>
      <c r="AJI29" s="57"/>
      <c r="AJJ29" s="57"/>
      <c r="AJK29" s="57"/>
      <c r="AJL29" s="57"/>
      <c r="AJM29" s="57"/>
      <c r="AJN29" s="57"/>
      <c r="AJO29" s="57"/>
      <c r="AJP29" s="57"/>
      <c r="AJQ29" s="57"/>
      <c r="AJR29" s="57"/>
      <c r="AJS29" s="57"/>
      <c r="AJT29" s="57"/>
      <c r="AJU29" s="57"/>
      <c r="AJV29" s="57"/>
      <c r="AJW29" s="57"/>
      <c r="AJX29" s="57"/>
      <c r="AJY29" s="57"/>
      <c r="AJZ29" s="57"/>
      <c r="AKA29" s="57"/>
      <c r="AKB29" s="57"/>
      <c r="AKC29" s="57"/>
      <c r="AKD29" s="57"/>
      <c r="AKE29" s="57"/>
      <c r="AKF29" s="57"/>
      <c r="AKG29" s="57"/>
      <c r="AKH29" s="57"/>
      <c r="AKI29" s="57"/>
      <c r="AKJ29" s="57"/>
      <c r="AKK29" s="57"/>
      <c r="AKL29" s="57"/>
      <c r="AKM29" s="57"/>
      <c r="AKN29" s="57"/>
      <c r="AKO29" s="57"/>
      <c r="AKP29" s="57"/>
      <c r="AKQ29" s="57"/>
      <c r="AKR29" s="57"/>
      <c r="AKS29" s="57"/>
      <c r="AKT29" s="57"/>
      <c r="AKU29" s="57"/>
      <c r="AKV29" s="57"/>
      <c r="AKW29" s="57"/>
      <c r="AKX29" s="57"/>
      <c r="AKY29" s="57"/>
      <c r="AKZ29" s="57"/>
      <c r="ALA29" s="57"/>
      <c r="ALB29" s="57"/>
      <c r="ALC29" s="57"/>
      <c r="ALD29" s="57"/>
      <c r="ALE29" s="57"/>
      <c r="ALF29" s="57"/>
      <c r="ALG29" s="57"/>
      <c r="ALH29" s="57"/>
      <c r="ALI29" s="57"/>
      <c r="ALJ29" s="57"/>
      <c r="ALK29" s="57"/>
      <c r="ALL29" s="57"/>
      <c r="ALM29" s="57"/>
      <c r="ALN29" s="57"/>
      <c r="ALO29" s="57"/>
      <c r="ALP29" s="57"/>
      <c r="ALQ29" s="57"/>
      <c r="ALR29" s="57"/>
      <c r="ALS29" s="57"/>
      <c r="ALT29" s="57"/>
      <c r="ALU29" s="57"/>
      <c r="ALV29" s="57"/>
      <c r="ALW29" s="57"/>
      <c r="ALX29" s="57"/>
      <c r="ALY29" s="57"/>
      <c r="ALZ29" s="57"/>
      <c r="AMA29" s="57"/>
      <c r="AMB29" s="57"/>
      <c r="AMC29" s="57"/>
      <c r="AMD29" s="57"/>
    </row>
    <row r="30" spans="1:1018" s="206" customFormat="1" ht="25.8" x14ac:dyDescent="0.3">
      <c r="A30" s="449"/>
      <c r="B30" s="58"/>
      <c r="C30" s="33" t="s">
        <v>487</v>
      </c>
      <c r="D30" s="57"/>
      <c r="E30" s="59"/>
      <c r="F30" s="464" t="s">
        <v>431</v>
      </c>
      <c r="G30" s="57"/>
      <c r="H30" s="451" t="s">
        <v>429</v>
      </c>
      <c r="I30" s="195"/>
      <c r="J30" s="61"/>
      <c r="K30" s="62"/>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c r="FC30" s="57"/>
      <c r="FD30" s="57"/>
      <c r="FE30" s="57"/>
      <c r="FF30" s="57"/>
      <c r="FG30" s="57"/>
      <c r="FH30" s="57"/>
      <c r="FI30" s="57"/>
      <c r="FJ30" s="57"/>
      <c r="FK30" s="57"/>
      <c r="FL30" s="57"/>
      <c r="FM30" s="57"/>
      <c r="FN30" s="57"/>
      <c r="FO30" s="57"/>
      <c r="FP30" s="57"/>
      <c r="FQ30" s="57"/>
      <c r="FR30" s="57"/>
      <c r="FS30" s="57"/>
      <c r="FT30" s="57"/>
      <c r="FU30" s="57"/>
      <c r="FV30" s="57"/>
      <c r="FW30" s="57"/>
      <c r="FX30" s="57"/>
      <c r="FY30" s="57"/>
      <c r="FZ30" s="57"/>
      <c r="GA30" s="57"/>
      <c r="GB30" s="57"/>
      <c r="GC30" s="57"/>
      <c r="GD30" s="57"/>
      <c r="GE30" s="57"/>
      <c r="GF30" s="57"/>
      <c r="GG30" s="57"/>
      <c r="GH30" s="57"/>
      <c r="GI30" s="57"/>
      <c r="GJ30" s="57"/>
      <c r="GK30" s="57"/>
      <c r="GL30" s="57"/>
      <c r="GM30" s="57"/>
      <c r="GN30" s="57"/>
      <c r="GO30" s="57"/>
      <c r="GP30" s="57"/>
      <c r="GQ30" s="57"/>
      <c r="GR30" s="57"/>
      <c r="GS30" s="57"/>
      <c r="GT30" s="57"/>
      <c r="GU30" s="57"/>
      <c r="GV30" s="57"/>
      <c r="GW30" s="57"/>
      <c r="GX30" s="57"/>
      <c r="GY30" s="57"/>
      <c r="GZ30" s="57"/>
      <c r="HA30" s="57"/>
      <c r="HB30" s="57"/>
      <c r="HC30" s="57"/>
      <c r="HD30" s="57"/>
      <c r="HE30" s="57"/>
      <c r="HF30" s="57"/>
      <c r="HG30" s="57"/>
      <c r="HH30" s="57"/>
      <c r="HI30" s="57"/>
      <c r="HJ30" s="57"/>
      <c r="HK30" s="57"/>
      <c r="HL30" s="57"/>
      <c r="HM30" s="57"/>
      <c r="HN30" s="57"/>
      <c r="HO30" s="57"/>
      <c r="HP30" s="57"/>
      <c r="HQ30" s="57"/>
      <c r="HR30" s="57"/>
      <c r="HS30" s="57"/>
      <c r="HT30" s="57"/>
      <c r="HU30" s="57"/>
      <c r="HV30" s="57"/>
      <c r="HW30" s="57"/>
      <c r="HX30" s="57"/>
      <c r="HY30" s="57"/>
      <c r="HZ30" s="57"/>
      <c r="IA30" s="57"/>
      <c r="IB30" s="57"/>
      <c r="IC30" s="57"/>
      <c r="ID30" s="57"/>
      <c r="IE30" s="57"/>
      <c r="IF30" s="57"/>
      <c r="IG30" s="57"/>
      <c r="IH30" s="57"/>
      <c r="II30" s="57"/>
      <c r="IJ30" s="57"/>
      <c r="IK30" s="57"/>
      <c r="IL30" s="57"/>
      <c r="IM30" s="57"/>
      <c r="IN30" s="57"/>
      <c r="IO30" s="57"/>
      <c r="IP30" s="57"/>
      <c r="IQ30" s="57"/>
      <c r="IR30" s="57"/>
      <c r="IS30" s="57"/>
      <c r="IT30" s="57"/>
      <c r="IU30" s="57"/>
      <c r="IV30" s="57"/>
      <c r="IW30" s="57"/>
      <c r="IX30" s="57"/>
      <c r="IY30" s="57"/>
      <c r="IZ30" s="57"/>
      <c r="JA30" s="57"/>
      <c r="JB30" s="57"/>
      <c r="JC30" s="57"/>
      <c r="JD30" s="57"/>
      <c r="JE30" s="57"/>
      <c r="JF30" s="57"/>
      <c r="JG30" s="57"/>
      <c r="JH30" s="57"/>
      <c r="JI30" s="57"/>
      <c r="JJ30" s="57"/>
      <c r="JK30" s="57"/>
      <c r="JL30" s="57"/>
      <c r="JM30" s="57"/>
      <c r="JN30" s="57"/>
      <c r="JO30" s="57"/>
      <c r="JP30" s="57"/>
      <c r="JQ30" s="57"/>
      <c r="JR30" s="57"/>
      <c r="JS30" s="57"/>
      <c r="JT30" s="57"/>
      <c r="JU30" s="57"/>
      <c r="JV30" s="57"/>
      <c r="JW30" s="57"/>
      <c r="JX30" s="57"/>
      <c r="JY30" s="57"/>
      <c r="JZ30" s="57"/>
      <c r="KA30" s="57"/>
      <c r="KB30" s="57"/>
      <c r="KC30" s="57"/>
      <c r="KD30" s="57"/>
      <c r="KE30" s="57"/>
      <c r="KF30" s="57"/>
      <c r="KG30" s="57"/>
      <c r="KH30" s="57"/>
      <c r="KI30" s="57"/>
      <c r="KJ30" s="57"/>
      <c r="KK30" s="57"/>
      <c r="KL30" s="57"/>
      <c r="KM30" s="57"/>
      <c r="KN30" s="57"/>
      <c r="KO30" s="57"/>
      <c r="KP30" s="57"/>
      <c r="KQ30" s="57"/>
      <c r="KR30" s="57"/>
      <c r="KS30" s="57"/>
      <c r="KT30" s="57"/>
      <c r="KU30" s="57"/>
      <c r="KV30" s="57"/>
      <c r="KW30" s="57"/>
      <c r="KX30" s="57"/>
      <c r="KY30" s="57"/>
      <c r="KZ30" s="57"/>
      <c r="LA30" s="57"/>
      <c r="LB30" s="57"/>
      <c r="LC30" s="57"/>
      <c r="LD30" s="57"/>
      <c r="LE30" s="57"/>
      <c r="LF30" s="57"/>
      <c r="LG30" s="57"/>
      <c r="LH30" s="57"/>
      <c r="LI30" s="57"/>
      <c r="LJ30" s="57"/>
      <c r="LK30" s="57"/>
      <c r="LL30" s="57"/>
      <c r="LM30" s="57"/>
      <c r="LN30" s="57"/>
      <c r="LO30" s="57"/>
      <c r="LP30" s="57"/>
      <c r="LQ30" s="57"/>
      <c r="LR30" s="57"/>
      <c r="LS30" s="57"/>
      <c r="LT30" s="57"/>
      <c r="LU30" s="57"/>
      <c r="LV30" s="57"/>
      <c r="LW30" s="57"/>
      <c r="LX30" s="57"/>
      <c r="LY30" s="57"/>
      <c r="LZ30" s="57"/>
      <c r="MA30" s="57"/>
      <c r="MB30" s="57"/>
      <c r="MC30" s="57"/>
      <c r="MD30" s="57"/>
      <c r="ME30" s="57"/>
      <c r="MF30" s="57"/>
      <c r="MG30" s="57"/>
      <c r="MH30" s="57"/>
      <c r="MI30" s="57"/>
      <c r="MJ30" s="57"/>
      <c r="MK30" s="57"/>
      <c r="ML30" s="57"/>
      <c r="MM30" s="57"/>
      <c r="MN30" s="57"/>
      <c r="MO30" s="57"/>
      <c r="MP30" s="57"/>
      <c r="MQ30" s="57"/>
      <c r="MR30" s="57"/>
      <c r="MS30" s="57"/>
      <c r="MT30" s="57"/>
      <c r="MU30" s="57"/>
      <c r="MV30" s="57"/>
      <c r="MW30" s="57"/>
      <c r="MX30" s="57"/>
      <c r="MY30" s="57"/>
      <c r="MZ30" s="57"/>
      <c r="NA30" s="57"/>
      <c r="NB30" s="57"/>
      <c r="NC30" s="57"/>
      <c r="ND30" s="57"/>
      <c r="NE30" s="57"/>
      <c r="NF30" s="57"/>
      <c r="NG30" s="57"/>
      <c r="NH30" s="57"/>
      <c r="NI30" s="57"/>
      <c r="NJ30" s="57"/>
      <c r="NK30" s="57"/>
      <c r="NL30" s="57"/>
      <c r="NM30" s="57"/>
      <c r="NN30" s="57"/>
      <c r="NO30" s="57"/>
      <c r="NP30" s="57"/>
      <c r="NQ30" s="57"/>
      <c r="NR30" s="57"/>
      <c r="NS30" s="57"/>
      <c r="NT30" s="57"/>
      <c r="NU30" s="57"/>
      <c r="NV30" s="57"/>
      <c r="NW30" s="57"/>
      <c r="NX30" s="57"/>
      <c r="NY30" s="57"/>
      <c r="NZ30" s="57"/>
      <c r="OA30" s="57"/>
      <c r="OB30" s="57"/>
      <c r="OC30" s="57"/>
      <c r="OD30" s="57"/>
      <c r="OE30" s="57"/>
      <c r="OF30" s="57"/>
      <c r="OG30" s="57"/>
      <c r="OH30" s="57"/>
      <c r="OI30" s="57"/>
      <c r="OJ30" s="57"/>
      <c r="OK30" s="57"/>
      <c r="OL30" s="57"/>
      <c r="OM30" s="57"/>
      <c r="ON30" s="57"/>
      <c r="OO30" s="57"/>
      <c r="OP30" s="57"/>
      <c r="OQ30" s="57"/>
      <c r="OR30" s="57"/>
      <c r="OS30" s="57"/>
      <c r="OT30" s="57"/>
      <c r="OU30" s="57"/>
      <c r="OV30" s="57"/>
      <c r="OW30" s="57"/>
      <c r="OX30" s="57"/>
      <c r="OY30" s="57"/>
      <c r="OZ30" s="57"/>
      <c r="PA30" s="57"/>
      <c r="PB30" s="57"/>
      <c r="PC30" s="57"/>
      <c r="PD30" s="57"/>
      <c r="PE30" s="57"/>
      <c r="PF30" s="57"/>
      <c r="PG30" s="57"/>
      <c r="PH30" s="57"/>
      <c r="PI30" s="57"/>
      <c r="PJ30" s="57"/>
      <c r="PK30" s="57"/>
      <c r="PL30" s="57"/>
      <c r="PM30" s="57"/>
      <c r="PN30" s="57"/>
      <c r="PO30" s="57"/>
      <c r="PP30" s="57"/>
      <c r="PQ30" s="57"/>
      <c r="PR30" s="57"/>
      <c r="PS30" s="57"/>
      <c r="PT30" s="57"/>
      <c r="PU30" s="57"/>
      <c r="PV30" s="57"/>
      <c r="PW30" s="57"/>
      <c r="PX30" s="57"/>
      <c r="PY30" s="57"/>
      <c r="PZ30" s="57"/>
      <c r="QA30" s="57"/>
      <c r="QB30" s="57"/>
      <c r="QC30" s="57"/>
      <c r="QD30" s="57"/>
      <c r="QE30" s="57"/>
      <c r="QF30" s="57"/>
      <c r="QG30" s="57"/>
      <c r="QH30" s="57"/>
      <c r="QI30" s="57"/>
      <c r="QJ30" s="57"/>
      <c r="QK30" s="57"/>
      <c r="QL30" s="57"/>
      <c r="QM30" s="57"/>
      <c r="QN30" s="57"/>
      <c r="QO30" s="57"/>
      <c r="QP30" s="57"/>
      <c r="QQ30" s="57"/>
      <c r="QR30" s="57"/>
      <c r="QS30" s="57"/>
      <c r="QT30" s="57"/>
      <c r="QU30" s="57"/>
      <c r="QV30" s="57"/>
      <c r="QW30" s="57"/>
      <c r="QX30" s="57"/>
      <c r="QY30" s="57"/>
      <c r="QZ30" s="57"/>
      <c r="RA30" s="57"/>
      <c r="RB30" s="57"/>
      <c r="RC30" s="57"/>
      <c r="RD30" s="57"/>
      <c r="RE30" s="57"/>
      <c r="RF30" s="57"/>
      <c r="RG30" s="57"/>
      <c r="RH30" s="57"/>
      <c r="RI30" s="57"/>
      <c r="RJ30" s="57"/>
      <c r="RK30" s="57"/>
      <c r="RL30" s="57"/>
      <c r="RM30" s="57"/>
      <c r="RN30" s="57"/>
      <c r="RO30" s="57"/>
      <c r="RP30" s="57"/>
      <c r="RQ30" s="57"/>
      <c r="RR30" s="57"/>
      <c r="RS30" s="57"/>
      <c r="RT30" s="57"/>
      <c r="RU30" s="57"/>
      <c r="RV30" s="57"/>
      <c r="RW30" s="57"/>
      <c r="RX30" s="57"/>
      <c r="RY30" s="57"/>
      <c r="RZ30" s="57"/>
      <c r="SA30" s="57"/>
      <c r="SB30" s="57"/>
      <c r="SC30" s="57"/>
      <c r="SD30" s="57"/>
      <c r="SE30" s="57"/>
      <c r="SF30" s="57"/>
      <c r="SG30" s="57"/>
      <c r="SH30" s="57"/>
      <c r="SI30" s="57"/>
      <c r="SJ30" s="57"/>
      <c r="SK30" s="57"/>
      <c r="SL30" s="57"/>
      <c r="SM30" s="57"/>
      <c r="SN30" s="57"/>
      <c r="SO30" s="57"/>
      <c r="SP30" s="57"/>
      <c r="SQ30" s="57"/>
      <c r="SR30" s="57"/>
      <c r="SS30" s="57"/>
      <c r="ST30" s="57"/>
      <c r="SU30" s="57"/>
      <c r="SV30" s="57"/>
      <c r="SW30" s="57"/>
      <c r="SX30" s="57"/>
      <c r="SY30" s="57"/>
      <c r="SZ30" s="57"/>
      <c r="TA30" s="57"/>
      <c r="TB30" s="57"/>
      <c r="TC30" s="57"/>
      <c r="TD30" s="57"/>
      <c r="TE30" s="57"/>
      <c r="TF30" s="57"/>
      <c r="TG30" s="57"/>
      <c r="TH30" s="57"/>
      <c r="TI30" s="57"/>
      <c r="TJ30" s="57"/>
      <c r="TK30" s="57"/>
      <c r="TL30" s="57"/>
      <c r="TM30" s="57"/>
      <c r="TN30" s="57"/>
      <c r="TO30" s="57"/>
      <c r="TP30" s="57"/>
      <c r="TQ30" s="57"/>
      <c r="TR30" s="57"/>
      <c r="TS30" s="57"/>
      <c r="TT30" s="57"/>
      <c r="TU30" s="57"/>
      <c r="TV30" s="57"/>
      <c r="TW30" s="57"/>
      <c r="TX30" s="57"/>
      <c r="TY30" s="57"/>
      <c r="TZ30" s="57"/>
      <c r="UA30" s="57"/>
      <c r="UB30" s="57"/>
      <c r="UC30" s="57"/>
      <c r="UD30" s="57"/>
      <c r="UE30" s="57"/>
      <c r="UF30" s="57"/>
      <c r="UG30" s="57"/>
      <c r="UH30" s="57"/>
      <c r="UI30" s="57"/>
      <c r="UJ30" s="57"/>
      <c r="UK30" s="57"/>
      <c r="UL30" s="57"/>
      <c r="UM30" s="57"/>
      <c r="UN30" s="57"/>
      <c r="UO30" s="57"/>
      <c r="UP30" s="57"/>
      <c r="UQ30" s="57"/>
      <c r="UR30" s="57"/>
      <c r="US30" s="57"/>
      <c r="UT30" s="57"/>
      <c r="UU30" s="57"/>
      <c r="UV30" s="57"/>
      <c r="UW30" s="57"/>
      <c r="UX30" s="57"/>
      <c r="UY30" s="57"/>
      <c r="UZ30" s="57"/>
      <c r="VA30" s="57"/>
      <c r="VB30" s="57"/>
      <c r="VC30" s="57"/>
      <c r="VD30" s="57"/>
      <c r="VE30" s="57"/>
      <c r="VF30" s="57"/>
      <c r="VG30" s="57"/>
      <c r="VH30" s="57"/>
      <c r="VI30" s="57"/>
      <c r="VJ30" s="57"/>
      <c r="VK30" s="57"/>
      <c r="VL30" s="57"/>
      <c r="VM30" s="57"/>
      <c r="VN30" s="57"/>
      <c r="VO30" s="57"/>
      <c r="VP30" s="57"/>
      <c r="VQ30" s="57"/>
      <c r="VR30" s="57"/>
      <c r="VS30" s="57"/>
      <c r="VT30" s="57"/>
      <c r="VU30" s="57"/>
      <c r="VV30" s="57"/>
      <c r="VW30" s="57"/>
      <c r="VX30" s="57"/>
      <c r="VY30" s="57"/>
      <c r="VZ30" s="57"/>
      <c r="WA30" s="57"/>
      <c r="WB30" s="57"/>
      <c r="WC30" s="57"/>
      <c r="WD30" s="57"/>
      <c r="WE30" s="57"/>
      <c r="WF30" s="57"/>
      <c r="WG30" s="57"/>
      <c r="WH30" s="57"/>
      <c r="WI30" s="57"/>
      <c r="WJ30" s="57"/>
      <c r="WK30" s="57"/>
      <c r="WL30" s="57"/>
      <c r="WM30" s="57"/>
      <c r="WN30" s="57"/>
      <c r="WO30" s="57"/>
      <c r="WP30" s="57"/>
      <c r="WQ30" s="57"/>
      <c r="WR30" s="57"/>
      <c r="WS30" s="57"/>
      <c r="WT30" s="57"/>
      <c r="WU30" s="57"/>
      <c r="WV30" s="57"/>
      <c r="WW30" s="57"/>
      <c r="WX30" s="57"/>
      <c r="WY30" s="57"/>
      <c r="WZ30" s="57"/>
      <c r="XA30" s="57"/>
      <c r="XB30" s="57"/>
      <c r="XC30" s="57"/>
      <c r="XD30" s="57"/>
      <c r="XE30" s="57"/>
      <c r="XF30" s="57"/>
      <c r="XG30" s="57"/>
      <c r="XH30" s="57"/>
      <c r="XI30" s="57"/>
      <c r="XJ30" s="57"/>
      <c r="XK30" s="57"/>
      <c r="XL30" s="57"/>
      <c r="XM30" s="57"/>
      <c r="XN30" s="57"/>
      <c r="XO30" s="57"/>
      <c r="XP30" s="57"/>
      <c r="XQ30" s="57"/>
      <c r="XR30" s="57"/>
      <c r="XS30" s="57"/>
      <c r="XT30" s="57"/>
      <c r="XU30" s="57"/>
      <c r="XV30" s="57"/>
      <c r="XW30" s="57"/>
      <c r="XX30" s="57"/>
      <c r="XY30" s="57"/>
      <c r="XZ30" s="57"/>
      <c r="YA30" s="57"/>
      <c r="YB30" s="57"/>
      <c r="YC30" s="57"/>
      <c r="YD30" s="57"/>
      <c r="YE30" s="57"/>
      <c r="YF30" s="57"/>
      <c r="YG30" s="57"/>
      <c r="YH30" s="57"/>
      <c r="YI30" s="57"/>
      <c r="YJ30" s="57"/>
      <c r="YK30" s="57"/>
      <c r="YL30" s="57"/>
      <c r="YM30" s="57"/>
      <c r="YN30" s="57"/>
      <c r="YO30" s="57"/>
      <c r="YP30" s="57"/>
      <c r="YQ30" s="57"/>
      <c r="YR30" s="57"/>
      <c r="YS30" s="57"/>
      <c r="YT30" s="57"/>
      <c r="YU30" s="57"/>
      <c r="YV30" s="57"/>
      <c r="YW30" s="57"/>
      <c r="YX30" s="57"/>
      <c r="YY30" s="57"/>
      <c r="YZ30" s="57"/>
      <c r="ZA30" s="57"/>
      <c r="ZB30" s="57"/>
      <c r="ZC30" s="57"/>
      <c r="ZD30" s="57"/>
      <c r="ZE30" s="57"/>
      <c r="ZF30" s="57"/>
      <c r="ZG30" s="57"/>
      <c r="ZH30" s="57"/>
      <c r="ZI30" s="57"/>
      <c r="ZJ30" s="57"/>
      <c r="ZK30" s="57"/>
      <c r="ZL30" s="57"/>
      <c r="ZM30" s="57"/>
      <c r="ZN30" s="57"/>
      <c r="ZO30" s="57"/>
      <c r="ZP30" s="57"/>
      <c r="ZQ30" s="57"/>
      <c r="ZR30" s="57"/>
      <c r="ZS30" s="57"/>
      <c r="ZT30" s="57"/>
      <c r="ZU30" s="57"/>
      <c r="ZV30" s="57"/>
      <c r="ZW30" s="57"/>
      <c r="ZX30" s="57"/>
      <c r="ZY30" s="57"/>
      <c r="ZZ30" s="57"/>
      <c r="AAA30" s="57"/>
      <c r="AAB30" s="57"/>
      <c r="AAC30" s="57"/>
      <c r="AAD30" s="57"/>
      <c r="AAE30" s="57"/>
      <c r="AAF30" s="57"/>
      <c r="AAG30" s="57"/>
      <c r="AAH30" s="57"/>
      <c r="AAI30" s="57"/>
      <c r="AAJ30" s="57"/>
      <c r="AAK30" s="57"/>
      <c r="AAL30" s="57"/>
      <c r="AAM30" s="57"/>
      <c r="AAN30" s="57"/>
      <c r="AAO30" s="57"/>
      <c r="AAP30" s="57"/>
      <c r="AAQ30" s="57"/>
      <c r="AAR30" s="57"/>
      <c r="AAS30" s="57"/>
      <c r="AAT30" s="57"/>
      <c r="AAU30" s="57"/>
      <c r="AAV30" s="57"/>
      <c r="AAW30" s="57"/>
      <c r="AAX30" s="57"/>
      <c r="AAY30" s="57"/>
      <c r="AAZ30" s="57"/>
      <c r="ABA30" s="57"/>
      <c r="ABB30" s="57"/>
      <c r="ABC30" s="57"/>
      <c r="ABD30" s="57"/>
      <c r="ABE30" s="57"/>
      <c r="ABF30" s="57"/>
      <c r="ABG30" s="57"/>
      <c r="ABH30" s="57"/>
      <c r="ABI30" s="57"/>
      <c r="ABJ30" s="57"/>
      <c r="ABK30" s="57"/>
      <c r="ABL30" s="57"/>
      <c r="ABM30" s="57"/>
      <c r="ABN30" s="57"/>
      <c r="ABO30" s="57"/>
      <c r="ABP30" s="57"/>
      <c r="ABQ30" s="57"/>
      <c r="ABR30" s="57"/>
      <c r="ABS30" s="57"/>
      <c r="ABT30" s="57"/>
      <c r="ABU30" s="57"/>
      <c r="ABV30" s="57"/>
      <c r="ABW30" s="57"/>
      <c r="ABX30" s="57"/>
      <c r="ABY30" s="57"/>
      <c r="ABZ30" s="57"/>
      <c r="ACA30" s="57"/>
      <c r="ACB30" s="57"/>
      <c r="ACC30" s="57"/>
      <c r="ACD30" s="57"/>
      <c r="ACE30" s="57"/>
      <c r="ACF30" s="57"/>
      <c r="ACG30" s="57"/>
      <c r="ACH30" s="57"/>
      <c r="ACI30" s="57"/>
      <c r="ACJ30" s="57"/>
      <c r="ACK30" s="57"/>
      <c r="ACL30" s="57"/>
      <c r="ACM30" s="57"/>
      <c r="ACN30" s="57"/>
      <c r="ACO30" s="57"/>
      <c r="ACP30" s="57"/>
      <c r="ACQ30" s="57"/>
      <c r="ACR30" s="57"/>
      <c r="ACS30" s="57"/>
      <c r="ACT30" s="57"/>
      <c r="ACU30" s="57"/>
      <c r="ACV30" s="57"/>
      <c r="ACW30" s="57"/>
      <c r="ACX30" s="57"/>
      <c r="ACY30" s="57"/>
      <c r="ACZ30" s="57"/>
      <c r="ADA30" s="57"/>
      <c r="ADB30" s="57"/>
      <c r="ADC30" s="57"/>
      <c r="ADD30" s="57"/>
      <c r="ADE30" s="57"/>
      <c r="ADF30" s="57"/>
      <c r="ADG30" s="57"/>
      <c r="ADH30" s="57"/>
      <c r="ADI30" s="57"/>
      <c r="ADJ30" s="57"/>
      <c r="ADK30" s="57"/>
      <c r="ADL30" s="57"/>
      <c r="ADM30" s="57"/>
      <c r="ADN30" s="57"/>
      <c r="ADO30" s="57"/>
      <c r="ADP30" s="57"/>
      <c r="ADQ30" s="57"/>
      <c r="ADR30" s="57"/>
      <c r="ADS30" s="57"/>
      <c r="ADT30" s="57"/>
      <c r="ADU30" s="57"/>
      <c r="ADV30" s="57"/>
      <c r="ADW30" s="57"/>
      <c r="ADX30" s="57"/>
      <c r="ADY30" s="57"/>
      <c r="ADZ30" s="57"/>
      <c r="AEA30" s="57"/>
      <c r="AEB30" s="57"/>
      <c r="AEC30" s="57"/>
      <c r="AED30" s="57"/>
      <c r="AEE30" s="57"/>
      <c r="AEF30" s="57"/>
      <c r="AEG30" s="57"/>
      <c r="AEH30" s="57"/>
      <c r="AEI30" s="57"/>
      <c r="AEJ30" s="57"/>
      <c r="AEK30" s="57"/>
      <c r="AEL30" s="57"/>
      <c r="AEM30" s="57"/>
      <c r="AEN30" s="57"/>
      <c r="AEO30" s="57"/>
      <c r="AEP30" s="57"/>
      <c r="AEQ30" s="57"/>
      <c r="AER30" s="57"/>
      <c r="AES30" s="57"/>
      <c r="AET30" s="57"/>
      <c r="AEU30" s="57"/>
      <c r="AEV30" s="57"/>
      <c r="AEW30" s="57"/>
      <c r="AEX30" s="57"/>
      <c r="AEY30" s="57"/>
      <c r="AEZ30" s="57"/>
      <c r="AFA30" s="57"/>
      <c r="AFB30" s="57"/>
      <c r="AFC30" s="57"/>
      <c r="AFD30" s="57"/>
      <c r="AFE30" s="57"/>
      <c r="AFF30" s="57"/>
      <c r="AFG30" s="57"/>
      <c r="AFH30" s="57"/>
      <c r="AFI30" s="57"/>
      <c r="AFJ30" s="57"/>
      <c r="AFK30" s="57"/>
      <c r="AFL30" s="57"/>
      <c r="AFM30" s="57"/>
      <c r="AFN30" s="57"/>
      <c r="AFO30" s="57"/>
      <c r="AFP30" s="57"/>
      <c r="AFQ30" s="57"/>
      <c r="AFR30" s="57"/>
      <c r="AFS30" s="57"/>
      <c r="AFT30" s="57"/>
      <c r="AFU30" s="57"/>
      <c r="AFV30" s="57"/>
      <c r="AFW30" s="57"/>
      <c r="AFX30" s="57"/>
      <c r="AFY30" s="57"/>
      <c r="AFZ30" s="57"/>
      <c r="AGA30" s="57"/>
      <c r="AGB30" s="57"/>
      <c r="AGC30" s="57"/>
      <c r="AGD30" s="57"/>
      <c r="AGE30" s="57"/>
      <c r="AGF30" s="57"/>
      <c r="AGG30" s="57"/>
      <c r="AGH30" s="57"/>
      <c r="AGI30" s="57"/>
      <c r="AGJ30" s="57"/>
      <c r="AGK30" s="57"/>
      <c r="AGL30" s="57"/>
      <c r="AGM30" s="57"/>
      <c r="AGN30" s="57"/>
      <c r="AGO30" s="57"/>
      <c r="AGP30" s="57"/>
      <c r="AGQ30" s="57"/>
      <c r="AGR30" s="57"/>
      <c r="AGS30" s="57"/>
      <c r="AGT30" s="57"/>
      <c r="AGU30" s="57"/>
      <c r="AGV30" s="57"/>
      <c r="AGW30" s="57"/>
      <c r="AGX30" s="57"/>
      <c r="AGY30" s="57"/>
      <c r="AGZ30" s="57"/>
      <c r="AHA30" s="57"/>
      <c r="AHB30" s="57"/>
      <c r="AHC30" s="57"/>
      <c r="AHD30" s="57"/>
      <c r="AHE30" s="57"/>
      <c r="AHF30" s="57"/>
      <c r="AHG30" s="57"/>
      <c r="AHH30" s="57"/>
      <c r="AHI30" s="57"/>
      <c r="AHJ30" s="57"/>
      <c r="AHK30" s="57"/>
      <c r="AHL30" s="57"/>
      <c r="AHM30" s="57"/>
      <c r="AHN30" s="57"/>
      <c r="AHO30" s="57"/>
      <c r="AHP30" s="57"/>
      <c r="AHQ30" s="57"/>
      <c r="AHR30" s="57"/>
      <c r="AHS30" s="57"/>
      <c r="AHT30" s="57"/>
      <c r="AHU30" s="57"/>
      <c r="AHV30" s="57"/>
      <c r="AHW30" s="57"/>
      <c r="AHX30" s="57"/>
      <c r="AHY30" s="57"/>
      <c r="AHZ30" s="57"/>
      <c r="AIA30" s="57"/>
      <c r="AIB30" s="57"/>
      <c r="AIC30" s="57"/>
      <c r="AID30" s="57"/>
      <c r="AIE30" s="57"/>
      <c r="AIF30" s="57"/>
      <c r="AIG30" s="57"/>
      <c r="AIH30" s="57"/>
      <c r="AII30" s="57"/>
      <c r="AIJ30" s="57"/>
      <c r="AIK30" s="57"/>
      <c r="AIL30" s="57"/>
      <c r="AIM30" s="57"/>
      <c r="AIN30" s="57"/>
      <c r="AIO30" s="57"/>
      <c r="AIP30" s="57"/>
      <c r="AIQ30" s="57"/>
      <c r="AIR30" s="57"/>
      <c r="AIS30" s="57"/>
      <c r="AIT30" s="57"/>
      <c r="AIU30" s="57"/>
      <c r="AIV30" s="57"/>
      <c r="AIW30" s="57"/>
      <c r="AIX30" s="57"/>
      <c r="AIY30" s="57"/>
      <c r="AIZ30" s="57"/>
      <c r="AJA30" s="57"/>
      <c r="AJB30" s="57"/>
      <c r="AJC30" s="57"/>
      <c r="AJD30" s="57"/>
      <c r="AJE30" s="57"/>
      <c r="AJF30" s="57"/>
      <c r="AJG30" s="57"/>
      <c r="AJH30" s="57"/>
      <c r="AJI30" s="57"/>
      <c r="AJJ30" s="57"/>
      <c r="AJK30" s="57"/>
      <c r="AJL30" s="57"/>
      <c r="AJM30" s="57"/>
      <c r="AJN30" s="57"/>
      <c r="AJO30" s="57"/>
      <c r="AJP30" s="57"/>
      <c r="AJQ30" s="57"/>
      <c r="AJR30" s="57"/>
      <c r="AJS30" s="57"/>
      <c r="AJT30" s="57"/>
      <c r="AJU30" s="57"/>
      <c r="AJV30" s="57"/>
      <c r="AJW30" s="57"/>
      <c r="AJX30" s="57"/>
      <c r="AJY30" s="57"/>
      <c r="AJZ30" s="57"/>
      <c r="AKA30" s="57"/>
      <c r="AKB30" s="57"/>
      <c r="AKC30" s="57"/>
      <c r="AKD30" s="57"/>
      <c r="AKE30" s="57"/>
      <c r="AKF30" s="57"/>
      <c r="AKG30" s="57"/>
      <c r="AKH30" s="57"/>
      <c r="AKI30" s="57"/>
      <c r="AKJ30" s="57"/>
      <c r="AKK30" s="57"/>
      <c r="AKL30" s="57"/>
      <c r="AKM30" s="57"/>
      <c r="AKN30" s="57"/>
      <c r="AKO30" s="57"/>
      <c r="AKP30" s="57"/>
      <c r="AKQ30" s="57"/>
      <c r="AKR30" s="57"/>
      <c r="AKS30" s="57"/>
      <c r="AKT30" s="57"/>
      <c r="AKU30" s="57"/>
      <c r="AKV30" s="57"/>
      <c r="AKW30" s="57"/>
      <c r="AKX30" s="57"/>
      <c r="AKY30" s="57"/>
      <c r="AKZ30" s="57"/>
      <c r="ALA30" s="57"/>
      <c r="ALB30" s="57"/>
      <c r="ALC30" s="57"/>
      <c r="ALD30" s="57"/>
      <c r="ALE30" s="57"/>
      <c r="ALF30" s="57"/>
      <c r="ALG30" s="57"/>
      <c r="ALH30" s="57"/>
      <c r="ALI30" s="57"/>
      <c r="ALJ30" s="57"/>
      <c r="ALK30" s="57"/>
      <c r="ALL30" s="57"/>
      <c r="ALM30" s="57"/>
      <c r="ALN30" s="57"/>
      <c r="ALO30" s="57"/>
      <c r="ALP30" s="57"/>
      <c r="ALQ30" s="57"/>
      <c r="ALR30" s="57"/>
      <c r="ALS30" s="57"/>
      <c r="ALT30" s="57"/>
      <c r="ALU30" s="57"/>
      <c r="ALV30" s="57"/>
      <c r="ALW30" s="57"/>
      <c r="ALX30" s="57"/>
      <c r="ALY30" s="57"/>
      <c r="ALZ30" s="57"/>
      <c r="AMA30" s="57"/>
      <c r="AMB30" s="57"/>
      <c r="AMC30" s="57"/>
      <c r="AMD30" s="57"/>
    </row>
    <row r="31" spans="1:1018" s="206" customFormat="1" ht="25.8" x14ac:dyDescent="0.3">
      <c r="A31" s="449"/>
      <c r="B31" s="58"/>
      <c r="C31" s="33" t="s">
        <v>488</v>
      </c>
      <c r="D31" s="57"/>
      <c r="E31" s="59"/>
      <c r="F31" s="460" t="s">
        <v>432</v>
      </c>
      <c r="G31" s="57"/>
      <c r="H31" s="451" t="s">
        <v>433</v>
      </c>
      <c r="I31" s="195"/>
      <c r="J31" s="61"/>
      <c r="K31" s="62"/>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c r="FC31" s="57"/>
      <c r="FD31" s="57"/>
      <c r="FE31" s="57"/>
      <c r="FF31" s="57"/>
      <c r="FG31" s="57"/>
      <c r="FH31" s="57"/>
      <c r="FI31" s="57"/>
      <c r="FJ31" s="57"/>
      <c r="FK31" s="57"/>
      <c r="FL31" s="57"/>
      <c r="FM31" s="57"/>
      <c r="FN31" s="57"/>
      <c r="FO31" s="57"/>
      <c r="FP31" s="57"/>
      <c r="FQ31" s="57"/>
      <c r="FR31" s="57"/>
      <c r="FS31" s="57"/>
      <c r="FT31" s="57"/>
      <c r="FU31" s="57"/>
      <c r="FV31" s="57"/>
      <c r="FW31" s="57"/>
      <c r="FX31" s="57"/>
      <c r="FY31" s="57"/>
      <c r="FZ31" s="57"/>
      <c r="GA31" s="57"/>
      <c r="GB31" s="57"/>
      <c r="GC31" s="57"/>
      <c r="GD31" s="57"/>
      <c r="GE31" s="57"/>
      <c r="GF31" s="57"/>
      <c r="GG31" s="57"/>
      <c r="GH31" s="57"/>
      <c r="GI31" s="57"/>
      <c r="GJ31" s="57"/>
      <c r="GK31" s="57"/>
      <c r="GL31" s="57"/>
      <c r="GM31" s="57"/>
      <c r="GN31" s="57"/>
      <c r="GO31" s="57"/>
      <c r="GP31" s="57"/>
      <c r="GQ31" s="57"/>
      <c r="GR31" s="57"/>
      <c r="GS31" s="57"/>
      <c r="GT31" s="57"/>
      <c r="GU31" s="57"/>
      <c r="GV31" s="57"/>
      <c r="GW31" s="57"/>
      <c r="GX31" s="57"/>
      <c r="GY31" s="57"/>
      <c r="GZ31" s="57"/>
      <c r="HA31" s="57"/>
      <c r="HB31" s="57"/>
      <c r="HC31" s="57"/>
      <c r="HD31" s="57"/>
      <c r="HE31" s="57"/>
      <c r="HF31" s="57"/>
      <c r="HG31" s="57"/>
      <c r="HH31" s="57"/>
      <c r="HI31" s="57"/>
      <c r="HJ31" s="57"/>
      <c r="HK31" s="57"/>
      <c r="HL31" s="57"/>
      <c r="HM31" s="57"/>
      <c r="HN31" s="57"/>
      <c r="HO31" s="57"/>
      <c r="HP31" s="57"/>
      <c r="HQ31" s="57"/>
      <c r="HR31" s="57"/>
      <c r="HS31" s="57"/>
      <c r="HT31" s="57"/>
      <c r="HU31" s="57"/>
      <c r="HV31" s="57"/>
      <c r="HW31" s="57"/>
      <c r="HX31" s="57"/>
      <c r="HY31" s="57"/>
      <c r="HZ31" s="57"/>
      <c r="IA31" s="57"/>
      <c r="IB31" s="57"/>
      <c r="IC31" s="57"/>
      <c r="ID31" s="57"/>
      <c r="IE31" s="57"/>
      <c r="IF31" s="57"/>
      <c r="IG31" s="57"/>
      <c r="IH31" s="57"/>
      <c r="II31" s="57"/>
      <c r="IJ31" s="57"/>
      <c r="IK31" s="57"/>
      <c r="IL31" s="57"/>
      <c r="IM31" s="57"/>
      <c r="IN31" s="57"/>
      <c r="IO31" s="57"/>
      <c r="IP31" s="57"/>
      <c r="IQ31" s="57"/>
      <c r="IR31" s="57"/>
      <c r="IS31" s="57"/>
      <c r="IT31" s="57"/>
      <c r="IU31" s="57"/>
      <c r="IV31" s="57"/>
      <c r="IW31" s="57"/>
      <c r="IX31" s="57"/>
      <c r="IY31" s="57"/>
      <c r="IZ31" s="57"/>
      <c r="JA31" s="57"/>
      <c r="JB31" s="57"/>
      <c r="JC31" s="57"/>
      <c r="JD31" s="57"/>
      <c r="JE31" s="57"/>
      <c r="JF31" s="57"/>
      <c r="JG31" s="57"/>
      <c r="JH31" s="57"/>
      <c r="JI31" s="57"/>
      <c r="JJ31" s="57"/>
      <c r="JK31" s="57"/>
      <c r="JL31" s="57"/>
      <c r="JM31" s="57"/>
      <c r="JN31" s="57"/>
      <c r="JO31" s="57"/>
      <c r="JP31" s="57"/>
      <c r="JQ31" s="57"/>
      <c r="JR31" s="57"/>
      <c r="JS31" s="57"/>
      <c r="JT31" s="57"/>
      <c r="JU31" s="57"/>
      <c r="JV31" s="57"/>
      <c r="JW31" s="57"/>
      <c r="JX31" s="57"/>
      <c r="JY31" s="57"/>
      <c r="JZ31" s="57"/>
      <c r="KA31" s="57"/>
      <c r="KB31" s="57"/>
      <c r="KC31" s="57"/>
      <c r="KD31" s="57"/>
      <c r="KE31" s="57"/>
      <c r="KF31" s="57"/>
      <c r="KG31" s="57"/>
      <c r="KH31" s="57"/>
      <c r="KI31" s="57"/>
      <c r="KJ31" s="57"/>
      <c r="KK31" s="57"/>
      <c r="KL31" s="57"/>
      <c r="KM31" s="57"/>
      <c r="KN31" s="57"/>
      <c r="KO31" s="57"/>
      <c r="KP31" s="57"/>
      <c r="KQ31" s="57"/>
      <c r="KR31" s="57"/>
      <c r="KS31" s="57"/>
      <c r="KT31" s="57"/>
      <c r="KU31" s="57"/>
      <c r="KV31" s="57"/>
      <c r="KW31" s="57"/>
      <c r="KX31" s="57"/>
      <c r="KY31" s="57"/>
      <c r="KZ31" s="57"/>
      <c r="LA31" s="57"/>
      <c r="LB31" s="57"/>
      <c r="LC31" s="57"/>
      <c r="LD31" s="57"/>
      <c r="LE31" s="57"/>
      <c r="LF31" s="57"/>
      <c r="LG31" s="57"/>
      <c r="LH31" s="57"/>
      <c r="LI31" s="57"/>
      <c r="LJ31" s="57"/>
      <c r="LK31" s="57"/>
      <c r="LL31" s="57"/>
      <c r="LM31" s="57"/>
      <c r="LN31" s="57"/>
      <c r="LO31" s="57"/>
      <c r="LP31" s="57"/>
      <c r="LQ31" s="57"/>
      <c r="LR31" s="57"/>
      <c r="LS31" s="57"/>
      <c r="LT31" s="57"/>
      <c r="LU31" s="57"/>
      <c r="LV31" s="57"/>
      <c r="LW31" s="57"/>
      <c r="LX31" s="57"/>
      <c r="LY31" s="57"/>
      <c r="LZ31" s="57"/>
      <c r="MA31" s="57"/>
      <c r="MB31" s="57"/>
      <c r="MC31" s="57"/>
      <c r="MD31" s="57"/>
      <c r="ME31" s="57"/>
      <c r="MF31" s="57"/>
      <c r="MG31" s="57"/>
      <c r="MH31" s="57"/>
      <c r="MI31" s="57"/>
      <c r="MJ31" s="57"/>
      <c r="MK31" s="57"/>
      <c r="ML31" s="57"/>
      <c r="MM31" s="57"/>
      <c r="MN31" s="57"/>
      <c r="MO31" s="57"/>
      <c r="MP31" s="57"/>
      <c r="MQ31" s="57"/>
      <c r="MR31" s="57"/>
      <c r="MS31" s="57"/>
      <c r="MT31" s="57"/>
      <c r="MU31" s="57"/>
      <c r="MV31" s="57"/>
      <c r="MW31" s="57"/>
      <c r="MX31" s="57"/>
      <c r="MY31" s="57"/>
      <c r="MZ31" s="57"/>
      <c r="NA31" s="57"/>
      <c r="NB31" s="57"/>
      <c r="NC31" s="57"/>
      <c r="ND31" s="57"/>
      <c r="NE31" s="57"/>
      <c r="NF31" s="57"/>
      <c r="NG31" s="57"/>
      <c r="NH31" s="57"/>
      <c r="NI31" s="57"/>
      <c r="NJ31" s="57"/>
      <c r="NK31" s="57"/>
      <c r="NL31" s="57"/>
      <c r="NM31" s="57"/>
      <c r="NN31" s="57"/>
      <c r="NO31" s="57"/>
      <c r="NP31" s="57"/>
      <c r="NQ31" s="57"/>
      <c r="NR31" s="57"/>
      <c r="NS31" s="57"/>
      <c r="NT31" s="57"/>
      <c r="NU31" s="57"/>
      <c r="NV31" s="57"/>
      <c r="NW31" s="57"/>
      <c r="NX31" s="57"/>
      <c r="NY31" s="57"/>
      <c r="NZ31" s="57"/>
      <c r="OA31" s="57"/>
      <c r="OB31" s="57"/>
      <c r="OC31" s="57"/>
      <c r="OD31" s="57"/>
      <c r="OE31" s="57"/>
      <c r="OF31" s="57"/>
      <c r="OG31" s="57"/>
      <c r="OH31" s="57"/>
      <c r="OI31" s="57"/>
      <c r="OJ31" s="57"/>
      <c r="OK31" s="57"/>
      <c r="OL31" s="57"/>
      <c r="OM31" s="57"/>
      <c r="ON31" s="57"/>
      <c r="OO31" s="57"/>
      <c r="OP31" s="57"/>
      <c r="OQ31" s="57"/>
      <c r="OR31" s="57"/>
      <c r="OS31" s="57"/>
      <c r="OT31" s="57"/>
      <c r="OU31" s="57"/>
      <c r="OV31" s="57"/>
      <c r="OW31" s="57"/>
      <c r="OX31" s="57"/>
      <c r="OY31" s="57"/>
      <c r="OZ31" s="57"/>
      <c r="PA31" s="57"/>
      <c r="PB31" s="57"/>
      <c r="PC31" s="57"/>
      <c r="PD31" s="57"/>
      <c r="PE31" s="57"/>
      <c r="PF31" s="57"/>
      <c r="PG31" s="57"/>
      <c r="PH31" s="57"/>
      <c r="PI31" s="57"/>
      <c r="PJ31" s="57"/>
      <c r="PK31" s="57"/>
      <c r="PL31" s="57"/>
      <c r="PM31" s="57"/>
      <c r="PN31" s="57"/>
      <c r="PO31" s="57"/>
      <c r="PP31" s="57"/>
      <c r="PQ31" s="57"/>
      <c r="PR31" s="57"/>
      <c r="PS31" s="57"/>
      <c r="PT31" s="57"/>
      <c r="PU31" s="57"/>
      <c r="PV31" s="57"/>
      <c r="PW31" s="57"/>
      <c r="PX31" s="57"/>
      <c r="PY31" s="57"/>
      <c r="PZ31" s="57"/>
      <c r="QA31" s="57"/>
      <c r="QB31" s="57"/>
      <c r="QC31" s="57"/>
      <c r="QD31" s="57"/>
      <c r="QE31" s="57"/>
      <c r="QF31" s="57"/>
      <c r="QG31" s="57"/>
      <c r="QH31" s="57"/>
      <c r="QI31" s="57"/>
      <c r="QJ31" s="57"/>
      <c r="QK31" s="57"/>
      <c r="QL31" s="57"/>
      <c r="QM31" s="57"/>
      <c r="QN31" s="57"/>
      <c r="QO31" s="57"/>
      <c r="QP31" s="57"/>
      <c r="QQ31" s="57"/>
      <c r="QR31" s="57"/>
      <c r="QS31" s="57"/>
      <c r="QT31" s="57"/>
      <c r="QU31" s="57"/>
      <c r="QV31" s="57"/>
      <c r="QW31" s="57"/>
      <c r="QX31" s="57"/>
      <c r="QY31" s="57"/>
      <c r="QZ31" s="57"/>
      <c r="RA31" s="57"/>
      <c r="RB31" s="57"/>
      <c r="RC31" s="57"/>
      <c r="RD31" s="57"/>
      <c r="RE31" s="57"/>
      <c r="RF31" s="57"/>
      <c r="RG31" s="57"/>
      <c r="RH31" s="57"/>
      <c r="RI31" s="57"/>
      <c r="RJ31" s="57"/>
      <c r="RK31" s="57"/>
      <c r="RL31" s="57"/>
      <c r="RM31" s="57"/>
      <c r="RN31" s="57"/>
      <c r="RO31" s="57"/>
      <c r="RP31" s="57"/>
      <c r="RQ31" s="57"/>
      <c r="RR31" s="57"/>
      <c r="RS31" s="57"/>
      <c r="RT31" s="57"/>
      <c r="RU31" s="57"/>
      <c r="RV31" s="57"/>
      <c r="RW31" s="57"/>
      <c r="RX31" s="57"/>
      <c r="RY31" s="57"/>
      <c r="RZ31" s="57"/>
      <c r="SA31" s="57"/>
      <c r="SB31" s="57"/>
      <c r="SC31" s="57"/>
      <c r="SD31" s="57"/>
      <c r="SE31" s="57"/>
      <c r="SF31" s="57"/>
      <c r="SG31" s="57"/>
      <c r="SH31" s="57"/>
      <c r="SI31" s="57"/>
      <c r="SJ31" s="57"/>
      <c r="SK31" s="57"/>
      <c r="SL31" s="57"/>
      <c r="SM31" s="57"/>
      <c r="SN31" s="57"/>
      <c r="SO31" s="57"/>
      <c r="SP31" s="57"/>
      <c r="SQ31" s="57"/>
      <c r="SR31" s="57"/>
      <c r="SS31" s="57"/>
      <c r="ST31" s="57"/>
      <c r="SU31" s="57"/>
      <c r="SV31" s="57"/>
      <c r="SW31" s="57"/>
      <c r="SX31" s="57"/>
      <c r="SY31" s="57"/>
      <c r="SZ31" s="57"/>
      <c r="TA31" s="57"/>
      <c r="TB31" s="57"/>
      <c r="TC31" s="57"/>
      <c r="TD31" s="57"/>
      <c r="TE31" s="57"/>
      <c r="TF31" s="57"/>
      <c r="TG31" s="57"/>
      <c r="TH31" s="57"/>
      <c r="TI31" s="57"/>
      <c r="TJ31" s="57"/>
      <c r="TK31" s="57"/>
      <c r="TL31" s="57"/>
      <c r="TM31" s="57"/>
      <c r="TN31" s="57"/>
      <c r="TO31" s="57"/>
      <c r="TP31" s="57"/>
      <c r="TQ31" s="57"/>
      <c r="TR31" s="57"/>
      <c r="TS31" s="57"/>
      <c r="TT31" s="57"/>
      <c r="TU31" s="57"/>
      <c r="TV31" s="57"/>
      <c r="TW31" s="57"/>
      <c r="TX31" s="57"/>
      <c r="TY31" s="57"/>
      <c r="TZ31" s="57"/>
      <c r="UA31" s="57"/>
      <c r="UB31" s="57"/>
      <c r="UC31" s="57"/>
      <c r="UD31" s="57"/>
      <c r="UE31" s="57"/>
      <c r="UF31" s="57"/>
      <c r="UG31" s="57"/>
      <c r="UH31" s="57"/>
      <c r="UI31" s="57"/>
      <c r="UJ31" s="57"/>
      <c r="UK31" s="57"/>
      <c r="UL31" s="57"/>
      <c r="UM31" s="57"/>
      <c r="UN31" s="57"/>
      <c r="UO31" s="57"/>
      <c r="UP31" s="57"/>
      <c r="UQ31" s="57"/>
      <c r="UR31" s="57"/>
      <c r="US31" s="57"/>
      <c r="UT31" s="57"/>
      <c r="UU31" s="57"/>
      <c r="UV31" s="57"/>
      <c r="UW31" s="57"/>
      <c r="UX31" s="57"/>
      <c r="UY31" s="57"/>
      <c r="UZ31" s="57"/>
      <c r="VA31" s="57"/>
      <c r="VB31" s="57"/>
      <c r="VC31" s="57"/>
      <c r="VD31" s="57"/>
      <c r="VE31" s="57"/>
      <c r="VF31" s="57"/>
      <c r="VG31" s="57"/>
      <c r="VH31" s="57"/>
      <c r="VI31" s="57"/>
      <c r="VJ31" s="57"/>
      <c r="VK31" s="57"/>
      <c r="VL31" s="57"/>
      <c r="VM31" s="57"/>
      <c r="VN31" s="57"/>
      <c r="VO31" s="57"/>
      <c r="VP31" s="57"/>
      <c r="VQ31" s="57"/>
      <c r="VR31" s="57"/>
      <c r="VS31" s="57"/>
      <c r="VT31" s="57"/>
      <c r="VU31" s="57"/>
      <c r="VV31" s="57"/>
      <c r="VW31" s="57"/>
      <c r="VX31" s="57"/>
      <c r="VY31" s="57"/>
      <c r="VZ31" s="57"/>
      <c r="WA31" s="57"/>
      <c r="WB31" s="57"/>
      <c r="WC31" s="57"/>
      <c r="WD31" s="57"/>
      <c r="WE31" s="57"/>
      <c r="WF31" s="57"/>
      <c r="WG31" s="57"/>
      <c r="WH31" s="57"/>
      <c r="WI31" s="57"/>
      <c r="WJ31" s="57"/>
      <c r="WK31" s="57"/>
      <c r="WL31" s="57"/>
      <c r="WM31" s="57"/>
      <c r="WN31" s="57"/>
      <c r="WO31" s="57"/>
      <c r="WP31" s="57"/>
      <c r="WQ31" s="57"/>
      <c r="WR31" s="57"/>
      <c r="WS31" s="57"/>
      <c r="WT31" s="57"/>
      <c r="WU31" s="57"/>
      <c r="WV31" s="57"/>
      <c r="WW31" s="57"/>
      <c r="WX31" s="57"/>
      <c r="WY31" s="57"/>
      <c r="WZ31" s="57"/>
      <c r="XA31" s="57"/>
      <c r="XB31" s="57"/>
      <c r="XC31" s="57"/>
      <c r="XD31" s="57"/>
      <c r="XE31" s="57"/>
      <c r="XF31" s="57"/>
      <c r="XG31" s="57"/>
      <c r="XH31" s="57"/>
      <c r="XI31" s="57"/>
      <c r="XJ31" s="57"/>
      <c r="XK31" s="57"/>
      <c r="XL31" s="57"/>
      <c r="XM31" s="57"/>
      <c r="XN31" s="57"/>
      <c r="XO31" s="57"/>
      <c r="XP31" s="57"/>
      <c r="XQ31" s="57"/>
      <c r="XR31" s="57"/>
      <c r="XS31" s="57"/>
      <c r="XT31" s="57"/>
      <c r="XU31" s="57"/>
      <c r="XV31" s="57"/>
      <c r="XW31" s="57"/>
      <c r="XX31" s="57"/>
      <c r="XY31" s="57"/>
      <c r="XZ31" s="57"/>
      <c r="YA31" s="57"/>
      <c r="YB31" s="57"/>
      <c r="YC31" s="57"/>
      <c r="YD31" s="57"/>
      <c r="YE31" s="57"/>
      <c r="YF31" s="57"/>
      <c r="YG31" s="57"/>
      <c r="YH31" s="57"/>
      <c r="YI31" s="57"/>
      <c r="YJ31" s="57"/>
      <c r="YK31" s="57"/>
      <c r="YL31" s="57"/>
      <c r="YM31" s="57"/>
      <c r="YN31" s="57"/>
      <c r="YO31" s="57"/>
      <c r="YP31" s="57"/>
      <c r="YQ31" s="57"/>
      <c r="YR31" s="57"/>
      <c r="YS31" s="57"/>
      <c r="YT31" s="57"/>
      <c r="YU31" s="57"/>
      <c r="YV31" s="57"/>
      <c r="YW31" s="57"/>
      <c r="YX31" s="57"/>
      <c r="YY31" s="57"/>
      <c r="YZ31" s="57"/>
      <c r="ZA31" s="57"/>
      <c r="ZB31" s="57"/>
      <c r="ZC31" s="57"/>
      <c r="ZD31" s="57"/>
      <c r="ZE31" s="57"/>
      <c r="ZF31" s="57"/>
      <c r="ZG31" s="57"/>
      <c r="ZH31" s="57"/>
      <c r="ZI31" s="57"/>
      <c r="ZJ31" s="57"/>
      <c r="ZK31" s="57"/>
      <c r="ZL31" s="57"/>
      <c r="ZM31" s="57"/>
      <c r="ZN31" s="57"/>
      <c r="ZO31" s="57"/>
      <c r="ZP31" s="57"/>
      <c r="ZQ31" s="57"/>
      <c r="ZR31" s="57"/>
      <c r="ZS31" s="57"/>
      <c r="ZT31" s="57"/>
      <c r="ZU31" s="57"/>
      <c r="ZV31" s="57"/>
      <c r="ZW31" s="57"/>
      <c r="ZX31" s="57"/>
      <c r="ZY31" s="57"/>
      <c r="ZZ31" s="57"/>
      <c r="AAA31" s="57"/>
      <c r="AAB31" s="57"/>
      <c r="AAC31" s="57"/>
      <c r="AAD31" s="57"/>
      <c r="AAE31" s="57"/>
      <c r="AAF31" s="57"/>
      <c r="AAG31" s="57"/>
      <c r="AAH31" s="57"/>
      <c r="AAI31" s="57"/>
      <c r="AAJ31" s="57"/>
      <c r="AAK31" s="57"/>
      <c r="AAL31" s="57"/>
      <c r="AAM31" s="57"/>
      <c r="AAN31" s="57"/>
      <c r="AAO31" s="57"/>
      <c r="AAP31" s="57"/>
      <c r="AAQ31" s="57"/>
      <c r="AAR31" s="57"/>
      <c r="AAS31" s="57"/>
      <c r="AAT31" s="57"/>
      <c r="AAU31" s="57"/>
      <c r="AAV31" s="57"/>
      <c r="AAW31" s="57"/>
      <c r="AAX31" s="57"/>
      <c r="AAY31" s="57"/>
      <c r="AAZ31" s="57"/>
      <c r="ABA31" s="57"/>
      <c r="ABB31" s="57"/>
      <c r="ABC31" s="57"/>
      <c r="ABD31" s="57"/>
      <c r="ABE31" s="57"/>
      <c r="ABF31" s="57"/>
      <c r="ABG31" s="57"/>
      <c r="ABH31" s="57"/>
      <c r="ABI31" s="57"/>
      <c r="ABJ31" s="57"/>
      <c r="ABK31" s="57"/>
      <c r="ABL31" s="57"/>
      <c r="ABM31" s="57"/>
      <c r="ABN31" s="57"/>
      <c r="ABO31" s="57"/>
      <c r="ABP31" s="57"/>
      <c r="ABQ31" s="57"/>
      <c r="ABR31" s="57"/>
      <c r="ABS31" s="57"/>
      <c r="ABT31" s="57"/>
      <c r="ABU31" s="57"/>
      <c r="ABV31" s="57"/>
      <c r="ABW31" s="57"/>
      <c r="ABX31" s="57"/>
      <c r="ABY31" s="57"/>
      <c r="ABZ31" s="57"/>
      <c r="ACA31" s="57"/>
      <c r="ACB31" s="57"/>
      <c r="ACC31" s="57"/>
      <c r="ACD31" s="57"/>
      <c r="ACE31" s="57"/>
      <c r="ACF31" s="57"/>
      <c r="ACG31" s="57"/>
      <c r="ACH31" s="57"/>
      <c r="ACI31" s="57"/>
      <c r="ACJ31" s="57"/>
      <c r="ACK31" s="57"/>
      <c r="ACL31" s="57"/>
      <c r="ACM31" s="57"/>
      <c r="ACN31" s="57"/>
      <c r="ACO31" s="57"/>
      <c r="ACP31" s="57"/>
      <c r="ACQ31" s="57"/>
      <c r="ACR31" s="57"/>
      <c r="ACS31" s="57"/>
      <c r="ACT31" s="57"/>
      <c r="ACU31" s="57"/>
      <c r="ACV31" s="57"/>
      <c r="ACW31" s="57"/>
      <c r="ACX31" s="57"/>
      <c r="ACY31" s="57"/>
      <c r="ACZ31" s="57"/>
      <c r="ADA31" s="57"/>
      <c r="ADB31" s="57"/>
      <c r="ADC31" s="57"/>
      <c r="ADD31" s="57"/>
      <c r="ADE31" s="57"/>
      <c r="ADF31" s="57"/>
      <c r="ADG31" s="57"/>
      <c r="ADH31" s="57"/>
      <c r="ADI31" s="57"/>
      <c r="ADJ31" s="57"/>
      <c r="ADK31" s="57"/>
      <c r="ADL31" s="57"/>
      <c r="ADM31" s="57"/>
      <c r="ADN31" s="57"/>
      <c r="ADO31" s="57"/>
      <c r="ADP31" s="57"/>
      <c r="ADQ31" s="57"/>
      <c r="ADR31" s="57"/>
      <c r="ADS31" s="57"/>
      <c r="ADT31" s="57"/>
      <c r="ADU31" s="57"/>
      <c r="ADV31" s="57"/>
      <c r="ADW31" s="57"/>
      <c r="ADX31" s="57"/>
      <c r="ADY31" s="57"/>
      <c r="ADZ31" s="57"/>
      <c r="AEA31" s="57"/>
      <c r="AEB31" s="57"/>
      <c r="AEC31" s="57"/>
      <c r="AED31" s="57"/>
      <c r="AEE31" s="57"/>
      <c r="AEF31" s="57"/>
      <c r="AEG31" s="57"/>
      <c r="AEH31" s="57"/>
      <c r="AEI31" s="57"/>
      <c r="AEJ31" s="57"/>
      <c r="AEK31" s="57"/>
      <c r="AEL31" s="57"/>
      <c r="AEM31" s="57"/>
      <c r="AEN31" s="57"/>
      <c r="AEO31" s="57"/>
      <c r="AEP31" s="57"/>
      <c r="AEQ31" s="57"/>
      <c r="AER31" s="57"/>
      <c r="AES31" s="57"/>
      <c r="AET31" s="57"/>
      <c r="AEU31" s="57"/>
      <c r="AEV31" s="57"/>
      <c r="AEW31" s="57"/>
      <c r="AEX31" s="57"/>
      <c r="AEY31" s="57"/>
      <c r="AEZ31" s="57"/>
      <c r="AFA31" s="57"/>
      <c r="AFB31" s="57"/>
      <c r="AFC31" s="57"/>
      <c r="AFD31" s="57"/>
      <c r="AFE31" s="57"/>
      <c r="AFF31" s="57"/>
      <c r="AFG31" s="57"/>
      <c r="AFH31" s="57"/>
      <c r="AFI31" s="57"/>
      <c r="AFJ31" s="57"/>
      <c r="AFK31" s="57"/>
      <c r="AFL31" s="57"/>
      <c r="AFM31" s="57"/>
      <c r="AFN31" s="57"/>
      <c r="AFO31" s="57"/>
      <c r="AFP31" s="57"/>
      <c r="AFQ31" s="57"/>
      <c r="AFR31" s="57"/>
      <c r="AFS31" s="57"/>
      <c r="AFT31" s="57"/>
      <c r="AFU31" s="57"/>
      <c r="AFV31" s="57"/>
      <c r="AFW31" s="57"/>
      <c r="AFX31" s="57"/>
      <c r="AFY31" s="57"/>
      <c r="AFZ31" s="57"/>
      <c r="AGA31" s="57"/>
      <c r="AGB31" s="57"/>
      <c r="AGC31" s="57"/>
      <c r="AGD31" s="57"/>
      <c r="AGE31" s="57"/>
      <c r="AGF31" s="57"/>
      <c r="AGG31" s="57"/>
      <c r="AGH31" s="57"/>
      <c r="AGI31" s="57"/>
      <c r="AGJ31" s="57"/>
      <c r="AGK31" s="57"/>
      <c r="AGL31" s="57"/>
      <c r="AGM31" s="57"/>
      <c r="AGN31" s="57"/>
      <c r="AGO31" s="57"/>
      <c r="AGP31" s="57"/>
      <c r="AGQ31" s="57"/>
      <c r="AGR31" s="57"/>
      <c r="AGS31" s="57"/>
      <c r="AGT31" s="57"/>
      <c r="AGU31" s="57"/>
      <c r="AGV31" s="57"/>
      <c r="AGW31" s="57"/>
      <c r="AGX31" s="57"/>
      <c r="AGY31" s="57"/>
      <c r="AGZ31" s="57"/>
      <c r="AHA31" s="57"/>
      <c r="AHB31" s="57"/>
      <c r="AHC31" s="57"/>
      <c r="AHD31" s="57"/>
      <c r="AHE31" s="57"/>
      <c r="AHF31" s="57"/>
      <c r="AHG31" s="57"/>
      <c r="AHH31" s="57"/>
      <c r="AHI31" s="57"/>
      <c r="AHJ31" s="57"/>
      <c r="AHK31" s="57"/>
      <c r="AHL31" s="57"/>
      <c r="AHM31" s="57"/>
      <c r="AHN31" s="57"/>
      <c r="AHO31" s="57"/>
      <c r="AHP31" s="57"/>
      <c r="AHQ31" s="57"/>
      <c r="AHR31" s="57"/>
      <c r="AHS31" s="57"/>
      <c r="AHT31" s="57"/>
      <c r="AHU31" s="57"/>
      <c r="AHV31" s="57"/>
      <c r="AHW31" s="57"/>
      <c r="AHX31" s="57"/>
      <c r="AHY31" s="57"/>
      <c r="AHZ31" s="57"/>
      <c r="AIA31" s="57"/>
      <c r="AIB31" s="57"/>
      <c r="AIC31" s="57"/>
      <c r="AID31" s="57"/>
      <c r="AIE31" s="57"/>
      <c r="AIF31" s="57"/>
      <c r="AIG31" s="57"/>
      <c r="AIH31" s="57"/>
      <c r="AII31" s="57"/>
      <c r="AIJ31" s="57"/>
      <c r="AIK31" s="57"/>
      <c r="AIL31" s="57"/>
      <c r="AIM31" s="57"/>
      <c r="AIN31" s="57"/>
      <c r="AIO31" s="57"/>
      <c r="AIP31" s="57"/>
      <c r="AIQ31" s="57"/>
      <c r="AIR31" s="57"/>
      <c r="AIS31" s="57"/>
      <c r="AIT31" s="57"/>
      <c r="AIU31" s="57"/>
      <c r="AIV31" s="57"/>
      <c r="AIW31" s="57"/>
      <c r="AIX31" s="57"/>
      <c r="AIY31" s="57"/>
      <c r="AIZ31" s="57"/>
      <c r="AJA31" s="57"/>
      <c r="AJB31" s="57"/>
      <c r="AJC31" s="57"/>
      <c r="AJD31" s="57"/>
      <c r="AJE31" s="57"/>
      <c r="AJF31" s="57"/>
      <c r="AJG31" s="57"/>
      <c r="AJH31" s="57"/>
      <c r="AJI31" s="57"/>
      <c r="AJJ31" s="57"/>
      <c r="AJK31" s="57"/>
      <c r="AJL31" s="57"/>
      <c r="AJM31" s="57"/>
      <c r="AJN31" s="57"/>
      <c r="AJO31" s="57"/>
      <c r="AJP31" s="57"/>
      <c r="AJQ31" s="57"/>
      <c r="AJR31" s="57"/>
      <c r="AJS31" s="57"/>
      <c r="AJT31" s="57"/>
      <c r="AJU31" s="57"/>
      <c r="AJV31" s="57"/>
      <c r="AJW31" s="57"/>
      <c r="AJX31" s="57"/>
      <c r="AJY31" s="57"/>
      <c r="AJZ31" s="57"/>
      <c r="AKA31" s="57"/>
      <c r="AKB31" s="57"/>
      <c r="AKC31" s="57"/>
      <c r="AKD31" s="57"/>
      <c r="AKE31" s="57"/>
      <c r="AKF31" s="57"/>
      <c r="AKG31" s="57"/>
      <c r="AKH31" s="57"/>
      <c r="AKI31" s="57"/>
      <c r="AKJ31" s="57"/>
      <c r="AKK31" s="57"/>
      <c r="AKL31" s="57"/>
      <c r="AKM31" s="57"/>
      <c r="AKN31" s="57"/>
      <c r="AKO31" s="57"/>
      <c r="AKP31" s="57"/>
      <c r="AKQ31" s="57"/>
      <c r="AKR31" s="57"/>
      <c r="AKS31" s="57"/>
      <c r="AKT31" s="57"/>
      <c r="AKU31" s="57"/>
      <c r="AKV31" s="57"/>
      <c r="AKW31" s="57"/>
      <c r="AKX31" s="57"/>
      <c r="AKY31" s="57"/>
      <c r="AKZ31" s="57"/>
      <c r="ALA31" s="57"/>
      <c r="ALB31" s="57"/>
      <c r="ALC31" s="57"/>
      <c r="ALD31" s="57"/>
      <c r="ALE31" s="57"/>
      <c r="ALF31" s="57"/>
      <c r="ALG31" s="57"/>
      <c r="ALH31" s="57"/>
      <c r="ALI31" s="57"/>
      <c r="ALJ31" s="57"/>
      <c r="ALK31" s="57"/>
      <c r="ALL31" s="57"/>
      <c r="ALM31" s="57"/>
      <c r="ALN31" s="57"/>
      <c r="ALO31" s="57"/>
      <c r="ALP31" s="57"/>
      <c r="ALQ31" s="57"/>
      <c r="ALR31" s="57"/>
      <c r="ALS31" s="57"/>
      <c r="ALT31" s="57"/>
      <c r="ALU31" s="57"/>
      <c r="ALV31" s="57"/>
      <c r="ALW31" s="57"/>
      <c r="ALX31" s="57"/>
      <c r="ALY31" s="57"/>
      <c r="ALZ31" s="57"/>
      <c r="AMA31" s="57"/>
      <c r="AMB31" s="57"/>
      <c r="AMC31" s="57"/>
      <c r="AMD31" s="57"/>
    </row>
    <row r="32" spans="1:1018" x14ac:dyDescent="0.3">
      <c r="A32" s="69"/>
      <c r="B32" s="45"/>
      <c r="C32" s="45"/>
      <c r="D32" s="45"/>
      <c r="E32" s="45"/>
      <c r="F32" s="254"/>
      <c r="G32" s="254"/>
      <c r="H32" s="255"/>
      <c r="I32" s="260"/>
      <c r="J32" s="45"/>
      <c r="K32" s="46"/>
    </row>
  </sheetData>
  <sheetProtection algorithmName="SHA-512" hashValue="owUbKCdK3rayjH690b8rXzuXry8o2BUZT42m6YkA8XttX0UhDD6hjomr57j7v5F1cxWZkFL2gOe8wyV5HDGEzA==" saltValue="e9RuE/VvS/i50ZpJIlzrlw==" spinCount="100000" sheet="1" objects="1" scenarios="1" selectLockedCells="1"/>
  <mergeCells count="5">
    <mergeCell ref="C3:F3"/>
    <mergeCell ref="C4:F4"/>
    <mergeCell ref="C5:F5"/>
    <mergeCell ref="C6:J8"/>
    <mergeCell ref="E14:F14"/>
  </mergeCells>
  <phoneticPr fontId="26" type="noConversion"/>
  <printOptions horizontalCentered="1"/>
  <pageMargins left="0.31496062992125984" right="0.31496062992125984" top="0.74803149606299213" bottom="0.35433070866141736" header="0.11811023622047245" footer="0.11811023622047245"/>
  <pageSetup paperSize="9" scale="71" orientation="landscape" horizontalDpi="300" verticalDpi="300" r:id="rId1"/>
  <headerFooter>
    <oddFooter>&amp;L&amp;F&amp;C&amp;A&amp;RSeite &amp;P von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F33"/>
  <sheetViews>
    <sheetView zoomScaleNormal="100" workbookViewId="0"/>
  </sheetViews>
  <sheetFormatPr baseColWidth="10" defaultColWidth="11.21875" defaultRowHeight="14.4" x14ac:dyDescent="0.3"/>
  <cols>
    <col min="1" max="2" width="2.77734375" style="3" customWidth="1"/>
    <col min="3" max="3" width="11.77734375" style="3" customWidth="1"/>
    <col min="4" max="5" width="2.77734375" style="3" customWidth="1"/>
    <col min="6" max="6" width="70.77734375" style="3" customWidth="1"/>
    <col min="7" max="8" width="2.77734375" style="3" customWidth="1"/>
    <col min="9" max="9" width="65" style="3" customWidth="1"/>
    <col min="10" max="1020" width="11.21875" style="3"/>
  </cols>
  <sheetData>
    <row r="1" spans="2:7" ht="14.4" customHeight="1" x14ac:dyDescent="0.3"/>
    <row r="2" spans="2:7" ht="14.4" customHeight="1" x14ac:dyDescent="0.3">
      <c r="B2" s="4"/>
      <c r="C2" s="5"/>
      <c r="D2" s="5"/>
      <c r="E2" s="5"/>
      <c r="F2" s="5"/>
      <c r="G2" s="6"/>
    </row>
    <row r="3" spans="2:7" ht="14.4" customHeight="1" x14ac:dyDescent="0.3">
      <c r="B3" s="7"/>
      <c r="C3" s="116"/>
      <c r="D3" s="117"/>
      <c r="E3" s="117"/>
      <c r="F3" s="117"/>
      <c r="G3" s="8"/>
    </row>
    <row r="4" spans="2:7" ht="14.4" customHeight="1" x14ac:dyDescent="0.3">
      <c r="B4" s="7"/>
      <c r="C4" s="116"/>
      <c r="D4" s="117"/>
      <c r="E4" s="117"/>
      <c r="F4" s="117"/>
      <c r="G4" s="8"/>
    </row>
    <row r="5" spans="2:7" ht="14.4" customHeight="1" x14ac:dyDescent="0.3">
      <c r="B5" s="7"/>
      <c r="C5" s="116"/>
      <c r="D5" s="117"/>
      <c r="E5" s="117"/>
      <c r="F5" s="117"/>
      <c r="G5" s="8"/>
    </row>
    <row r="6" spans="2:7" ht="15.75" customHeight="1" x14ac:dyDescent="0.3">
      <c r="B6" s="17"/>
      <c r="C6" s="489" t="s">
        <v>490</v>
      </c>
      <c r="D6" s="489"/>
      <c r="E6" s="489"/>
      <c r="F6" s="489"/>
      <c r="G6" s="8"/>
    </row>
    <row r="7" spans="2:7" ht="15.6" x14ac:dyDescent="0.3">
      <c r="B7" s="17"/>
      <c r="C7" s="489"/>
      <c r="D7" s="489"/>
      <c r="E7" s="489"/>
      <c r="F7" s="489"/>
      <c r="G7" s="8"/>
    </row>
    <row r="8" spans="2:7" ht="15.6" x14ac:dyDescent="0.3">
      <c r="B8" s="17"/>
      <c r="C8" s="489"/>
      <c r="D8" s="489"/>
      <c r="E8" s="489"/>
      <c r="F8" s="489"/>
      <c r="G8" s="8"/>
    </row>
    <row r="9" spans="2:7" s="9" customFormat="1" ht="18" x14ac:dyDescent="0.35">
      <c r="B9" s="10"/>
      <c r="G9" s="11"/>
    </row>
    <row r="10" spans="2:7" s="9" customFormat="1" ht="18" x14ac:dyDescent="0.35">
      <c r="B10" s="10"/>
      <c r="G10" s="11"/>
    </row>
    <row r="11" spans="2:7" s="9" customFormat="1" ht="18" x14ac:dyDescent="0.35">
      <c r="B11" s="10"/>
      <c r="C11" s="18" t="s">
        <v>5</v>
      </c>
      <c r="G11" s="11"/>
    </row>
    <row r="12" spans="2:7" s="9" customFormat="1" ht="18" x14ac:dyDescent="0.35">
      <c r="B12" s="10"/>
      <c r="G12" s="11"/>
    </row>
    <row r="13" spans="2:7" s="95" customFormat="1" ht="15.6" x14ac:dyDescent="0.3">
      <c r="B13" s="93"/>
      <c r="C13" s="94" t="s">
        <v>6</v>
      </c>
      <c r="E13" s="487" t="s">
        <v>7</v>
      </c>
      <c r="F13" s="487"/>
      <c r="G13" s="96"/>
    </row>
    <row r="14" spans="2:7" s="95" customFormat="1" ht="6" customHeight="1" x14ac:dyDescent="0.3">
      <c r="B14" s="93"/>
      <c r="G14" s="96"/>
    </row>
    <row r="15" spans="2:7" s="95" customFormat="1" ht="15.6" x14ac:dyDescent="0.3">
      <c r="B15" s="93"/>
      <c r="C15" s="94" t="s">
        <v>8</v>
      </c>
      <c r="E15" s="487" t="s">
        <v>9</v>
      </c>
      <c r="F15" s="487"/>
      <c r="G15" s="96"/>
    </row>
    <row r="16" spans="2:7" s="95" customFormat="1" ht="6" customHeight="1" x14ac:dyDescent="0.3">
      <c r="B16" s="93"/>
      <c r="G16" s="96"/>
    </row>
    <row r="17" spans="2:7" s="95" customFormat="1" ht="15.6" x14ac:dyDescent="0.3">
      <c r="B17" s="93"/>
      <c r="C17" s="97" t="s">
        <v>10</v>
      </c>
      <c r="E17" s="488" t="s">
        <v>11</v>
      </c>
      <c r="F17" s="488"/>
      <c r="G17" s="96"/>
    </row>
    <row r="18" spans="2:7" s="95" customFormat="1" ht="15.6" x14ac:dyDescent="0.3">
      <c r="B18" s="93"/>
      <c r="C18" s="149" t="s">
        <v>207</v>
      </c>
      <c r="E18" s="98"/>
      <c r="F18" s="99" t="s">
        <v>11</v>
      </c>
      <c r="G18" s="96"/>
    </row>
    <row r="19" spans="2:7" s="95" customFormat="1" ht="6" customHeight="1" x14ac:dyDescent="0.3">
      <c r="B19" s="93"/>
      <c r="G19" s="96"/>
    </row>
    <row r="20" spans="2:7" s="95" customFormat="1" ht="15.6" x14ac:dyDescent="0.3">
      <c r="B20" s="93"/>
      <c r="C20" s="97" t="s">
        <v>12</v>
      </c>
      <c r="E20" s="488" t="s">
        <v>13</v>
      </c>
      <c r="F20" s="488"/>
      <c r="G20" s="96"/>
    </row>
    <row r="21" spans="2:7" s="95" customFormat="1" ht="15.6" x14ac:dyDescent="0.3">
      <c r="B21" s="93"/>
      <c r="C21" s="150" t="s">
        <v>14</v>
      </c>
      <c r="E21" s="98"/>
      <c r="F21" s="99" t="s">
        <v>226</v>
      </c>
      <c r="G21" s="96"/>
    </row>
    <row r="22" spans="2:7" s="95" customFormat="1" ht="11.25" customHeight="1" x14ac:dyDescent="0.3">
      <c r="B22" s="93"/>
      <c r="G22" s="96"/>
    </row>
    <row r="23" spans="2:7" s="95" customFormat="1" ht="15.6" x14ac:dyDescent="0.3">
      <c r="B23" s="93"/>
      <c r="C23" s="97" t="s">
        <v>15</v>
      </c>
      <c r="E23" s="488" t="s">
        <v>16</v>
      </c>
      <c r="F23" s="488"/>
      <c r="G23" s="96"/>
    </row>
    <row r="24" spans="2:7" s="95" customFormat="1" ht="6" customHeight="1" x14ac:dyDescent="0.3">
      <c r="B24" s="93"/>
      <c r="G24" s="96"/>
    </row>
    <row r="25" spans="2:7" s="95" customFormat="1" ht="15.6" x14ac:dyDescent="0.3">
      <c r="B25" s="93"/>
      <c r="C25" s="94" t="s">
        <v>20</v>
      </c>
      <c r="E25" s="487" t="s">
        <v>21</v>
      </c>
      <c r="F25" s="487"/>
      <c r="G25" s="96"/>
    </row>
    <row r="26" spans="2:7" s="95" customFormat="1" ht="6" customHeight="1" x14ac:dyDescent="0.3">
      <c r="B26" s="93"/>
      <c r="G26" s="96"/>
    </row>
    <row r="27" spans="2:7" s="95" customFormat="1" ht="15.6" x14ac:dyDescent="0.3">
      <c r="B27" s="93"/>
      <c r="C27" s="94" t="s">
        <v>22</v>
      </c>
      <c r="E27" s="487" t="s">
        <v>23</v>
      </c>
      <c r="F27" s="487"/>
      <c r="G27" s="96"/>
    </row>
    <row r="28" spans="2:7" s="95" customFormat="1" ht="6.75" customHeight="1" x14ac:dyDescent="0.3">
      <c r="B28" s="93"/>
      <c r="G28" s="96"/>
    </row>
    <row r="29" spans="2:7" s="95" customFormat="1" ht="15.6" x14ac:dyDescent="0.3">
      <c r="B29" s="93"/>
      <c r="C29" s="94" t="s">
        <v>157</v>
      </c>
      <c r="E29" s="487" t="s">
        <v>369</v>
      </c>
      <c r="F29" s="487"/>
      <c r="G29" s="96"/>
    </row>
    <row r="30" spans="2:7" s="95" customFormat="1" ht="6" customHeight="1" x14ac:dyDescent="0.3">
      <c r="B30" s="93"/>
      <c r="G30" s="96"/>
    </row>
    <row r="31" spans="2:7" s="95" customFormat="1" ht="15.6" x14ac:dyDescent="0.3">
      <c r="B31" s="93"/>
      <c r="C31" s="94" t="s">
        <v>452</v>
      </c>
      <c r="E31" s="487" t="s">
        <v>473</v>
      </c>
      <c r="F31" s="487"/>
      <c r="G31" s="96"/>
    </row>
    <row r="32" spans="2:7" s="95" customFormat="1" ht="6" customHeight="1" x14ac:dyDescent="0.3">
      <c r="B32" s="93"/>
      <c r="G32" s="96"/>
    </row>
    <row r="33" spans="2:7" s="95" customFormat="1" ht="15.6" x14ac:dyDescent="0.3">
      <c r="B33" s="100"/>
      <c r="C33" s="101"/>
      <c r="D33" s="101"/>
      <c r="E33" s="101"/>
      <c r="F33" s="101"/>
      <c r="G33" s="102"/>
    </row>
  </sheetData>
  <sheetProtection algorithmName="SHA-512" hashValue="7Ft1+eFtUaJ9u9PsVC7e+uEyGDTuliXS5R1HgBPduWCczVHBOJqAWCDEPAGIHV4u+pZjoZEvdpVoKcreUjvQdA==" saltValue="/Y9BmUqXh7xyEdEeiX71gw==" spinCount="100000" sheet="1" objects="1" scenarios="1"/>
  <mergeCells count="10">
    <mergeCell ref="C6:F8"/>
    <mergeCell ref="E13:F13"/>
    <mergeCell ref="E15:F15"/>
    <mergeCell ref="E17:F17"/>
    <mergeCell ref="E20:F20"/>
    <mergeCell ref="E31:F31"/>
    <mergeCell ref="E23:F23"/>
    <mergeCell ref="E25:F25"/>
    <mergeCell ref="E27:F27"/>
    <mergeCell ref="E29:F29"/>
  </mergeCells>
  <phoneticPr fontId="26" type="noConversion"/>
  <hyperlinks>
    <hyperlink ref="E13" location="'A. Bearbeitungshinweise'!C10" display="Bearbeitungshinweise" xr:uid="{00000000-0004-0000-0100-000000000000}"/>
    <hyperlink ref="E15" location="'B. Unternehmensangaben'!C10" display="Unternehmensangaben" xr:uid="{00000000-0004-0000-0100-000001000000}"/>
    <hyperlink ref="E17" location="'0.1 Vorbemerkungen'!Druckbereich" display="Vorbemerkungen" xr:uid="{00000000-0004-0000-0100-000002000000}"/>
    <hyperlink ref="F18" location="'0.1 Vorbemerkungen'!A1" display="Vorbemerkungen" xr:uid="{00000000-0004-0000-0100-000003000000}"/>
    <hyperlink ref="E23" location="'3. Service, Wartung, Support'!Druckbereich" display="Service, Wartung, Support" xr:uid="{00000000-0004-0000-0100-000006000000}"/>
    <hyperlink ref="E25" location="'C1. Preisblatt'!Druckbereich" display="Preisblatt" xr:uid="{00000000-0004-0000-0100-000007000000}"/>
    <hyperlink ref="E27" location="'D1. Bewertung'!Druckbereich" display="Bewertung" xr:uid="{00000000-0004-0000-0100-000008000000}"/>
    <hyperlink ref="E29" location="'D3. Funktionalität CT1'!Druckbereich" display="Funktionalitätsbewertung CT1 - Radiologie" xr:uid="{00000000-0004-0000-0100-000009000000}"/>
    <hyperlink ref="F21" location="'1. Systemanforderungen'!A1" display="Computertomograph" xr:uid="{00000000-0004-0000-0100-00000B000000}"/>
    <hyperlink ref="E23:F23" location="'2. Service, Wartung, Support'!A1" display="Service, Wartung, Support" xr:uid="{00000000-0004-0000-0100-00000C000000}"/>
    <hyperlink ref="E29:F29" location="'D2. Funktionalität CT'!A1" display="Funktionalität Computertomograph" xr:uid="{00000000-0004-0000-0100-00000D000000}"/>
    <hyperlink ref="E27:F27" location="'D1. Bewertung'!A1" display="Bewertung" xr:uid="{00000000-0004-0000-0100-00000F000000}"/>
    <hyperlink ref="E25:F25" location="'C. Preisblatt'!A1" display="Preisblatt" xr:uid="{00000000-0004-0000-0100-000010000000}"/>
    <hyperlink ref="E31" location="'C1. Preisblatt'!Druckbereich" display="Preisblatt" xr:uid="{92119E89-4E32-46F2-A2AE-8F9829556A82}"/>
    <hyperlink ref="E31:F31" location="'E. Technische Daten'!A1" display="Technische Daten" xr:uid="{6D046A8A-624D-48DF-9354-8F4056A99205}"/>
  </hyperlinks>
  <printOptions horizontalCentered="1"/>
  <pageMargins left="0.70866141732283472" right="0.70866141732283472" top="0.74803149606299213" bottom="0.55118110236220474" header="0.51181102362204722" footer="0.31496062992125984"/>
  <pageSetup paperSize="9" scale="88" fitToHeight="0" orientation="portrait" horizontalDpi="300" verticalDpi="300" r:id="rId1"/>
  <headerFooter>
    <oddFooter>&amp;L&amp;F&amp;C&amp;A&amp;RSeite &amp;P von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J35"/>
  <sheetViews>
    <sheetView zoomScaleNormal="100" zoomScaleSheetLayoutView="70" workbookViewId="0"/>
  </sheetViews>
  <sheetFormatPr baseColWidth="10" defaultColWidth="11.21875" defaultRowHeight="15.6" x14ac:dyDescent="0.3"/>
  <cols>
    <col min="1" max="2" width="2.77734375" style="19" customWidth="1"/>
    <col min="3" max="3" width="9.6640625" style="19" customWidth="1"/>
    <col min="4" max="4" width="2.77734375" style="19" customWidth="1"/>
    <col min="5" max="5" width="31.109375" style="19" customWidth="1"/>
    <col min="6" max="6" width="2.77734375" style="19" customWidth="1"/>
    <col min="7" max="7" width="60.77734375" style="19" customWidth="1"/>
    <col min="8" max="9" width="2.77734375" style="19" customWidth="1"/>
    <col min="10" max="10" width="69" style="20" customWidth="1"/>
    <col min="11" max="1024" width="11.21875" style="19"/>
  </cols>
  <sheetData>
    <row r="1" spans="2:10" ht="14.4" customHeight="1" x14ac:dyDescent="0.3"/>
    <row r="2" spans="2:10" ht="14.4" customHeight="1" x14ac:dyDescent="0.3">
      <c r="B2" s="118"/>
      <c r="C2" s="108"/>
      <c r="D2" s="108"/>
      <c r="E2" s="108"/>
      <c r="F2" s="108"/>
      <c r="G2" s="108"/>
      <c r="H2" s="22"/>
    </row>
    <row r="3" spans="2:10" ht="14.4" customHeight="1" x14ac:dyDescent="0.3">
      <c r="B3" s="119"/>
      <c r="C3" s="109"/>
      <c r="D3" s="109"/>
      <c r="E3" s="109"/>
      <c r="F3" s="117"/>
      <c r="G3" s="117"/>
      <c r="H3" s="23"/>
    </row>
    <row r="4" spans="2:10" ht="14.4" customHeight="1" x14ac:dyDescent="0.3">
      <c r="B4" s="119"/>
      <c r="C4" s="109"/>
      <c r="D4" s="109"/>
      <c r="E4" s="109"/>
      <c r="F4" s="117"/>
      <c r="G4" s="117"/>
      <c r="H4" s="23"/>
    </row>
    <row r="5" spans="2:10" ht="14.4" customHeight="1" x14ac:dyDescent="0.3">
      <c r="B5" s="119"/>
      <c r="C5" s="120"/>
      <c r="D5" s="120"/>
      <c r="E5" s="120"/>
      <c r="F5" s="121"/>
      <c r="G5" s="121"/>
      <c r="H5" s="23"/>
    </row>
    <row r="6" spans="2:10" ht="15.9" customHeight="1" x14ac:dyDescent="0.3">
      <c r="B6" s="17"/>
      <c r="C6" s="489" t="str">
        <f>Inhaltsverzeichnis!C6</f>
        <v>Leistungsverzeichnis zum Vergabeverfahren Lieferung, Aufstellung und Inbetriebnahme eines Computertomographen</v>
      </c>
      <c r="D6" s="489"/>
      <c r="E6" s="489"/>
      <c r="F6" s="489"/>
      <c r="G6" s="489"/>
      <c r="H6" s="23"/>
    </row>
    <row r="7" spans="2:10" ht="15.9" customHeight="1" x14ac:dyDescent="0.3">
      <c r="B7" s="17"/>
      <c r="C7" s="489"/>
      <c r="D7" s="489"/>
      <c r="E7" s="489"/>
      <c r="F7" s="489"/>
      <c r="G7" s="489"/>
      <c r="H7" s="23"/>
    </row>
    <row r="8" spans="2:10" ht="15.9" customHeight="1" x14ac:dyDescent="0.3">
      <c r="B8" s="17"/>
      <c r="C8" s="489"/>
      <c r="D8" s="489"/>
      <c r="E8" s="489"/>
      <c r="F8" s="489"/>
      <c r="G8" s="489"/>
      <c r="H8" s="23"/>
    </row>
    <row r="9" spans="2:10" ht="15.9" customHeight="1" x14ac:dyDescent="0.3">
      <c r="B9" s="17"/>
      <c r="H9" s="23"/>
    </row>
    <row r="10" spans="2:10" ht="15.9" customHeight="1" x14ac:dyDescent="0.3">
      <c r="B10" s="17"/>
      <c r="C10" s="24" t="s">
        <v>24</v>
      </c>
      <c r="H10" s="23"/>
    </row>
    <row r="11" spans="2:10" ht="15.9" customHeight="1" x14ac:dyDescent="0.3">
      <c r="B11" s="17"/>
      <c r="H11" s="23"/>
    </row>
    <row r="12" spans="2:10" ht="25.5" customHeight="1" x14ac:dyDescent="0.3">
      <c r="B12" s="17"/>
      <c r="C12" s="491" t="s">
        <v>25</v>
      </c>
      <c r="D12" s="491"/>
      <c r="E12" s="491"/>
      <c r="F12" s="491"/>
      <c r="G12" s="491"/>
      <c r="H12" s="23"/>
      <c r="J12" s="490"/>
    </row>
    <row r="13" spans="2:10" ht="25.5" customHeight="1" x14ac:dyDescent="0.3">
      <c r="B13" s="17"/>
      <c r="C13" s="491"/>
      <c r="D13" s="491"/>
      <c r="E13" s="491"/>
      <c r="F13" s="491"/>
      <c r="G13" s="491"/>
      <c r="H13" s="23"/>
      <c r="J13" s="490"/>
    </row>
    <row r="14" spans="2:10" ht="33.75" customHeight="1" x14ac:dyDescent="0.3">
      <c r="B14" s="17"/>
      <c r="C14" s="491"/>
      <c r="D14" s="491"/>
      <c r="E14" s="491"/>
      <c r="F14" s="491"/>
      <c r="G14" s="491"/>
      <c r="H14" s="23"/>
      <c r="J14" s="490"/>
    </row>
    <row r="15" spans="2:10" ht="18.75" customHeight="1" x14ac:dyDescent="0.3">
      <c r="B15" s="17"/>
      <c r="H15" s="23"/>
    </row>
    <row r="16" spans="2:10" ht="15.75" customHeight="1" x14ac:dyDescent="0.3">
      <c r="B16" s="17"/>
      <c r="C16" s="26" t="s">
        <v>27</v>
      </c>
      <c r="H16" s="23"/>
    </row>
    <row r="17" spans="2:10" ht="7.5" customHeight="1" x14ac:dyDescent="0.3">
      <c r="B17" s="17"/>
      <c r="C17" s="26"/>
      <c r="H17" s="23"/>
    </row>
    <row r="18" spans="2:10" x14ac:dyDescent="0.3">
      <c r="B18" s="17"/>
      <c r="C18" s="27" t="s">
        <v>28</v>
      </c>
      <c r="E18" s="28" t="s">
        <v>29</v>
      </c>
      <c r="G18" s="28" t="s">
        <v>30</v>
      </c>
      <c r="H18" s="23"/>
    </row>
    <row r="19" spans="2:10" x14ac:dyDescent="0.3">
      <c r="B19" s="17"/>
      <c r="C19" s="29" t="s">
        <v>31</v>
      </c>
      <c r="E19" s="30" t="s">
        <v>32</v>
      </c>
      <c r="G19" s="31" t="s">
        <v>403</v>
      </c>
      <c r="H19" s="23"/>
    </row>
    <row r="20" spans="2:10" ht="156" x14ac:dyDescent="0.3">
      <c r="B20" s="17"/>
      <c r="C20" s="32" t="s">
        <v>33</v>
      </c>
      <c r="E20" s="33" t="s">
        <v>34</v>
      </c>
      <c r="G20" s="34" t="s">
        <v>35</v>
      </c>
      <c r="H20" s="23"/>
    </row>
    <row r="21" spans="2:10" ht="124.8" x14ac:dyDescent="0.3">
      <c r="B21" s="17"/>
      <c r="C21" s="32" t="s">
        <v>36</v>
      </c>
      <c r="E21" s="33" t="s">
        <v>37</v>
      </c>
      <c r="G21" s="35" t="s">
        <v>223</v>
      </c>
      <c r="H21" s="23"/>
      <c r="J21" s="110"/>
    </row>
    <row r="22" spans="2:10" ht="124.8" x14ac:dyDescent="0.3">
      <c r="B22" s="17"/>
      <c r="C22" s="32" t="s">
        <v>38</v>
      </c>
      <c r="E22" s="33" t="s">
        <v>23</v>
      </c>
      <c r="G22" s="35" t="s">
        <v>224</v>
      </c>
      <c r="H22" s="23"/>
    </row>
    <row r="23" spans="2:10" ht="124.8" x14ac:dyDescent="0.3">
      <c r="B23" s="17"/>
      <c r="C23" s="32" t="s">
        <v>39</v>
      </c>
      <c r="E23" s="33" t="s">
        <v>40</v>
      </c>
      <c r="G23" s="34" t="s">
        <v>41</v>
      </c>
      <c r="H23" s="23"/>
    </row>
    <row r="24" spans="2:10" ht="46.8" x14ac:dyDescent="0.3">
      <c r="B24" s="17"/>
      <c r="C24" s="32" t="s">
        <v>42</v>
      </c>
      <c r="E24" s="33" t="s">
        <v>43</v>
      </c>
      <c r="G24" s="34" t="s">
        <v>44</v>
      </c>
      <c r="H24" s="23"/>
    </row>
    <row r="25" spans="2:10" ht="6" customHeight="1" x14ac:dyDescent="0.3">
      <c r="B25" s="17"/>
      <c r="H25" s="23"/>
    </row>
    <row r="26" spans="2:10" x14ac:dyDescent="0.3">
      <c r="B26" s="38"/>
      <c r="H26" s="69"/>
    </row>
    <row r="27" spans="2:10" x14ac:dyDescent="0.3">
      <c r="B27" s="38"/>
      <c r="H27" s="69"/>
    </row>
    <row r="28" spans="2:10" x14ac:dyDescent="0.3">
      <c r="B28" s="104"/>
      <c r="C28" s="26" t="s">
        <v>23</v>
      </c>
      <c r="H28" s="69"/>
    </row>
    <row r="29" spans="2:10" x14ac:dyDescent="0.3">
      <c r="B29" s="38"/>
      <c r="H29" s="69"/>
    </row>
    <row r="30" spans="2:10" x14ac:dyDescent="0.3">
      <c r="B30" s="38"/>
      <c r="C30" s="32" t="s">
        <v>45</v>
      </c>
      <c r="D30" s="39"/>
      <c r="E30" s="40" t="s">
        <v>46</v>
      </c>
      <c r="F30" s="41"/>
      <c r="G30" s="42"/>
      <c r="H30" s="43"/>
    </row>
    <row r="31" spans="2:10" ht="31.2" x14ac:dyDescent="0.3">
      <c r="B31" s="38"/>
      <c r="C31" s="32" t="s">
        <v>47</v>
      </c>
      <c r="D31" s="92"/>
      <c r="E31" s="40" t="s">
        <v>48</v>
      </c>
      <c r="F31" s="41"/>
      <c r="G31" s="42"/>
      <c r="H31" s="43"/>
    </row>
    <row r="32" spans="2:10" ht="31.2" x14ac:dyDescent="0.3">
      <c r="B32" s="38"/>
      <c r="C32" s="32" t="s">
        <v>31</v>
      </c>
      <c r="D32" s="92"/>
      <c r="E32" s="40" t="s">
        <v>222</v>
      </c>
      <c r="F32" s="41"/>
      <c r="G32" s="42"/>
      <c r="H32" s="43"/>
    </row>
    <row r="33" spans="2:8" x14ac:dyDescent="0.3">
      <c r="B33" s="38"/>
      <c r="C33" s="32" t="s">
        <v>33</v>
      </c>
      <c r="D33" s="92"/>
      <c r="E33" s="40" t="s">
        <v>265</v>
      </c>
      <c r="F33" s="41"/>
      <c r="G33" s="42"/>
      <c r="H33" s="43"/>
    </row>
    <row r="34" spans="2:8" x14ac:dyDescent="0.3">
      <c r="B34" s="38"/>
      <c r="C34" s="32" t="s">
        <v>49</v>
      </c>
      <c r="D34" s="92"/>
      <c r="E34" s="40" t="s">
        <v>264</v>
      </c>
      <c r="F34" s="41"/>
      <c r="G34" s="42"/>
      <c r="H34" s="43"/>
    </row>
    <row r="35" spans="2:8" x14ac:dyDescent="0.3">
      <c r="B35" s="44"/>
      <c r="C35" s="45"/>
      <c r="D35" s="45"/>
      <c r="E35" s="45"/>
      <c r="F35" s="45"/>
      <c r="G35" s="45"/>
      <c r="H35" s="46"/>
    </row>
  </sheetData>
  <sheetProtection algorithmName="SHA-512" hashValue="W2ZVlBZYfq71ROY267zClyfpS6dUK3+U0zA7OQOnfJ9f29OrZzWRMfivoxkbBlZo/Intwz8aVbEmWEap8I6imw==" saltValue="aew3kD6n+a5CEFOIzaJrQw==" spinCount="100000" sheet="1" objects="1" scenarios="1" selectLockedCells="1"/>
  <mergeCells count="3">
    <mergeCell ref="J12:J14"/>
    <mergeCell ref="C6:G8"/>
    <mergeCell ref="C12:G14"/>
  </mergeCells>
  <dataValidations count="1">
    <dataValidation allowBlank="1" showInputMessage="1" showErrorMessage="1" error="Bitte Bewertung (A, B, C) eingeben." sqref="E31:E34 D30:E30" xr:uid="{00000000-0002-0000-0200-000000000000}">
      <formula1>0</formula1>
      <formula2>0</formula2>
    </dataValidation>
  </dataValidations>
  <printOptions horizontalCentered="1"/>
  <pageMargins left="0.70866141732283472" right="0.70866141732283472" top="0.74803149606299213" bottom="0.35433070866141736" header="0.11811023622047245" footer="0.11811023622047245"/>
  <pageSetup paperSize="9" scale="79" fitToHeight="0" orientation="portrait" horizontalDpi="300" verticalDpi="300" r:id="rId1"/>
  <headerFooter>
    <oddFooter>&amp;L&amp;F&amp;C&amp;A&amp;RSeite &amp;P von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34"/>
  <sheetViews>
    <sheetView zoomScaleNormal="100" zoomScaleSheetLayoutView="70" workbookViewId="0">
      <selection activeCell="H16" sqref="H16"/>
    </sheetView>
  </sheetViews>
  <sheetFormatPr baseColWidth="10" defaultColWidth="11.21875" defaultRowHeight="14.4" x14ac:dyDescent="0.3"/>
  <cols>
    <col min="1" max="2" width="2.77734375" customWidth="1"/>
    <col min="3" max="3" width="11.77734375" customWidth="1"/>
    <col min="4" max="5" width="2.77734375" customWidth="1"/>
    <col min="6" max="6" width="53.109375" customWidth="1"/>
    <col min="7" max="7" width="2.77734375" customWidth="1"/>
    <col min="8" max="8" width="62.21875" customWidth="1"/>
    <col min="9" max="10" width="2.77734375" customWidth="1"/>
  </cols>
  <sheetData>
    <row r="1" spans="2:9" s="19" customFormat="1" ht="14.4" customHeight="1" x14ac:dyDescent="0.3"/>
    <row r="2" spans="2:9" s="19" customFormat="1" ht="14.4" customHeight="1" x14ac:dyDescent="0.3">
      <c r="B2" s="21"/>
      <c r="C2" s="108"/>
      <c r="D2" s="108"/>
      <c r="E2" s="108"/>
      <c r="F2" s="108"/>
      <c r="G2" s="108"/>
      <c r="H2" s="108"/>
      <c r="I2" s="22"/>
    </row>
    <row r="3" spans="2:9" s="19" customFormat="1" ht="14.4" customHeight="1" x14ac:dyDescent="0.3">
      <c r="B3" s="17"/>
      <c r="C3" s="109"/>
      <c r="D3" s="109"/>
      <c r="E3" s="109"/>
      <c r="F3" s="109"/>
      <c r="G3" s="117"/>
      <c r="H3" s="117"/>
      <c r="I3" s="23"/>
    </row>
    <row r="4" spans="2:9" s="19" customFormat="1" ht="14.4" customHeight="1" x14ac:dyDescent="0.3">
      <c r="B4" s="17"/>
      <c r="C4" s="109"/>
      <c r="D4" s="109"/>
      <c r="E4" s="109"/>
      <c r="F4" s="109"/>
      <c r="G4" s="117"/>
      <c r="H4" s="117"/>
      <c r="I4" s="23"/>
    </row>
    <row r="5" spans="2:9" s="19" customFormat="1" ht="14.4" customHeight="1" x14ac:dyDescent="0.3">
      <c r="B5" s="17"/>
      <c r="C5" s="120"/>
      <c r="D5" s="120"/>
      <c r="E5" s="120"/>
      <c r="F5" s="120"/>
      <c r="G5" s="121"/>
      <c r="H5" s="121"/>
      <c r="I5" s="23"/>
    </row>
    <row r="6" spans="2:9" s="19" customFormat="1" ht="15.9" customHeight="1" x14ac:dyDescent="0.3">
      <c r="B6" s="17"/>
      <c r="C6" s="489" t="str">
        <f>Inhaltsverzeichnis!C6</f>
        <v>Leistungsverzeichnis zum Vergabeverfahren Lieferung, Aufstellung und Inbetriebnahme eines Computertomographen</v>
      </c>
      <c r="D6" s="489"/>
      <c r="E6" s="489"/>
      <c r="F6" s="489"/>
      <c r="G6" s="489"/>
      <c r="H6" s="489"/>
      <c r="I6" s="23"/>
    </row>
    <row r="7" spans="2:9" s="19" customFormat="1" ht="15.9" customHeight="1" x14ac:dyDescent="0.3">
      <c r="B7" s="17"/>
      <c r="C7" s="489"/>
      <c r="D7" s="489"/>
      <c r="E7" s="489"/>
      <c r="F7" s="489"/>
      <c r="G7" s="489"/>
      <c r="H7" s="489"/>
      <c r="I7" s="23"/>
    </row>
    <row r="8" spans="2:9" s="19" customFormat="1" ht="15.9" customHeight="1" x14ac:dyDescent="0.3">
      <c r="B8" s="17"/>
      <c r="C8" s="489"/>
      <c r="D8" s="489"/>
      <c r="E8" s="489"/>
      <c r="F8" s="489"/>
      <c r="G8" s="489"/>
      <c r="H8" s="489"/>
      <c r="I8" s="23"/>
    </row>
    <row r="9" spans="2:9" s="19" customFormat="1" ht="15.75" customHeight="1" x14ac:dyDescent="0.3">
      <c r="B9" s="17"/>
      <c r="I9" s="23"/>
    </row>
    <row r="10" spans="2:9" s="19" customFormat="1" ht="15.75" customHeight="1" x14ac:dyDescent="0.3">
      <c r="B10" s="17"/>
      <c r="C10" s="24" t="s">
        <v>26</v>
      </c>
      <c r="I10" s="23"/>
    </row>
    <row r="11" spans="2:9" s="19" customFormat="1" ht="15.75" customHeight="1" x14ac:dyDescent="0.3">
      <c r="B11" s="17"/>
      <c r="I11" s="23"/>
    </row>
    <row r="12" spans="2:9" s="19" customFormat="1" ht="15.75" customHeight="1" x14ac:dyDescent="0.3">
      <c r="B12" s="17"/>
      <c r="C12" s="47" t="s">
        <v>32</v>
      </c>
      <c r="E12" s="47" t="s">
        <v>51</v>
      </c>
      <c r="F12" s="47"/>
      <c r="H12" s="47" t="s">
        <v>43</v>
      </c>
      <c r="I12" s="23"/>
    </row>
    <row r="13" spans="2:9" s="19" customFormat="1" ht="15.75" customHeight="1" x14ac:dyDescent="0.3">
      <c r="B13" s="17"/>
      <c r="C13" s="48"/>
      <c r="E13" s="49"/>
      <c r="F13" s="50"/>
      <c r="H13" s="48"/>
      <c r="I13" s="23"/>
    </row>
    <row r="14" spans="2:9" s="19" customFormat="1" ht="15.75" customHeight="1" x14ac:dyDescent="0.3">
      <c r="B14" s="17"/>
      <c r="C14" s="51" t="s">
        <v>8</v>
      </c>
      <c r="E14" s="52" t="s">
        <v>9</v>
      </c>
      <c r="F14" s="52"/>
      <c r="H14" s="53"/>
      <c r="I14" s="23"/>
    </row>
    <row r="15" spans="2:9" s="19" customFormat="1" ht="15.75" customHeight="1" x14ac:dyDescent="0.3">
      <c r="B15" s="17"/>
      <c r="C15" s="54" t="s">
        <v>52</v>
      </c>
      <c r="E15" s="55"/>
      <c r="F15" s="56" t="s">
        <v>53</v>
      </c>
      <c r="H15" s="54"/>
      <c r="I15" s="23"/>
    </row>
    <row r="16" spans="2:9" s="57" customFormat="1" ht="24.75" customHeight="1" x14ac:dyDescent="0.3">
      <c r="B16" s="58"/>
      <c r="C16" s="33" t="s">
        <v>54</v>
      </c>
      <c r="E16" s="59"/>
      <c r="F16" s="60" t="s">
        <v>55</v>
      </c>
      <c r="H16" s="61"/>
      <c r="I16" s="62"/>
    </row>
    <row r="17" spans="2:9" s="57" customFormat="1" ht="24.75" customHeight="1" x14ac:dyDescent="0.3">
      <c r="B17" s="58"/>
      <c r="C17" s="33" t="s">
        <v>56</v>
      </c>
      <c r="E17" s="59"/>
      <c r="F17" s="60" t="s">
        <v>57</v>
      </c>
      <c r="H17" s="61"/>
      <c r="I17" s="62"/>
    </row>
    <row r="18" spans="2:9" s="57" customFormat="1" ht="24.75" customHeight="1" x14ac:dyDescent="0.3">
      <c r="B18" s="58"/>
      <c r="C18" s="33" t="s">
        <v>58</v>
      </c>
      <c r="E18" s="59"/>
      <c r="F18" s="60" t="s">
        <v>59</v>
      </c>
      <c r="H18" s="63"/>
      <c r="I18" s="62"/>
    </row>
    <row r="19" spans="2:9" s="57" customFormat="1" ht="24.75" customHeight="1" x14ac:dyDescent="0.3">
      <c r="B19" s="58"/>
      <c r="C19" s="33" t="s">
        <v>60</v>
      </c>
      <c r="E19" s="59"/>
      <c r="F19" s="60" t="s">
        <v>61</v>
      </c>
      <c r="H19" s="61"/>
      <c r="I19" s="62"/>
    </row>
    <row r="20" spans="2:9" s="57" customFormat="1" ht="24.75" customHeight="1" x14ac:dyDescent="0.3">
      <c r="B20" s="58"/>
      <c r="C20" s="33" t="s">
        <v>62</v>
      </c>
      <c r="E20" s="59"/>
      <c r="F20" s="60" t="s">
        <v>63</v>
      </c>
      <c r="H20" s="61"/>
      <c r="I20" s="62"/>
    </row>
    <row r="21" spans="2:9" s="57" customFormat="1" ht="24.75" customHeight="1" x14ac:dyDescent="0.3">
      <c r="B21" s="58"/>
      <c r="C21" s="33" t="s">
        <v>64</v>
      </c>
      <c r="E21" s="59"/>
      <c r="F21" s="60" t="s">
        <v>65</v>
      </c>
      <c r="H21" s="115"/>
      <c r="I21" s="62"/>
    </row>
    <row r="22" spans="2:9" s="57" customFormat="1" ht="24.75" customHeight="1" x14ac:dyDescent="0.3">
      <c r="B22" s="58"/>
      <c r="C22" s="33" t="s">
        <v>66</v>
      </c>
      <c r="E22" s="59"/>
      <c r="F22" s="60" t="s">
        <v>67</v>
      </c>
      <c r="H22" s="63"/>
      <c r="I22" s="62"/>
    </row>
    <row r="23" spans="2:9" s="57" customFormat="1" ht="24.75" customHeight="1" x14ac:dyDescent="0.3">
      <c r="B23" s="58"/>
      <c r="C23" s="33" t="s">
        <v>68</v>
      </c>
      <c r="E23" s="59"/>
      <c r="F23" s="60" t="s">
        <v>69</v>
      </c>
      <c r="H23" s="61"/>
      <c r="I23" s="62"/>
    </row>
    <row r="24" spans="2:9" s="57" customFormat="1" ht="24.75" customHeight="1" x14ac:dyDescent="0.3">
      <c r="B24" s="58"/>
      <c r="C24" s="33" t="s">
        <v>70</v>
      </c>
      <c r="E24" s="59"/>
      <c r="F24" s="60" t="s">
        <v>71</v>
      </c>
      <c r="H24" s="61"/>
      <c r="I24" s="62"/>
    </row>
    <row r="25" spans="2:9" s="19" customFormat="1" ht="6" customHeight="1" x14ac:dyDescent="0.3">
      <c r="B25" s="17"/>
      <c r="I25" s="23"/>
    </row>
    <row r="26" spans="2:9" s="19" customFormat="1" ht="15.75" customHeight="1" x14ac:dyDescent="0.3">
      <c r="B26" s="17"/>
      <c r="E26" s="493" t="s">
        <v>72</v>
      </c>
      <c r="F26" s="493"/>
      <c r="G26" s="493"/>
      <c r="H26" s="493"/>
      <c r="I26" s="23"/>
    </row>
    <row r="27" spans="2:9" s="19" customFormat="1" ht="24" customHeight="1" x14ac:dyDescent="0.3">
      <c r="B27" s="17"/>
      <c r="E27" s="493"/>
      <c r="F27" s="493"/>
      <c r="G27" s="493"/>
      <c r="H27" s="493"/>
      <c r="I27" s="23"/>
    </row>
    <row r="28" spans="2:9" s="19" customFormat="1" ht="27.75" customHeight="1" x14ac:dyDescent="0.3">
      <c r="B28" s="17"/>
      <c r="E28" s="493"/>
      <c r="F28" s="493"/>
      <c r="G28" s="493"/>
      <c r="H28" s="493"/>
      <c r="I28" s="23"/>
    </row>
    <row r="29" spans="2:9" s="19" customFormat="1" ht="17.25" customHeight="1" x14ac:dyDescent="0.3">
      <c r="B29" s="17"/>
      <c r="I29" s="23"/>
    </row>
    <row r="30" spans="2:9" s="19" customFormat="1" ht="29.25" customHeight="1" x14ac:dyDescent="0.3">
      <c r="B30" s="17"/>
      <c r="E30" s="494"/>
      <c r="F30" s="494"/>
      <c r="H30" s="494"/>
      <c r="I30" s="23"/>
    </row>
    <row r="31" spans="2:9" s="19" customFormat="1" ht="24.75" customHeight="1" x14ac:dyDescent="0.3">
      <c r="B31" s="17"/>
      <c r="E31" s="494"/>
      <c r="F31" s="494"/>
      <c r="H31" s="494"/>
      <c r="I31" s="23"/>
    </row>
    <row r="32" spans="2:9" s="19" customFormat="1" ht="33" customHeight="1" x14ac:dyDescent="0.3">
      <c r="B32" s="17"/>
      <c r="E32" s="492" t="s">
        <v>73</v>
      </c>
      <c r="F32" s="492"/>
      <c r="H32" s="64" t="s">
        <v>74</v>
      </c>
      <c r="I32" s="23"/>
    </row>
    <row r="33" spans="2:9" s="19" customFormat="1" ht="15.6" x14ac:dyDescent="0.3">
      <c r="B33" s="36"/>
      <c r="C33" s="1"/>
      <c r="D33" s="1"/>
      <c r="E33" s="1"/>
      <c r="F33" s="1"/>
      <c r="G33" s="1"/>
      <c r="H33" s="1"/>
      <c r="I33" s="37"/>
    </row>
    <row r="34" spans="2:9" s="3" customFormat="1" x14ac:dyDescent="0.3"/>
  </sheetData>
  <sheetProtection algorithmName="SHA-512" hashValue="/wJKiNFKhqo9Me2jpIKdA9RaFYsaGW8L4dQUAyFGnI3U/vCJuYM13vJG32xNS+ZdsvK8x1NF308eMB/7L982Kw==" saltValue="hJAAwGBRX1OyVLo80s/ZyQ==" spinCount="100000" sheet="1" objects="1" scenarios="1" selectLockedCells="1"/>
  <mergeCells count="5">
    <mergeCell ref="E32:F32"/>
    <mergeCell ref="C6:H8"/>
    <mergeCell ref="E26:H28"/>
    <mergeCell ref="E30:F31"/>
    <mergeCell ref="H30:H31"/>
  </mergeCells>
  <printOptions horizontalCentered="1"/>
  <pageMargins left="0.70866141732283472" right="0.70866141732283472" top="0.74803149606299213" bottom="0.35433070866141736" header="0.11811023622047245" footer="0.11811023622047245"/>
  <pageSetup paperSize="9" scale="61" orientation="portrait" horizontalDpi="300" verticalDpi="300" r:id="rId1"/>
  <headerFooter>
    <oddFooter>&amp;L&amp;F&amp;C&amp;A&amp;RSeite &amp;P von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I36"/>
  <sheetViews>
    <sheetView zoomScaleNormal="100" zoomScaleSheetLayoutView="100" workbookViewId="0"/>
  </sheetViews>
  <sheetFormatPr baseColWidth="10" defaultColWidth="11.21875" defaultRowHeight="15.6" x14ac:dyDescent="0.3"/>
  <cols>
    <col min="1" max="2" width="2.77734375" style="19" customWidth="1"/>
    <col min="3" max="3" width="106.77734375" style="19" customWidth="1"/>
    <col min="4" max="6" width="2.77734375" style="19" customWidth="1"/>
    <col min="7" max="7" width="41.5546875" style="19" customWidth="1"/>
    <col min="8" max="1023" width="11.21875" style="19"/>
  </cols>
  <sheetData>
    <row r="1" spans="2:7" s="19" customFormat="1" ht="14.4" customHeight="1" x14ac:dyDescent="0.3"/>
    <row r="2" spans="2:7" s="19" customFormat="1" ht="14.4" customHeight="1" x14ac:dyDescent="0.3">
      <c r="B2" s="21"/>
      <c r="C2" s="122"/>
      <c r="D2" s="122"/>
      <c r="E2" s="22"/>
    </row>
    <row r="3" spans="2:7" s="19" customFormat="1" ht="14.4" customHeight="1" x14ac:dyDescent="0.3">
      <c r="B3" s="17"/>
      <c r="C3" s="109"/>
      <c r="D3" s="109"/>
      <c r="E3" s="23"/>
    </row>
    <row r="4" spans="2:7" s="19" customFormat="1" ht="14.4" customHeight="1" x14ac:dyDescent="0.3">
      <c r="B4" s="17"/>
      <c r="C4" s="109"/>
      <c r="D4" s="109"/>
      <c r="E4" s="23"/>
    </row>
    <row r="5" spans="2:7" s="19" customFormat="1" ht="14.4" customHeight="1" x14ac:dyDescent="0.3">
      <c r="B5" s="17"/>
      <c r="C5" s="120"/>
      <c r="D5" s="120"/>
      <c r="E5" s="23"/>
    </row>
    <row r="6" spans="2:7" s="19" customFormat="1" ht="15.9" customHeight="1" x14ac:dyDescent="0.3">
      <c r="B6" s="17"/>
      <c r="C6" s="496" t="str">
        <f>Inhaltsverzeichnis!C6</f>
        <v>Leistungsverzeichnis zum Vergabeverfahren Lieferung, Aufstellung und Inbetriebnahme eines Computertomographen</v>
      </c>
      <c r="D6" s="113"/>
      <c r="E6" s="23"/>
    </row>
    <row r="7" spans="2:7" s="19" customFormat="1" ht="15.9" customHeight="1" x14ac:dyDescent="0.3">
      <c r="B7" s="17"/>
      <c r="C7" s="497"/>
      <c r="D7" s="65"/>
      <c r="E7" s="23"/>
    </row>
    <row r="8" spans="2:7" ht="15.9" customHeight="1" x14ac:dyDescent="0.3">
      <c r="B8" s="17"/>
      <c r="C8" s="498"/>
      <c r="D8" s="114"/>
      <c r="E8" s="23"/>
    </row>
    <row r="9" spans="2:7" ht="15.75" customHeight="1" x14ac:dyDescent="0.3">
      <c r="B9" s="17"/>
      <c r="C9" s="489" t="s">
        <v>75</v>
      </c>
      <c r="D9" s="489"/>
      <c r="E9" s="23"/>
    </row>
    <row r="10" spans="2:7" x14ac:dyDescent="0.3">
      <c r="B10" s="17"/>
      <c r="C10" s="489"/>
      <c r="D10" s="489"/>
      <c r="E10" s="23"/>
    </row>
    <row r="11" spans="2:7" x14ac:dyDescent="0.3">
      <c r="B11" s="17"/>
      <c r="C11" s="489" t="s">
        <v>76</v>
      </c>
      <c r="D11" s="489"/>
      <c r="E11" s="23"/>
    </row>
    <row r="12" spans="2:7" ht="329.4" customHeight="1" x14ac:dyDescent="0.3">
      <c r="B12" s="17"/>
      <c r="C12" s="147" t="s">
        <v>518</v>
      </c>
      <c r="D12" s="66"/>
      <c r="E12" s="23"/>
      <c r="G12" s="112"/>
    </row>
    <row r="13" spans="2:7" ht="187.2" x14ac:dyDescent="0.3">
      <c r="B13" s="17"/>
      <c r="C13" s="126" t="s">
        <v>474</v>
      </c>
      <c r="D13" s="66"/>
      <c r="E13" s="23"/>
    </row>
    <row r="14" spans="2:7" ht="93.6" x14ac:dyDescent="0.3">
      <c r="B14" s="17"/>
      <c r="C14" s="103" t="s">
        <v>523</v>
      </c>
      <c r="D14" s="66"/>
      <c r="E14" s="23"/>
    </row>
    <row r="15" spans="2:7" ht="109.2" x14ac:dyDescent="0.3">
      <c r="B15" s="17"/>
      <c r="C15" s="103" t="s">
        <v>524</v>
      </c>
      <c r="D15" s="66"/>
      <c r="E15" s="23"/>
    </row>
    <row r="16" spans="2:7" ht="109.2" x14ac:dyDescent="0.3">
      <c r="B16" s="17"/>
      <c r="C16" s="103" t="s">
        <v>525</v>
      </c>
      <c r="D16" s="66"/>
      <c r="E16" s="23"/>
    </row>
    <row r="17" spans="2:5" ht="46.8" x14ac:dyDescent="0.3">
      <c r="B17" s="17"/>
      <c r="C17" s="103" t="s">
        <v>404</v>
      </c>
      <c r="D17" s="66"/>
      <c r="E17" s="23"/>
    </row>
    <row r="18" spans="2:5" ht="78" x14ac:dyDescent="0.3">
      <c r="B18" s="17"/>
      <c r="C18" s="138" t="s">
        <v>519</v>
      </c>
      <c r="D18" s="67"/>
      <c r="E18" s="23"/>
    </row>
    <row r="19" spans="2:5" ht="408.6" customHeight="1" x14ac:dyDescent="0.3">
      <c r="B19" s="17"/>
      <c r="C19" s="127" t="s">
        <v>405</v>
      </c>
      <c r="D19" s="67"/>
      <c r="E19" s="23"/>
    </row>
    <row r="20" spans="2:5" ht="350.4" customHeight="1" x14ac:dyDescent="0.3">
      <c r="B20" s="17"/>
      <c r="C20" s="127" t="s">
        <v>476</v>
      </c>
      <c r="D20" s="67"/>
      <c r="E20" s="23"/>
    </row>
    <row r="21" spans="2:5" ht="171.6" x14ac:dyDescent="0.3">
      <c r="B21" s="17"/>
      <c r="C21" s="127" t="s">
        <v>520</v>
      </c>
      <c r="D21" s="66"/>
      <c r="E21" s="23"/>
    </row>
    <row r="22" spans="2:5" ht="280.8" x14ac:dyDescent="0.3">
      <c r="B22" s="17"/>
      <c r="C22" s="127" t="s">
        <v>475</v>
      </c>
      <c r="D22" s="66"/>
      <c r="E22" s="23"/>
    </row>
    <row r="23" spans="2:5" ht="202.8" x14ac:dyDescent="0.3">
      <c r="B23" s="17"/>
      <c r="C23" s="127" t="s">
        <v>526</v>
      </c>
      <c r="D23" s="66"/>
      <c r="E23" s="23"/>
    </row>
    <row r="24" spans="2:5" x14ac:dyDescent="0.3">
      <c r="B24" s="17"/>
      <c r="C24" s="126" t="s">
        <v>528</v>
      </c>
      <c r="D24" s="66"/>
      <c r="E24" s="23"/>
    </row>
    <row r="25" spans="2:5" ht="156" x14ac:dyDescent="0.3">
      <c r="B25" s="17"/>
      <c r="C25" s="128" t="s">
        <v>527</v>
      </c>
      <c r="D25" s="66"/>
      <c r="E25" s="23"/>
    </row>
    <row r="26" spans="2:5" ht="109.2" x14ac:dyDescent="0.3">
      <c r="B26" s="17"/>
      <c r="C26" s="128" t="s">
        <v>529</v>
      </c>
      <c r="D26" s="66"/>
      <c r="E26" s="23"/>
    </row>
    <row r="27" spans="2:5" ht="140.4" x14ac:dyDescent="0.3">
      <c r="B27" s="17"/>
      <c r="C27" s="128" t="s">
        <v>530</v>
      </c>
      <c r="D27" s="66"/>
      <c r="E27" s="23"/>
    </row>
    <row r="28" spans="2:5" ht="280.8" x14ac:dyDescent="0.3">
      <c r="B28" s="17"/>
      <c r="C28" s="128" t="s">
        <v>531</v>
      </c>
      <c r="D28" s="66"/>
      <c r="E28" s="23"/>
    </row>
    <row r="29" spans="2:5" ht="15" customHeight="1" x14ac:dyDescent="0.3">
      <c r="B29" s="36"/>
      <c r="C29" s="68"/>
      <c r="D29" s="68"/>
      <c r="E29" s="37"/>
    </row>
    <row r="35" spans="3:5" x14ac:dyDescent="0.3">
      <c r="C35" s="495"/>
      <c r="D35" s="495"/>
      <c r="E35" s="495"/>
    </row>
    <row r="36" spans="3:5" x14ac:dyDescent="0.3">
      <c r="C36" s="495"/>
      <c r="D36" s="495"/>
      <c r="E36" s="495"/>
    </row>
  </sheetData>
  <sheetProtection algorithmName="SHA-512" hashValue="rSJlaisXkEcuFI38axf2+2EtBVuO0x5QMtzcUK8W8dJVFQv751I+ECRGhE0eynwc/IxaFvl7lQ8fx2G6Xn0cHg==" saltValue="Td3TwTTx2u249BfkG7caoQ==" spinCount="100000" sheet="1" objects="1" scenarios="1" selectLockedCells="1"/>
  <mergeCells count="4">
    <mergeCell ref="C9:D11"/>
    <mergeCell ref="C35:E35"/>
    <mergeCell ref="C36:E36"/>
    <mergeCell ref="C6:C8"/>
  </mergeCells>
  <printOptions horizontalCentered="1"/>
  <pageMargins left="0.70866141732283472" right="0.70866141732283472" top="0.35433070866141736" bottom="0.35433070866141736" header="0.11811023622047245" footer="0.11811023622047245"/>
  <pageSetup paperSize="9" scale="83" fitToHeight="0" orientation="portrait" horizontalDpi="300" verticalDpi="300" r:id="rId1"/>
  <headerFooter>
    <oddFooter>&amp;L&amp;F&amp;C&amp;A&amp;RSeite &amp;P von &amp;N</oddFooter>
  </headerFooter>
  <rowBreaks count="3" manualBreakCount="3">
    <brk id="19" max="5" man="1"/>
    <brk id="22" max="5" man="1"/>
    <brk id="27"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I107"/>
  <sheetViews>
    <sheetView tabSelected="1" topLeftCell="D27" zoomScaleNormal="100" zoomScaleSheetLayoutView="40" workbookViewId="0">
      <selection activeCell="N32" sqref="N32"/>
    </sheetView>
  </sheetViews>
  <sheetFormatPr baseColWidth="10" defaultColWidth="11.21875" defaultRowHeight="15.6" x14ac:dyDescent="0.3"/>
  <cols>
    <col min="1" max="2" width="2.77734375" style="19" customWidth="1"/>
    <col min="3" max="3" width="11" style="19" customWidth="1"/>
    <col min="4" max="5" width="2.77734375" style="19" customWidth="1"/>
    <col min="6" max="6" width="81.77734375" style="20" customWidth="1"/>
    <col min="7" max="7" width="2.77734375" style="20" customWidth="1"/>
    <col min="8" max="8" width="13.6640625" style="57" customWidth="1"/>
    <col min="9" max="9" width="2.77734375" style="151" customWidth="1"/>
    <col min="10" max="10" width="15.21875" style="152" customWidth="1"/>
    <col min="11" max="11" width="2.77734375" style="153" customWidth="1"/>
    <col min="12" max="12" width="11" style="154" customWidth="1"/>
    <col min="13" max="13" width="2.77734375" style="155" customWidth="1"/>
    <col min="14" max="14" width="60.77734375" style="19" customWidth="1"/>
    <col min="15" max="16" width="2.77734375" style="19" customWidth="1"/>
    <col min="17" max="17" width="49.77734375" style="148" customWidth="1"/>
    <col min="18" max="18" width="3.5546875" style="19" customWidth="1"/>
    <col min="19" max="1023" width="11.21875" style="19"/>
  </cols>
  <sheetData>
    <row r="1" spans="2:17" ht="14.4" customHeight="1" x14ac:dyDescent="0.3"/>
    <row r="2" spans="2:17" ht="14.4" customHeight="1" x14ac:dyDescent="0.3">
      <c r="B2" s="21"/>
      <c r="C2" s="156"/>
      <c r="D2" s="156"/>
      <c r="E2" s="156"/>
      <c r="F2" s="156"/>
      <c r="G2" s="157"/>
      <c r="H2" s="158"/>
      <c r="I2" s="159"/>
      <c r="J2" s="160"/>
      <c r="K2" s="161"/>
      <c r="L2" s="162"/>
      <c r="M2" s="163"/>
      <c r="N2" s="156"/>
      <c r="O2" s="22"/>
    </row>
    <row r="3" spans="2:17" ht="14.4" customHeight="1" x14ac:dyDescent="0.3">
      <c r="B3" s="17"/>
      <c r="C3" s="499"/>
      <c r="D3" s="499"/>
      <c r="E3" s="499"/>
      <c r="F3" s="499"/>
      <c r="O3" s="23"/>
    </row>
    <row r="4" spans="2:17" ht="14.4" customHeight="1" x14ac:dyDescent="0.3">
      <c r="B4" s="17"/>
      <c r="C4" s="499"/>
      <c r="D4" s="499"/>
      <c r="E4" s="499"/>
      <c r="F4" s="499"/>
      <c r="O4" s="23"/>
    </row>
    <row r="5" spans="2:17" ht="14.4" customHeight="1" x14ac:dyDescent="0.3">
      <c r="B5" s="17"/>
      <c r="C5" s="499"/>
      <c r="D5" s="499"/>
      <c r="E5" s="499"/>
      <c r="F5" s="499"/>
      <c r="O5" s="23"/>
    </row>
    <row r="6" spans="2:17" ht="15.9" customHeight="1" x14ac:dyDescent="0.3">
      <c r="B6" s="17"/>
      <c r="C6" s="500" t="str">
        <f>Inhaltsverzeichnis!C6</f>
        <v>Leistungsverzeichnis zum Vergabeverfahren Lieferung, Aufstellung und Inbetriebnahme eines Computertomographen</v>
      </c>
      <c r="D6" s="500"/>
      <c r="E6" s="500"/>
      <c r="F6" s="500"/>
      <c r="G6" s="500"/>
      <c r="H6" s="500"/>
      <c r="I6" s="500"/>
      <c r="J6" s="500"/>
      <c r="K6" s="500"/>
      <c r="L6" s="500"/>
      <c r="M6" s="500"/>
      <c r="N6" s="500"/>
      <c r="O6" s="23"/>
    </row>
    <row r="7" spans="2:17" ht="15.9" customHeight="1" x14ac:dyDescent="0.3">
      <c r="B7" s="17"/>
      <c r="C7" s="500"/>
      <c r="D7" s="500"/>
      <c r="E7" s="500"/>
      <c r="F7" s="500"/>
      <c r="G7" s="500"/>
      <c r="H7" s="500"/>
      <c r="I7" s="500"/>
      <c r="J7" s="500"/>
      <c r="K7" s="500"/>
      <c r="L7" s="500"/>
      <c r="M7" s="500"/>
      <c r="N7" s="500"/>
      <c r="O7" s="23"/>
    </row>
    <row r="8" spans="2:17" ht="15.9" customHeight="1" x14ac:dyDescent="0.3">
      <c r="B8" s="17"/>
      <c r="C8" s="500"/>
      <c r="D8" s="500"/>
      <c r="E8" s="500"/>
      <c r="F8" s="500"/>
      <c r="G8" s="500"/>
      <c r="H8" s="500"/>
      <c r="I8" s="500"/>
      <c r="J8" s="500"/>
      <c r="K8" s="500"/>
      <c r="L8" s="500"/>
      <c r="M8" s="500"/>
      <c r="N8" s="500"/>
      <c r="O8" s="23"/>
    </row>
    <row r="9" spans="2:17" ht="15.9" customHeight="1" x14ac:dyDescent="0.3">
      <c r="B9" s="17"/>
      <c r="G9" s="164"/>
      <c r="H9" s="165" t="s">
        <v>77</v>
      </c>
      <c r="I9" s="166"/>
      <c r="J9" s="167"/>
      <c r="O9" s="23"/>
    </row>
    <row r="10" spans="2:17" ht="15.9" customHeight="1" x14ac:dyDescent="0.3">
      <c r="B10" s="17"/>
      <c r="G10" s="164"/>
      <c r="H10" s="168" t="s">
        <v>78</v>
      </c>
      <c r="I10" s="169"/>
      <c r="J10" s="170"/>
      <c r="O10" s="23"/>
    </row>
    <row r="11" spans="2:17" ht="15.9" customHeight="1" x14ac:dyDescent="0.3">
      <c r="B11" s="17"/>
      <c r="G11" s="164"/>
      <c r="H11" s="168" t="s">
        <v>377</v>
      </c>
      <c r="I11" s="169"/>
      <c r="J11" s="170"/>
      <c r="O11" s="23"/>
    </row>
    <row r="12" spans="2:17" ht="15.9" customHeight="1" x14ac:dyDescent="0.3">
      <c r="B12" s="17"/>
      <c r="C12" s="24" t="s">
        <v>225</v>
      </c>
      <c r="G12" s="151">
        <v>5</v>
      </c>
      <c r="H12" s="168" t="s">
        <v>79</v>
      </c>
      <c r="J12" s="171"/>
      <c r="O12" s="23"/>
    </row>
    <row r="13" spans="2:17" ht="15.9" customHeight="1" x14ac:dyDescent="0.3">
      <c r="B13" s="17"/>
      <c r="G13" s="151">
        <v>1</v>
      </c>
      <c r="H13" s="168" t="s">
        <v>80</v>
      </c>
      <c r="J13" s="172"/>
      <c r="O13" s="23"/>
    </row>
    <row r="14" spans="2:17" ht="15.9" customHeight="1" x14ac:dyDescent="0.3">
      <c r="B14" s="17"/>
      <c r="C14" s="173" t="s">
        <v>32</v>
      </c>
      <c r="D14" s="174"/>
      <c r="E14" s="175" t="s">
        <v>81</v>
      </c>
      <c r="F14" s="176"/>
      <c r="G14" s="177"/>
      <c r="H14" s="178" t="s">
        <v>37</v>
      </c>
      <c r="I14" s="179"/>
      <c r="J14" s="180" t="s">
        <v>23</v>
      </c>
      <c r="K14" s="181"/>
      <c r="L14" s="178" t="s">
        <v>82</v>
      </c>
      <c r="N14" s="182" t="s">
        <v>43</v>
      </c>
      <c r="O14" s="23"/>
    </row>
    <row r="15" spans="2:17" ht="15.9" customHeight="1" x14ac:dyDescent="0.3">
      <c r="B15" s="17"/>
      <c r="C15" s="183"/>
      <c r="E15" s="184"/>
      <c r="F15" s="185"/>
      <c r="H15" s="186"/>
      <c r="J15" s="187"/>
      <c r="L15" s="188" t="s">
        <v>83</v>
      </c>
      <c r="N15" s="189"/>
      <c r="O15" s="23"/>
    </row>
    <row r="16" spans="2:17" s="57" customFormat="1" ht="31.95" customHeight="1" x14ac:dyDescent="0.3">
      <c r="B16" s="58"/>
      <c r="C16" s="190" t="s">
        <v>14</v>
      </c>
      <c r="E16" s="501" t="s">
        <v>226</v>
      </c>
      <c r="F16" s="502"/>
      <c r="G16" s="191"/>
      <c r="H16" s="192">
        <f>SUM(I17:I104)</f>
        <v>40</v>
      </c>
      <c r="I16" s="193"/>
      <c r="J16" s="192"/>
      <c r="K16" s="194"/>
      <c r="L16" s="192">
        <f>SUM(M17:M104)</f>
        <v>0</v>
      </c>
      <c r="M16" s="195"/>
      <c r="N16" s="190"/>
      <c r="O16" s="62"/>
      <c r="Q16" s="148"/>
    </row>
    <row r="17" spans="1:1023" s="206" customFormat="1" ht="31.95" customHeight="1" x14ac:dyDescent="0.3">
      <c r="A17" s="196" t="s">
        <v>211</v>
      </c>
      <c r="B17" s="58"/>
      <c r="C17" s="197" t="s">
        <v>84</v>
      </c>
      <c r="D17" s="198"/>
      <c r="E17" s="199"/>
      <c r="F17" s="200" t="s">
        <v>85</v>
      </c>
      <c r="G17" s="57"/>
      <c r="H17" s="201"/>
      <c r="I17" s="202">
        <f>IF(H17="B",$G$12,IF(H17="C",$G$13,0))</f>
        <v>0</v>
      </c>
      <c r="J17" s="203"/>
      <c r="K17" s="204"/>
      <c r="L17" s="205"/>
      <c r="M17" s="195">
        <f t="shared" ref="M17:M102" si="0">IF(L17="ja",I17,0)</f>
        <v>0</v>
      </c>
      <c r="N17" s="203"/>
      <c r="O17" s="62"/>
      <c r="P17" s="57"/>
      <c r="Q17" s="148"/>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c r="FC17" s="57"/>
      <c r="FD17" s="57"/>
      <c r="FE17" s="57"/>
      <c r="FF17" s="57"/>
      <c r="FG17" s="57"/>
      <c r="FH17" s="57"/>
      <c r="FI17" s="57"/>
      <c r="FJ17" s="57"/>
      <c r="FK17" s="57"/>
      <c r="FL17" s="57"/>
      <c r="FM17" s="57"/>
      <c r="FN17" s="57"/>
      <c r="FO17" s="57"/>
      <c r="FP17" s="57"/>
      <c r="FQ17" s="57"/>
      <c r="FR17" s="57"/>
      <c r="FS17" s="57"/>
      <c r="FT17" s="57"/>
      <c r="FU17" s="57"/>
      <c r="FV17" s="57"/>
      <c r="FW17" s="57"/>
      <c r="FX17" s="57"/>
      <c r="FY17" s="57"/>
      <c r="FZ17" s="57"/>
      <c r="GA17" s="57"/>
      <c r="GB17" s="57"/>
      <c r="GC17" s="57"/>
      <c r="GD17" s="57"/>
      <c r="GE17" s="57"/>
      <c r="GF17" s="57"/>
      <c r="GG17" s="57"/>
      <c r="GH17" s="57"/>
      <c r="GI17" s="57"/>
      <c r="GJ17" s="57"/>
      <c r="GK17" s="57"/>
      <c r="GL17" s="57"/>
      <c r="GM17" s="57"/>
      <c r="GN17" s="57"/>
      <c r="GO17" s="57"/>
      <c r="GP17" s="57"/>
      <c r="GQ17" s="57"/>
      <c r="GR17" s="57"/>
      <c r="GS17" s="57"/>
      <c r="GT17" s="57"/>
      <c r="GU17" s="57"/>
      <c r="GV17" s="57"/>
      <c r="GW17" s="57"/>
      <c r="GX17" s="57"/>
      <c r="GY17" s="57"/>
      <c r="GZ17" s="57"/>
      <c r="HA17" s="57"/>
      <c r="HB17" s="57"/>
      <c r="HC17" s="57"/>
      <c r="HD17" s="57"/>
      <c r="HE17" s="57"/>
      <c r="HF17" s="57"/>
      <c r="HG17" s="57"/>
      <c r="HH17" s="57"/>
      <c r="HI17" s="57"/>
      <c r="HJ17" s="57"/>
      <c r="HK17" s="57"/>
      <c r="HL17" s="57"/>
      <c r="HM17" s="57"/>
      <c r="HN17" s="57"/>
      <c r="HO17" s="57"/>
      <c r="HP17" s="57"/>
      <c r="HQ17" s="57"/>
      <c r="HR17" s="57"/>
      <c r="HS17" s="57"/>
      <c r="HT17" s="57"/>
      <c r="HU17" s="57"/>
      <c r="HV17" s="57"/>
      <c r="HW17" s="57"/>
      <c r="HX17" s="57"/>
      <c r="HY17" s="57"/>
      <c r="HZ17" s="57"/>
      <c r="IA17" s="57"/>
      <c r="IB17" s="57"/>
      <c r="IC17" s="57"/>
      <c r="ID17" s="57"/>
      <c r="IE17" s="57"/>
      <c r="IF17" s="57"/>
      <c r="IG17" s="57"/>
      <c r="IH17" s="57"/>
      <c r="II17" s="57"/>
      <c r="IJ17" s="57"/>
      <c r="IK17" s="57"/>
      <c r="IL17" s="57"/>
      <c r="IM17" s="57"/>
      <c r="IN17" s="57"/>
      <c r="IO17" s="57"/>
      <c r="IP17" s="57"/>
      <c r="IQ17" s="57"/>
      <c r="IR17" s="57"/>
      <c r="IS17" s="57"/>
      <c r="IT17" s="57"/>
      <c r="IU17" s="57"/>
      <c r="IV17" s="57"/>
      <c r="IW17" s="57"/>
      <c r="IX17" s="57"/>
      <c r="IY17" s="57"/>
      <c r="IZ17" s="57"/>
      <c r="JA17" s="57"/>
      <c r="JB17" s="57"/>
      <c r="JC17" s="57"/>
      <c r="JD17" s="57"/>
      <c r="JE17" s="57"/>
      <c r="JF17" s="57"/>
      <c r="JG17" s="57"/>
      <c r="JH17" s="57"/>
      <c r="JI17" s="57"/>
      <c r="JJ17" s="57"/>
      <c r="JK17" s="57"/>
      <c r="JL17" s="57"/>
      <c r="JM17" s="57"/>
      <c r="JN17" s="57"/>
      <c r="JO17" s="57"/>
      <c r="JP17" s="57"/>
      <c r="JQ17" s="57"/>
      <c r="JR17" s="57"/>
      <c r="JS17" s="57"/>
      <c r="JT17" s="57"/>
      <c r="JU17" s="57"/>
      <c r="JV17" s="57"/>
      <c r="JW17" s="57"/>
      <c r="JX17" s="57"/>
      <c r="JY17" s="57"/>
      <c r="JZ17" s="57"/>
      <c r="KA17" s="57"/>
      <c r="KB17" s="57"/>
      <c r="KC17" s="57"/>
      <c r="KD17" s="57"/>
      <c r="KE17" s="57"/>
      <c r="KF17" s="57"/>
      <c r="KG17" s="57"/>
      <c r="KH17" s="57"/>
      <c r="KI17" s="57"/>
      <c r="KJ17" s="57"/>
      <c r="KK17" s="57"/>
      <c r="KL17" s="57"/>
      <c r="KM17" s="57"/>
      <c r="KN17" s="57"/>
      <c r="KO17" s="57"/>
      <c r="KP17" s="57"/>
      <c r="KQ17" s="57"/>
      <c r="KR17" s="57"/>
      <c r="KS17" s="57"/>
      <c r="KT17" s="57"/>
      <c r="KU17" s="57"/>
      <c r="KV17" s="57"/>
      <c r="KW17" s="57"/>
      <c r="KX17" s="57"/>
      <c r="KY17" s="57"/>
      <c r="KZ17" s="57"/>
      <c r="LA17" s="57"/>
      <c r="LB17" s="57"/>
      <c r="LC17" s="57"/>
      <c r="LD17" s="57"/>
      <c r="LE17" s="57"/>
      <c r="LF17" s="57"/>
      <c r="LG17" s="57"/>
      <c r="LH17" s="57"/>
      <c r="LI17" s="57"/>
      <c r="LJ17" s="57"/>
      <c r="LK17" s="57"/>
      <c r="LL17" s="57"/>
      <c r="LM17" s="57"/>
      <c r="LN17" s="57"/>
      <c r="LO17" s="57"/>
      <c r="LP17" s="57"/>
      <c r="LQ17" s="57"/>
      <c r="LR17" s="57"/>
      <c r="LS17" s="57"/>
      <c r="LT17" s="57"/>
      <c r="LU17" s="57"/>
      <c r="LV17" s="57"/>
      <c r="LW17" s="57"/>
      <c r="LX17" s="57"/>
      <c r="LY17" s="57"/>
      <c r="LZ17" s="57"/>
      <c r="MA17" s="57"/>
      <c r="MB17" s="57"/>
      <c r="MC17" s="57"/>
      <c r="MD17" s="57"/>
      <c r="ME17" s="57"/>
      <c r="MF17" s="57"/>
      <c r="MG17" s="57"/>
      <c r="MH17" s="57"/>
      <c r="MI17" s="57"/>
      <c r="MJ17" s="57"/>
      <c r="MK17" s="57"/>
      <c r="ML17" s="57"/>
      <c r="MM17" s="57"/>
      <c r="MN17" s="57"/>
      <c r="MO17" s="57"/>
      <c r="MP17" s="57"/>
      <c r="MQ17" s="57"/>
      <c r="MR17" s="57"/>
      <c r="MS17" s="57"/>
      <c r="MT17" s="57"/>
      <c r="MU17" s="57"/>
      <c r="MV17" s="57"/>
      <c r="MW17" s="57"/>
      <c r="MX17" s="57"/>
      <c r="MY17" s="57"/>
      <c r="MZ17" s="57"/>
      <c r="NA17" s="57"/>
      <c r="NB17" s="57"/>
      <c r="NC17" s="57"/>
      <c r="ND17" s="57"/>
      <c r="NE17" s="57"/>
      <c r="NF17" s="57"/>
      <c r="NG17" s="57"/>
      <c r="NH17" s="57"/>
      <c r="NI17" s="57"/>
      <c r="NJ17" s="57"/>
      <c r="NK17" s="57"/>
      <c r="NL17" s="57"/>
      <c r="NM17" s="57"/>
      <c r="NN17" s="57"/>
      <c r="NO17" s="57"/>
      <c r="NP17" s="57"/>
      <c r="NQ17" s="57"/>
      <c r="NR17" s="57"/>
      <c r="NS17" s="57"/>
      <c r="NT17" s="57"/>
      <c r="NU17" s="57"/>
      <c r="NV17" s="57"/>
      <c r="NW17" s="57"/>
      <c r="NX17" s="57"/>
      <c r="NY17" s="57"/>
      <c r="NZ17" s="57"/>
      <c r="OA17" s="57"/>
      <c r="OB17" s="57"/>
      <c r="OC17" s="57"/>
      <c r="OD17" s="57"/>
      <c r="OE17" s="57"/>
      <c r="OF17" s="57"/>
      <c r="OG17" s="57"/>
      <c r="OH17" s="57"/>
      <c r="OI17" s="57"/>
      <c r="OJ17" s="57"/>
      <c r="OK17" s="57"/>
      <c r="OL17" s="57"/>
      <c r="OM17" s="57"/>
      <c r="ON17" s="57"/>
      <c r="OO17" s="57"/>
      <c r="OP17" s="57"/>
      <c r="OQ17" s="57"/>
      <c r="OR17" s="57"/>
      <c r="OS17" s="57"/>
      <c r="OT17" s="57"/>
      <c r="OU17" s="57"/>
      <c r="OV17" s="57"/>
      <c r="OW17" s="57"/>
      <c r="OX17" s="57"/>
      <c r="OY17" s="57"/>
      <c r="OZ17" s="57"/>
      <c r="PA17" s="57"/>
      <c r="PB17" s="57"/>
      <c r="PC17" s="57"/>
      <c r="PD17" s="57"/>
      <c r="PE17" s="57"/>
      <c r="PF17" s="57"/>
      <c r="PG17" s="57"/>
      <c r="PH17" s="57"/>
      <c r="PI17" s="57"/>
      <c r="PJ17" s="57"/>
      <c r="PK17" s="57"/>
      <c r="PL17" s="57"/>
      <c r="PM17" s="57"/>
      <c r="PN17" s="57"/>
      <c r="PO17" s="57"/>
      <c r="PP17" s="57"/>
      <c r="PQ17" s="57"/>
      <c r="PR17" s="57"/>
      <c r="PS17" s="57"/>
      <c r="PT17" s="57"/>
      <c r="PU17" s="57"/>
      <c r="PV17" s="57"/>
      <c r="PW17" s="57"/>
      <c r="PX17" s="57"/>
      <c r="PY17" s="57"/>
      <c r="PZ17" s="57"/>
      <c r="QA17" s="57"/>
      <c r="QB17" s="57"/>
      <c r="QC17" s="57"/>
      <c r="QD17" s="57"/>
      <c r="QE17" s="57"/>
      <c r="QF17" s="57"/>
      <c r="QG17" s="57"/>
      <c r="QH17" s="57"/>
      <c r="QI17" s="57"/>
      <c r="QJ17" s="57"/>
      <c r="QK17" s="57"/>
      <c r="QL17" s="57"/>
      <c r="QM17" s="57"/>
      <c r="QN17" s="57"/>
      <c r="QO17" s="57"/>
      <c r="QP17" s="57"/>
      <c r="QQ17" s="57"/>
      <c r="QR17" s="57"/>
      <c r="QS17" s="57"/>
      <c r="QT17" s="57"/>
      <c r="QU17" s="57"/>
      <c r="QV17" s="57"/>
      <c r="QW17" s="57"/>
      <c r="QX17" s="57"/>
      <c r="QY17" s="57"/>
      <c r="QZ17" s="57"/>
      <c r="RA17" s="57"/>
      <c r="RB17" s="57"/>
      <c r="RC17" s="57"/>
      <c r="RD17" s="57"/>
      <c r="RE17" s="57"/>
      <c r="RF17" s="57"/>
      <c r="RG17" s="57"/>
      <c r="RH17" s="57"/>
      <c r="RI17" s="57"/>
      <c r="RJ17" s="57"/>
      <c r="RK17" s="57"/>
      <c r="RL17" s="57"/>
      <c r="RM17" s="57"/>
      <c r="RN17" s="57"/>
      <c r="RO17" s="57"/>
      <c r="RP17" s="57"/>
      <c r="RQ17" s="57"/>
      <c r="RR17" s="57"/>
      <c r="RS17" s="57"/>
      <c r="RT17" s="57"/>
      <c r="RU17" s="57"/>
      <c r="RV17" s="57"/>
      <c r="RW17" s="57"/>
      <c r="RX17" s="57"/>
      <c r="RY17" s="57"/>
      <c r="RZ17" s="57"/>
      <c r="SA17" s="57"/>
      <c r="SB17" s="57"/>
      <c r="SC17" s="57"/>
      <c r="SD17" s="57"/>
      <c r="SE17" s="57"/>
      <c r="SF17" s="57"/>
      <c r="SG17" s="57"/>
      <c r="SH17" s="57"/>
      <c r="SI17" s="57"/>
      <c r="SJ17" s="57"/>
      <c r="SK17" s="57"/>
      <c r="SL17" s="57"/>
      <c r="SM17" s="57"/>
      <c r="SN17" s="57"/>
      <c r="SO17" s="57"/>
      <c r="SP17" s="57"/>
      <c r="SQ17" s="57"/>
      <c r="SR17" s="57"/>
      <c r="SS17" s="57"/>
      <c r="ST17" s="57"/>
      <c r="SU17" s="57"/>
      <c r="SV17" s="57"/>
      <c r="SW17" s="57"/>
      <c r="SX17" s="57"/>
      <c r="SY17" s="57"/>
      <c r="SZ17" s="57"/>
      <c r="TA17" s="57"/>
      <c r="TB17" s="57"/>
      <c r="TC17" s="57"/>
      <c r="TD17" s="57"/>
      <c r="TE17" s="57"/>
      <c r="TF17" s="57"/>
      <c r="TG17" s="57"/>
      <c r="TH17" s="57"/>
      <c r="TI17" s="57"/>
      <c r="TJ17" s="57"/>
      <c r="TK17" s="57"/>
      <c r="TL17" s="57"/>
      <c r="TM17" s="57"/>
      <c r="TN17" s="57"/>
      <c r="TO17" s="57"/>
      <c r="TP17" s="57"/>
      <c r="TQ17" s="57"/>
      <c r="TR17" s="57"/>
      <c r="TS17" s="57"/>
      <c r="TT17" s="57"/>
      <c r="TU17" s="57"/>
      <c r="TV17" s="57"/>
      <c r="TW17" s="57"/>
      <c r="TX17" s="57"/>
      <c r="TY17" s="57"/>
      <c r="TZ17" s="57"/>
      <c r="UA17" s="57"/>
      <c r="UB17" s="57"/>
      <c r="UC17" s="57"/>
      <c r="UD17" s="57"/>
      <c r="UE17" s="57"/>
      <c r="UF17" s="57"/>
      <c r="UG17" s="57"/>
      <c r="UH17" s="57"/>
      <c r="UI17" s="57"/>
      <c r="UJ17" s="57"/>
      <c r="UK17" s="57"/>
      <c r="UL17" s="57"/>
      <c r="UM17" s="57"/>
      <c r="UN17" s="57"/>
      <c r="UO17" s="57"/>
      <c r="UP17" s="57"/>
      <c r="UQ17" s="57"/>
      <c r="UR17" s="57"/>
      <c r="US17" s="57"/>
      <c r="UT17" s="57"/>
      <c r="UU17" s="57"/>
      <c r="UV17" s="57"/>
      <c r="UW17" s="57"/>
      <c r="UX17" s="57"/>
      <c r="UY17" s="57"/>
      <c r="UZ17" s="57"/>
      <c r="VA17" s="57"/>
      <c r="VB17" s="57"/>
      <c r="VC17" s="57"/>
      <c r="VD17" s="57"/>
      <c r="VE17" s="57"/>
      <c r="VF17" s="57"/>
      <c r="VG17" s="57"/>
      <c r="VH17" s="57"/>
      <c r="VI17" s="57"/>
      <c r="VJ17" s="57"/>
      <c r="VK17" s="57"/>
      <c r="VL17" s="57"/>
      <c r="VM17" s="57"/>
      <c r="VN17" s="57"/>
      <c r="VO17" s="57"/>
      <c r="VP17" s="57"/>
      <c r="VQ17" s="57"/>
      <c r="VR17" s="57"/>
      <c r="VS17" s="57"/>
      <c r="VT17" s="57"/>
      <c r="VU17" s="57"/>
      <c r="VV17" s="57"/>
      <c r="VW17" s="57"/>
      <c r="VX17" s="57"/>
      <c r="VY17" s="57"/>
      <c r="VZ17" s="57"/>
      <c r="WA17" s="57"/>
      <c r="WB17" s="57"/>
      <c r="WC17" s="57"/>
      <c r="WD17" s="57"/>
      <c r="WE17" s="57"/>
      <c r="WF17" s="57"/>
      <c r="WG17" s="57"/>
      <c r="WH17" s="57"/>
      <c r="WI17" s="57"/>
      <c r="WJ17" s="57"/>
      <c r="WK17" s="57"/>
      <c r="WL17" s="57"/>
      <c r="WM17" s="57"/>
      <c r="WN17" s="57"/>
      <c r="WO17" s="57"/>
      <c r="WP17" s="57"/>
      <c r="WQ17" s="57"/>
      <c r="WR17" s="57"/>
      <c r="WS17" s="57"/>
      <c r="WT17" s="57"/>
      <c r="WU17" s="57"/>
      <c r="WV17" s="57"/>
      <c r="WW17" s="57"/>
      <c r="WX17" s="57"/>
      <c r="WY17" s="57"/>
      <c r="WZ17" s="57"/>
      <c r="XA17" s="57"/>
      <c r="XB17" s="57"/>
      <c r="XC17" s="57"/>
      <c r="XD17" s="57"/>
      <c r="XE17" s="57"/>
      <c r="XF17" s="57"/>
      <c r="XG17" s="57"/>
      <c r="XH17" s="57"/>
      <c r="XI17" s="57"/>
      <c r="XJ17" s="57"/>
      <c r="XK17" s="57"/>
      <c r="XL17" s="57"/>
      <c r="XM17" s="57"/>
      <c r="XN17" s="57"/>
      <c r="XO17" s="57"/>
      <c r="XP17" s="57"/>
      <c r="XQ17" s="57"/>
      <c r="XR17" s="57"/>
      <c r="XS17" s="57"/>
      <c r="XT17" s="57"/>
      <c r="XU17" s="57"/>
      <c r="XV17" s="57"/>
      <c r="XW17" s="57"/>
      <c r="XX17" s="57"/>
      <c r="XY17" s="57"/>
      <c r="XZ17" s="57"/>
      <c r="YA17" s="57"/>
      <c r="YB17" s="57"/>
      <c r="YC17" s="57"/>
      <c r="YD17" s="57"/>
      <c r="YE17" s="57"/>
      <c r="YF17" s="57"/>
      <c r="YG17" s="57"/>
      <c r="YH17" s="57"/>
      <c r="YI17" s="57"/>
      <c r="YJ17" s="57"/>
      <c r="YK17" s="57"/>
      <c r="YL17" s="57"/>
      <c r="YM17" s="57"/>
      <c r="YN17" s="57"/>
      <c r="YO17" s="57"/>
      <c r="YP17" s="57"/>
      <c r="YQ17" s="57"/>
      <c r="YR17" s="57"/>
      <c r="YS17" s="57"/>
      <c r="YT17" s="57"/>
      <c r="YU17" s="57"/>
      <c r="YV17" s="57"/>
      <c r="YW17" s="57"/>
      <c r="YX17" s="57"/>
      <c r="YY17" s="57"/>
      <c r="YZ17" s="57"/>
      <c r="ZA17" s="57"/>
      <c r="ZB17" s="57"/>
      <c r="ZC17" s="57"/>
      <c r="ZD17" s="57"/>
      <c r="ZE17" s="57"/>
      <c r="ZF17" s="57"/>
      <c r="ZG17" s="57"/>
      <c r="ZH17" s="57"/>
      <c r="ZI17" s="57"/>
      <c r="ZJ17" s="57"/>
      <c r="ZK17" s="57"/>
      <c r="ZL17" s="57"/>
      <c r="ZM17" s="57"/>
      <c r="ZN17" s="57"/>
      <c r="ZO17" s="57"/>
      <c r="ZP17" s="57"/>
      <c r="ZQ17" s="57"/>
      <c r="ZR17" s="57"/>
      <c r="ZS17" s="57"/>
      <c r="ZT17" s="57"/>
      <c r="ZU17" s="57"/>
      <c r="ZV17" s="57"/>
      <c r="ZW17" s="57"/>
      <c r="ZX17" s="57"/>
      <c r="ZY17" s="57"/>
      <c r="ZZ17" s="57"/>
      <c r="AAA17" s="57"/>
      <c r="AAB17" s="57"/>
      <c r="AAC17" s="57"/>
      <c r="AAD17" s="57"/>
      <c r="AAE17" s="57"/>
      <c r="AAF17" s="57"/>
      <c r="AAG17" s="57"/>
      <c r="AAH17" s="57"/>
      <c r="AAI17" s="57"/>
      <c r="AAJ17" s="57"/>
      <c r="AAK17" s="57"/>
      <c r="AAL17" s="57"/>
      <c r="AAM17" s="57"/>
      <c r="AAN17" s="57"/>
      <c r="AAO17" s="57"/>
      <c r="AAP17" s="57"/>
      <c r="AAQ17" s="57"/>
      <c r="AAR17" s="57"/>
      <c r="AAS17" s="57"/>
      <c r="AAT17" s="57"/>
      <c r="AAU17" s="57"/>
      <c r="AAV17" s="57"/>
      <c r="AAW17" s="57"/>
      <c r="AAX17" s="57"/>
      <c r="AAY17" s="57"/>
      <c r="AAZ17" s="57"/>
      <c r="ABA17" s="57"/>
      <c r="ABB17" s="57"/>
      <c r="ABC17" s="57"/>
      <c r="ABD17" s="57"/>
      <c r="ABE17" s="57"/>
      <c r="ABF17" s="57"/>
      <c r="ABG17" s="57"/>
      <c r="ABH17" s="57"/>
      <c r="ABI17" s="57"/>
      <c r="ABJ17" s="57"/>
      <c r="ABK17" s="57"/>
      <c r="ABL17" s="57"/>
      <c r="ABM17" s="57"/>
      <c r="ABN17" s="57"/>
      <c r="ABO17" s="57"/>
      <c r="ABP17" s="57"/>
      <c r="ABQ17" s="57"/>
      <c r="ABR17" s="57"/>
      <c r="ABS17" s="57"/>
      <c r="ABT17" s="57"/>
      <c r="ABU17" s="57"/>
      <c r="ABV17" s="57"/>
      <c r="ABW17" s="57"/>
      <c r="ABX17" s="57"/>
      <c r="ABY17" s="57"/>
      <c r="ABZ17" s="57"/>
      <c r="ACA17" s="57"/>
      <c r="ACB17" s="57"/>
      <c r="ACC17" s="57"/>
      <c r="ACD17" s="57"/>
      <c r="ACE17" s="57"/>
      <c r="ACF17" s="57"/>
      <c r="ACG17" s="57"/>
      <c r="ACH17" s="57"/>
      <c r="ACI17" s="57"/>
      <c r="ACJ17" s="57"/>
      <c r="ACK17" s="57"/>
      <c r="ACL17" s="57"/>
      <c r="ACM17" s="57"/>
      <c r="ACN17" s="57"/>
      <c r="ACO17" s="57"/>
      <c r="ACP17" s="57"/>
      <c r="ACQ17" s="57"/>
      <c r="ACR17" s="57"/>
      <c r="ACS17" s="57"/>
      <c r="ACT17" s="57"/>
      <c r="ACU17" s="57"/>
      <c r="ACV17" s="57"/>
      <c r="ACW17" s="57"/>
      <c r="ACX17" s="57"/>
      <c r="ACY17" s="57"/>
      <c r="ACZ17" s="57"/>
      <c r="ADA17" s="57"/>
      <c r="ADB17" s="57"/>
      <c r="ADC17" s="57"/>
      <c r="ADD17" s="57"/>
      <c r="ADE17" s="57"/>
      <c r="ADF17" s="57"/>
      <c r="ADG17" s="57"/>
      <c r="ADH17" s="57"/>
      <c r="ADI17" s="57"/>
      <c r="ADJ17" s="57"/>
      <c r="ADK17" s="57"/>
      <c r="ADL17" s="57"/>
      <c r="ADM17" s="57"/>
      <c r="ADN17" s="57"/>
      <c r="ADO17" s="57"/>
      <c r="ADP17" s="57"/>
      <c r="ADQ17" s="57"/>
      <c r="ADR17" s="57"/>
      <c r="ADS17" s="57"/>
      <c r="ADT17" s="57"/>
      <c r="ADU17" s="57"/>
      <c r="ADV17" s="57"/>
      <c r="ADW17" s="57"/>
      <c r="ADX17" s="57"/>
      <c r="ADY17" s="57"/>
      <c r="ADZ17" s="57"/>
      <c r="AEA17" s="57"/>
      <c r="AEB17" s="57"/>
      <c r="AEC17" s="57"/>
      <c r="AED17" s="57"/>
      <c r="AEE17" s="57"/>
      <c r="AEF17" s="57"/>
      <c r="AEG17" s="57"/>
      <c r="AEH17" s="57"/>
      <c r="AEI17" s="57"/>
      <c r="AEJ17" s="57"/>
      <c r="AEK17" s="57"/>
      <c r="AEL17" s="57"/>
      <c r="AEM17" s="57"/>
      <c r="AEN17" s="57"/>
      <c r="AEO17" s="57"/>
      <c r="AEP17" s="57"/>
      <c r="AEQ17" s="57"/>
      <c r="AER17" s="57"/>
      <c r="AES17" s="57"/>
      <c r="AET17" s="57"/>
      <c r="AEU17" s="57"/>
      <c r="AEV17" s="57"/>
      <c r="AEW17" s="57"/>
      <c r="AEX17" s="57"/>
      <c r="AEY17" s="57"/>
      <c r="AEZ17" s="57"/>
      <c r="AFA17" s="57"/>
      <c r="AFB17" s="57"/>
      <c r="AFC17" s="57"/>
      <c r="AFD17" s="57"/>
      <c r="AFE17" s="57"/>
      <c r="AFF17" s="57"/>
      <c r="AFG17" s="57"/>
      <c r="AFH17" s="57"/>
      <c r="AFI17" s="57"/>
      <c r="AFJ17" s="57"/>
      <c r="AFK17" s="57"/>
      <c r="AFL17" s="57"/>
      <c r="AFM17" s="57"/>
      <c r="AFN17" s="57"/>
      <c r="AFO17" s="57"/>
      <c r="AFP17" s="57"/>
      <c r="AFQ17" s="57"/>
      <c r="AFR17" s="57"/>
      <c r="AFS17" s="57"/>
      <c r="AFT17" s="57"/>
      <c r="AFU17" s="57"/>
      <c r="AFV17" s="57"/>
      <c r="AFW17" s="57"/>
      <c r="AFX17" s="57"/>
      <c r="AFY17" s="57"/>
      <c r="AFZ17" s="57"/>
      <c r="AGA17" s="57"/>
      <c r="AGB17" s="57"/>
      <c r="AGC17" s="57"/>
      <c r="AGD17" s="57"/>
      <c r="AGE17" s="57"/>
      <c r="AGF17" s="57"/>
      <c r="AGG17" s="57"/>
      <c r="AGH17" s="57"/>
      <c r="AGI17" s="57"/>
      <c r="AGJ17" s="57"/>
      <c r="AGK17" s="57"/>
      <c r="AGL17" s="57"/>
      <c r="AGM17" s="57"/>
      <c r="AGN17" s="57"/>
      <c r="AGO17" s="57"/>
      <c r="AGP17" s="57"/>
      <c r="AGQ17" s="57"/>
      <c r="AGR17" s="57"/>
      <c r="AGS17" s="57"/>
      <c r="AGT17" s="57"/>
      <c r="AGU17" s="57"/>
      <c r="AGV17" s="57"/>
      <c r="AGW17" s="57"/>
      <c r="AGX17" s="57"/>
      <c r="AGY17" s="57"/>
      <c r="AGZ17" s="57"/>
      <c r="AHA17" s="57"/>
      <c r="AHB17" s="57"/>
      <c r="AHC17" s="57"/>
      <c r="AHD17" s="57"/>
      <c r="AHE17" s="57"/>
      <c r="AHF17" s="57"/>
      <c r="AHG17" s="57"/>
      <c r="AHH17" s="57"/>
      <c r="AHI17" s="57"/>
      <c r="AHJ17" s="57"/>
      <c r="AHK17" s="57"/>
      <c r="AHL17" s="57"/>
      <c r="AHM17" s="57"/>
      <c r="AHN17" s="57"/>
      <c r="AHO17" s="57"/>
      <c r="AHP17" s="57"/>
      <c r="AHQ17" s="57"/>
      <c r="AHR17" s="57"/>
      <c r="AHS17" s="57"/>
      <c r="AHT17" s="57"/>
      <c r="AHU17" s="57"/>
      <c r="AHV17" s="57"/>
      <c r="AHW17" s="57"/>
      <c r="AHX17" s="57"/>
      <c r="AHY17" s="57"/>
      <c r="AHZ17" s="57"/>
      <c r="AIA17" s="57"/>
      <c r="AIB17" s="57"/>
      <c r="AIC17" s="57"/>
      <c r="AID17" s="57"/>
      <c r="AIE17" s="57"/>
      <c r="AIF17" s="57"/>
      <c r="AIG17" s="57"/>
      <c r="AIH17" s="57"/>
      <c r="AII17" s="57"/>
      <c r="AIJ17" s="57"/>
      <c r="AIK17" s="57"/>
      <c r="AIL17" s="57"/>
      <c r="AIM17" s="57"/>
      <c r="AIN17" s="57"/>
      <c r="AIO17" s="57"/>
      <c r="AIP17" s="57"/>
      <c r="AIQ17" s="57"/>
      <c r="AIR17" s="57"/>
      <c r="AIS17" s="57"/>
      <c r="AIT17" s="57"/>
      <c r="AIU17" s="57"/>
      <c r="AIV17" s="57"/>
      <c r="AIW17" s="57"/>
      <c r="AIX17" s="57"/>
      <c r="AIY17" s="57"/>
      <c r="AIZ17" s="57"/>
      <c r="AJA17" s="57"/>
      <c r="AJB17" s="57"/>
      <c r="AJC17" s="57"/>
      <c r="AJD17" s="57"/>
      <c r="AJE17" s="57"/>
      <c r="AJF17" s="57"/>
      <c r="AJG17" s="57"/>
      <c r="AJH17" s="57"/>
      <c r="AJI17" s="57"/>
      <c r="AJJ17" s="57"/>
      <c r="AJK17" s="57"/>
      <c r="AJL17" s="57"/>
      <c r="AJM17" s="57"/>
      <c r="AJN17" s="57"/>
      <c r="AJO17" s="57"/>
      <c r="AJP17" s="57"/>
      <c r="AJQ17" s="57"/>
      <c r="AJR17" s="57"/>
      <c r="AJS17" s="57"/>
      <c r="AJT17" s="57"/>
      <c r="AJU17" s="57"/>
      <c r="AJV17" s="57"/>
      <c r="AJW17" s="57"/>
      <c r="AJX17" s="57"/>
      <c r="AJY17" s="57"/>
      <c r="AJZ17" s="57"/>
      <c r="AKA17" s="57"/>
      <c r="AKB17" s="57"/>
      <c r="AKC17" s="57"/>
      <c r="AKD17" s="57"/>
      <c r="AKE17" s="57"/>
      <c r="AKF17" s="57"/>
      <c r="AKG17" s="57"/>
      <c r="AKH17" s="57"/>
      <c r="AKI17" s="57"/>
      <c r="AKJ17" s="57"/>
      <c r="AKK17" s="57"/>
      <c r="AKL17" s="57"/>
      <c r="AKM17" s="57"/>
      <c r="AKN17" s="57"/>
      <c r="AKO17" s="57"/>
      <c r="AKP17" s="57"/>
      <c r="AKQ17" s="57"/>
      <c r="AKR17" s="57"/>
      <c r="AKS17" s="57"/>
      <c r="AKT17" s="57"/>
      <c r="AKU17" s="57"/>
      <c r="AKV17" s="57"/>
      <c r="AKW17" s="57"/>
      <c r="AKX17" s="57"/>
      <c r="AKY17" s="57"/>
      <c r="AKZ17" s="57"/>
      <c r="ALA17" s="57"/>
      <c r="ALB17" s="57"/>
      <c r="ALC17" s="57"/>
      <c r="ALD17" s="57"/>
      <c r="ALE17" s="57"/>
      <c r="ALF17" s="57"/>
      <c r="ALG17" s="57"/>
      <c r="ALH17" s="57"/>
      <c r="ALI17" s="57"/>
      <c r="ALJ17" s="57"/>
      <c r="ALK17" s="57"/>
      <c r="ALL17" s="57"/>
      <c r="ALM17" s="57"/>
      <c r="ALN17" s="57"/>
      <c r="ALO17" s="57"/>
      <c r="ALP17" s="57"/>
      <c r="ALQ17" s="57"/>
      <c r="ALR17" s="57"/>
      <c r="ALS17" s="57"/>
      <c r="ALT17" s="57"/>
      <c r="ALU17" s="57"/>
      <c r="ALV17" s="57"/>
      <c r="ALW17" s="57"/>
      <c r="ALX17" s="57"/>
      <c r="ALY17" s="57"/>
      <c r="ALZ17" s="57"/>
      <c r="AMA17" s="57"/>
      <c r="AMB17" s="57"/>
      <c r="AMC17" s="57"/>
      <c r="AMD17" s="57"/>
      <c r="AME17" s="57"/>
      <c r="AMF17" s="57"/>
      <c r="AMG17" s="57"/>
      <c r="AMH17" s="57"/>
      <c r="AMI17" s="57"/>
    </row>
    <row r="18" spans="1:1023" ht="78" x14ac:dyDescent="0.3">
      <c r="B18" s="17"/>
      <c r="C18" s="207" t="s">
        <v>86</v>
      </c>
      <c r="D18" s="20"/>
      <c r="E18" s="208"/>
      <c r="F18" s="262" t="s">
        <v>307</v>
      </c>
      <c r="H18" s="209" t="s">
        <v>45</v>
      </c>
      <c r="I18" s="151">
        <f>IF(H18="B",$G$12,IF(H18="C",$G$13,0))</f>
        <v>0</v>
      </c>
      <c r="J18" s="210" t="str">
        <f>IF(ISERROR(VLOOKUP(H18,'A. Bearbeitungshinweise'!$C$30:$E$34,3,FALSE())),"",VLOOKUP(H18,'A. Bearbeitungshinweise'!$C$30:$E$34,3,FALSE()))</f>
        <v>Ausschluss bei Nichterfüllung</v>
      </c>
      <c r="L18" s="70"/>
      <c r="M18" s="155">
        <f t="shared" si="0"/>
        <v>0</v>
      </c>
      <c r="N18" s="71"/>
      <c r="O18" s="23"/>
      <c r="Q18" s="212"/>
    </row>
    <row r="19" spans="1:1023" ht="62.4" x14ac:dyDescent="0.3">
      <c r="B19" s="17"/>
      <c r="C19" s="207" t="s">
        <v>87</v>
      </c>
      <c r="D19" s="20"/>
      <c r="E19" s="208"/>
      <c r="F19" s="213" t="s">
        <v>470</v>
      </c>
      <c r="H19" s="209" t="s">
        <v>45</v>
      </c>
      <c r="I19" s="151">
        <f>IF(H19="B",$G$12,IF(H19="C",$G$13,0))</f>
        <v>0</v>
      </c>
      <c r="J19" s="210" t="str">
        <f>IF(ISERROR(VLOOKUP(H19,'A. Bearbeitungshinweise'!$C$30:$E$34,3,FALSE())),"",VLOOKUP(H19,'A. Bearbeitungshinweise'!$C$30:$E$34,3,FALSE()))</f>
        <v>Ausschluss bei Nichterfüllung</v>
      </c>
      <c r="L19" s="70"/>
      <c r="M19" s="155">
        <f t="shared" si="0"/>
        <v>0</v>
      </c>
      <c r="N19" s="71"/>
      <c r="O19" s="23"/>
      <c r="Q19" s="212"/>
    </row>
    <row r="20" spans="1:1023" s="174" customFormat="1" ht="62.4" x14ac:dyDescent="0.3">
      <c r="B20" s="214"/>
      <c r="C20" s="207" t="s">
        <v>88</v>
      </c>
      <c r="D20" s="215"/>
      <c r="E20" s="216"/>
      <c r="F20" s="217" t="s">
        <v>227</v>
      </c>
      <c r="G20" s="20"/>
      <c r="H20" s="209" t="s">
        <v>45</v>
      </c>
      <c r="I20" s="151">
        <f>IF(H20="B",$G$12,IF(H20="C",$G$13,0))</f>
        <v>0</v>
      </c>
      <c r="J20" s="210" t="str">
        <f>IF(ISERROR(VLOOKUP(H20,'A. Bearbeitungshinweise'!$C$30:$E$34,3,FALSE())),"",VLOOKUP(H20,'A. Bearbeitungshinweise'!$C$30:$E$34,3,FALSE()))</f>
        <v>Ausschluss bei Nichterfüllung</v>
      </c>
      <c r="K20" s="153"/>
      <c r="L20" s="70"/>
      <c r="M20" s="155">
        <f t="shared" si="0"/>
        <v>0</v>
      </c>
      <c r="N20" s="71"/>
      <c r="O20" s="218"/>
      <c r="Q20" s="219"/>
    </row>
    <row r="21" spans="1:1023" ht="93.6" x14ac:dyDescent="0.3">
      <c r="B21" s="17"/>
      <c r="C21" s="207" t="s">
        <v>89</v>
      </c>
      <c r="D21" s="20"/>
      <c r="E21" s="208"/>
      <c r="F21" s="213" t="s">
        <v>228</v>
      </c>
      <c r="H21" s="209" t="s">
        <v>45</v>
      </c>
      <c r="I21" s="151">
        <f t="shared" ref="I21:I23" si="1">IF(H21="B",$G$12,IF(H21="C",$G$13,0))</f>
        <v>0</v>
      </c>
      <c r="J21" s="210" t="str">
        <f>IF(ISERROR(VLOOKUP(H21,'A. Bearbeitungshinweise'!$C$30:$E$34,3,FALSE())),"",VLOOKUP(H21,'A. Bearbeitungshinweise'!$C$30:$E$34,3,FALSE()))</f>
        <v>Ausschluss bei Nichterfüllung</v>
      </c>
      <c r="L21" s="70"/>
      <c r="M21" s="155">
        <f t="shared" ref="M21:M23" si="2">IF(L21="ja",I21,0)</f>
        <v>0</v>
      </c>
      <c r="N21" s="137"/>
      <c r="O21" s="23"/>
      <c r="Q21" s="212"/>
    </row>
    <row r="22" spans="1:1023" s="174" customFormat="1" ht="46.8" x14ac:dyDescent="0.3">
      <c r="B22" s="214"/>
      <c r="C22" s="207" t="s">
        <v>229</v>
      </c>
      <c r="D22" s="215"/>
      <c r="E22" s="216"/>
      <c r="F22" s="220" t="s">
        <v>208</v>
      </c>
      <c r="G22" s="20"/>
      <c r="H22" s="209" t="s">
        <v>45</v>
      </c>
      <c r="I22" s="151">
        <f t="shared" si="1"/>
        <v>0</v>
      </c>
      <c r="J22" s="210" t="str">
        <f>IF(ISERROR(VLOOKUP(H22,'A. Bearbeitungshinweise'!$C$30:$E$34,3,FALSE())),"",VLOOKUP(H22,'A. Bearbeitungshinweise'!$C$30:$E$34,3,FALSE()))</f>
        <v>Ausschluss bei Nichterfüllung</v>
      </c>
      <c r="K22" s="153"/>
      <c r="L22" s="70"/>
      <c r="M22" s="155">
        <f t="shared" si="2"/>
        <v>0</v>
      </c>
      <c r="N22" s="71"/>
      <c r="O22" s="218"/>
      <c r="Q22" s="219"/>
    </row>
    <row r="23" spans="1:1023" s="174" customFormat="1" ht="62.4" x14ac:dyDescent="0.3">
      <c r="B23" s="214"/>
      <c r="C23" s="207" t="s">
        <v>230</v>
      </c>
      <c r="D23" s="215"/>
      <c r="E23" s="216"/>
      <c r="F23" s="221" t="s">
        <v>90</v>
      </c>
      <c r="G23" s="222"/>
      <c r="H23" s="209" t="s">
        <v>45</v>
      </c>
      <c r="I23" s="151">
        <f t="shared" si="1"/>
        <v>0</v>
      </c>
      <c r="J23" s="210" t="str">
        <f>IF(ISERROR(VLOOKUP(H23,'A. Bearbeitungshinweise'!$C$30:$E$34,3,FALSE())),"",VLOOKUP(H23,'A. Bearbeitungshinweise'!$C$30:$E$34,3,FALSE()))</f>
        <v>Ausschluss bei Nichterfüllung</v>
      </c>
      <c r="K23" s="181"/>
      <c r="L23" s="70"/>
      <c r="M23" s="155">
        <f t="shared" si="2"/>
        <v>0</v>
      </c>
      <c r="N23" s="71" t="s">
        <v>91</v>
      </c>
      <c r="O23" s="218"/>
      <c r="Q23" s="219"/>
    </row>
    <row r="24" spans="1:1023" s="206" customFormat="1" ht="30" customHeight="1" x14ac:dyDescent="0.3">
      <c r="A24" s="57"/>
      <c r="B24" s="58"/>
      <c r="C24" s="224" t="s">
        <v>92</v>
      </c>
      <c r="D24" s="198"/>
      <c r="E24" s="225"/>
      <c r="F24" s="226" t="s">
        <v>231</v>
      </c>
      <c r="G24" s="57"/>
      <c r="H24" s="227"/>
      <c r="I24" s="151">
        <f t="shared" ref="I24:I29" si="3">IF(H24="B",$G$12,IF(H24="C",$G$13,0))</f>
        <v>0</v>
      </c>
      <c r="J24" s="228" t="str">
        <f>IF(ISERROR(VLOOKUP(H24,'A. Bearbeitungshinweise'!$C$30:$E$34,3,FALSE())),"",VLOOKUP(H24,'A. Bearbeitungshinweise'!$C$30:$E$34,3,FALSE()))</f>
        <v/>
      </c>
      <c r="K24" s="204"/>
      <c r="L24" s="228"/>
      <c r="M24" s="155">
        <f t="shared" si="0"/>
        <v>0</v>
      </c>
      <c r="N24" s="228"/>
      <c r="O24" s="62"/>
      <c r="Q24" s="229"/>
    </row>
    <row r="25" spans="1:1023" ht="31.2" x14ac:dyDescent="0.3">
      <c r="B25" s="17"/>
      <c r="C25" s="207" t="s">
        <v>93</v>
      </c>
      <c r="D25" s="20"/>
      <c r="E25" s="208"/>
      <c r="F25" s="230" t="s">
        <v>235</v>
      </c>
      <c r="G25" s="57"/>
      <c r="H25" s="209" t="s">
        <v>45</v>
      </c>
      <c r="I25" s="151">
        <f t="shared" si="3"/>
        <v>0</v>
      </c>
      <c r="J25" s="210" t="str">
        <f>IF(ISERROR(VLOOKUP(H25,'A. Bearbeitungshinweise'!$C$30:$E$34,3,FALSE())),"",VLOOKUP(H25,'A. Bearbeitungshinweise'!$C$30:$E$34,3,FALSE()))</f>
        <v>Ausschluss bei Nichterfüllung</v>
      </c>
      <c r="K25" s="204"/>
      <c r="L25" s="70"/>
      <c r="M25" s="155">
        <f t="shared" si="0"/>
        <v>0</v>
      </c>
      <c r="N25" s="71" t="s">
        <v>236</v>
      </c>
      <c r="O25" s="23"/>
      <c r="Q25" s="212"/>
    </row>
    <row r="26" spans="1:1023" ht="46.8" x14ac:dyDescent="0.3">
      <c r="B26" s="231" t="s">
        <v>211</v>
      </c>
      <c r="C26" s="207" t="s">
        <v>216</v>
      </c>
      <c r="D26" s="20"/>
      <c r="E26" s="208"/>
      <c r="F26" s="230" t="s">
        <v>308</v>
      </c>
      <c r="G26" s="57"/>
      <c r="H26" s="209" t="s">
        <v>45</v>
      </c>
      <c r="I26" s="151">
        <f t="shared" si="3"/>
        <v>0</v>
      </c>
      <c r="J26" s="210" t="str">
        <f>IF(ISERROR(VLOOKUP(H26,'A. Bearbeitungshinweise'!$C$30:$E$34,3,FALSE())),"",VLOOKUP(H26,'A. Bearbeitungshinweise'!$C$30:$E$34,3,FALSE()))</f>
        <v>Ausschluss bei Nichterfüllung</v>
      </c>
      <c r="K26" s="204"/>
      <c r="L26" s="70"/>
      <c r="M26" s="155">
        <f t="shared" si="0"/>
        <v>0</v>
      </c>
      <c r="N26" s="71" t="s">
        <v>237</v>
      </c>
      <c r="O26" s="23"/>
      <c r="Q26" s="212"/>
    </row>
    <row r="27" spans="1:1023" ht="46.8" x14ac:dyDescent="0.3">
      <c r="B27" s="17"/>
      <c r="C27" s="207" t="s">
        <v>94</v>
      </c>
      <c r="D27" s="20"/>
      <c r="E27" s="208"/>
      <c r="F27" s="230" t="s">
        <v>233</v>
      </c>
      <c r="G27" s="57"/>
      <c r="H27" s="209" t="s">
        <v>45</v>
      </c>
      <c r="I27" s="151">
        <f t="shared" si="3"/>
        <v>0</v>
      </c>
      <c r="J27" s="210" t="str">
        <f>IF(ISERROR(VLOOKUP(H27,'A. Bearbeitungshinweise'!$C$30:$E$34,3,FALSE())),"",VLOOKUP(H27,'A. Bearbeitungshinweise'!$C$30:$E$34,3,FALSE()))</f>
        <v>Ausschluss bei Nichterfüllung</v>
      </c>
      <c r="K27" s="204"/>
      <c r="L27" s="70"/>
      <c r="M27" s="155">
        <f t="shared" si="0"/>
        <v>0</v>
      </c>
      <c r="N27" s="71"/>
      <c r="O27" s="23"/>
      <c r="Q27" s="212"/>
    </row>
    <row r="28" spans="1:1023" ht="31.2" x14ac:dyDescent="0.3">
      <c r="B28" s="17"/>
      <c r="C28" s="207" t="s">
        <v>95</v>
      </c>
      <c r="D28" s="20"/>
      <c r="E28" s="208"/>
      <c r="F28" s="232" t="s">
        <v>239</v>
      </c>
      <c r="G28" s="57"/>
      <c r="H28" s="209" t="s">
        <v>47</v>
      </c>
      <c r="I28" s="151">
        <f t="shared" si="3"/>
        <v>5</v>
      </c>
      <c r="J28" s="210" t="str">
        <f>IF(ISERROR(VLOOKUP(H28,'A. Bearbeitungshinweise'!$C$30:$E$34,3,FALSE())),"",VLOOKUP(H28,'A. Bearbeitungshinweise'!$C$30:$E$34,3,FALSE()))</f>
        <v>ja = 5 Pkt.
nein = 0 Pkt.</v>
      </c>
      <c r="K28" s="204"/>
      <c r="L28" s="70"/>
      <c r="M28" s="155">
        <f t="shared" si="0"/>
        <v>0</v>
      </c>
      <c r="N28" s="71"/>
      <c r="O28" s="23"/>
      <c r="Q28" s="233"/>
    </row>
    <row r="29" spans="1:1023" ht="46.8" x14ac:dyDescent="0.3">
      <c r="B29" s="17"/>
      <c r="C29" s="207" t="s">
        <v>96</v>
      </c>
      <c r="D29" s="20"/>
      <c r="E29" s="208"/>
      <c r="F29" s="234" t="s">
        <v>234</v>
      </c>
      <c r="H29" s="209" t="s">
        <v>45</v>
      </c>
      <c r="I29" s="151">
        <f t="shared" si="3"/>
        <v>0</v>
      </c>
      <c r="J29" s="210" t="str">
        <f>IF(ISERROR(VLOOKUP(H29,'A. Bearbeitungshinweise'!$C$30:$E$34,3,FALSE())),"",VLOOKUP(H29,'A. Bearbeitungshinweise'!$C$30:$E$34,3,FALSE()))</f>
        <v>Ausschluss bei Nichterfüllung</v>
      </c>
      <c r="L29" s="70"/>
      <c r="M29" s="155">
        <f t="shared" si="0"/>
        <v>0</v>
      </c>
      <c r="N29" s="71" t="s">
        <v>238</v>
      </c>
      <c r="O29" s="23"/>
      <c r="Q29" s="212"/>
    </row>
    <row r="30" spans="1:1023" ht="31.2" x14ac:dyDescent="0.3">
      <c r="B30" s="17"/>
      <c r="C30" s="207" t="s">
        <v>97</v>
      </c>
      <c r="D30" s="20"/>
      <c r="E30" s="208"/>
      <c r="F30" s="230" t="s">
        <v>240</v>
      </c>
      <c r="G30" s="57"/>
      <c r="H30" s="209" t="s">
        <v>45</v>
      </c>
      <c r="I30" s="151">
        <f t="shared" ref="I30:I33" si="4">IF(H30="B",$G$12,IF(H30="C",$G$13,0))</f>
        <v>0</v>
      </c>
      <c r="J30" s="210" t="str">
        <f>IF(ISERROR(VLOOKUP(H30,'A. Bearbeitungshinweise'!$C$30:$E$34,3,FALSE())),"",VLOOKUP(H30,'A. Bearbeitungshinweise'!$C$30:$E$34,3,FALSE()))</f>
        <v>Ausschluss bei Nichterfüllung</v>
      </c>
      <c r="K30" s="204"/>
      <c r="L30" s="70"/>
      <c r="M30" s="155">
        <f t="shared" ref="M30:M33" si="5">IF(L30="ja",I30,0)</f>
        <v>0</v>
      </c>
      <c r="N30" s="71"/>
      <c r="O30" s="23"/>
      <c r="Q30" s="212"/>
    </row>
    <row r="31" spans="1:1023" ht="46.8" x14ac:dyDescent="0.3">
      <c r="B31" s="17"/>
      <c r="C31" s="207" t="s">
        <v>98</v>
      </c>
      <c r="D31" s="20"/>
      <c r="E31" s="208"/>
      <c r="F31" s="232" t="s">
        <v>406</v>
      </c>
      <c r="H31" s="209" t="s">
        <v>45</v>
      </c>
      <c r="I31" s="151">
        <f t="shared" ref="I31" si="6">IF(H31="B",$G$12,IF(H31="C",$G$13,0))</f>
        <v>0</v>
      </c>
      <c r="J31" s="210" t="str">
        <f>IF(ISERROR(VLOOKUP(H31,'A. Bearbeitungshinweise'!$C$30:$E$34,3,FALSE())),"",VLOOKUP(H31,'A. Bearbeitungshinweise'!$C$30:$E$34,3,FALSE()))</f>
        <v>Ausschluss bei Nichterfüllung</v>
      </c>
      <c r="L31" s="70"/>
      <c r="M31" s="155">
        <f t="shared" ref="M31" si="7">IF(L31="ja",I31,0)</f>
        <v>0</v>
      </c>
      <c r="N31" s="71"/>
      <c r="O31" s="23"/>
      <c r="Q31" s="212"/>
    </row>
    <row r="32" spans="1:1023" ht="46.8" x14ac:dyDescent="0.3">
      <c r="B32" s="17"/>
      <c r="C32" s="207" t="s">
        <v>99</v>
      </c>
      <c r="D32" s="20"/>
      <c r="E32" s="208"/>
      <c r="F32" s="235" t="s">
        <v>407</v>
      </c>
      <c r="G32" s="57"/>
      <c r="H32" s="209" t="s">
        <v>45</v>
      </c>
      <c r="I32" s="151">
        <f t="shared" si="4"/>
        <v>0</v>
      </c>
      <c r="J32" s="210" t="str">
        <f>IF(ISERROR(VLOOKUP(H32,'A. Bearbeitungshinweise'!$C$30:$E$34,3,FALSE())),"",VLOOKUP(H32,'A. Bearbeitungshinweise'!$C$30:$E$34,3,FALSE()))</f>
        <v>Ausschluss bei Nichterfüllung</v>
      </c>
      <c r="K32" s="204"/>
      <c r="L32" s="70"/>
      <c r="M32" s="155">
        <f t="shared" si="5"/>
        <v>0</v>
      </c>
      <c r="N32" s="71"/>
      <c r="O32" s="23"/>
      <c r="Q32" s="212"/>
    </row>
    <row r="33" spans="1:17" ht="46.8" x14ac:dyDescent="0.3">
      <c r="B33" s="17"/>
      <c r="C33" s="207" t="s">
        <v>232</v>
      </c>
      <c r="D33" s="20"/>
      <c r="E33" s="208"/>
      <c r="F33" s="478" t="s">
        <v>533</v>
      </c>
      <c r="H33" s="236" t="s">
        <v>33</v>
      </c>
      <c r="I33" s="151">
        <f t="shared" si="4"/>
        <v>0</v>
      </c>
      <c r="J33" s="210" t="str">
        <f>IF(ISERROR(VLOOKUP(H33,'A. Bearbeitungshinweise'!$C$30:$E$34,3,FALSE())),"",VLOOKUP(H33,'A. Bearbeitungshinweise'!$C$30:$E$34,3,FALSE()))</f>
        <v>Funktionalitäts-bewertung</v>
      </c>
      <c r="L33" s="70"/>
      <c r="M33" s="155">
        <f t="shared" si="5"/>
        <v>0</v>
      </c>
      <c r="N33" s="71" t="s">
        <v>534</v>
      </c>
      <c r="O33" s="23"/>
      <c r="Q33" s="212"/>
    </row>
    <row r="34" spans="1:17" s="206" customFormat="1" ht="30" customHeight="1" x14ac:dyDescent="0.3">
      <c r="A34" s="57"/>
      <c r="B34" s="58"/>
      <c r="C34" s="224" t="s">
        <v>100</v>
      </c>
      <c r="D34" s="198"/>
      <c r="E34" s="225"/>
      <c r="F34" s="237" t="s">
        <v>241</v>
      </c>
      <c r="G34" s="57"/>
      <c r="H34" s="227"/>
      <c r="I34" s="151">
        <f>IF(H34="B",$G$12,IF(H34="C",$G$13,0))</f>
        <v>0</v>
      </c>
      <c r="J34" s="228" t="str">
        <f>IF(ISERROR(VLOOKUP(H34,'A. Bearbeitungshinweise'!$C$30:$E$34,3,FALSE())),"",VLOOKUP(H34,'A. Bearbeitungshinweise'!$C$30:$E$34,3,FALSE()))</f>
        <v/>
      </c>
      <c r="K34" s="204"/>
      <c r="L34" s="228"/>
      <c r="M34" s="155">
        <f t="shared" si="0"/>
        <v>0</v>
      </c>
      <c r="N34" s="228"/>
      <c r="O34" s="62"/>
      <c r="Q34" s="229"/>
    </row>
    <row r="35" spans="1:17" ht="46.8" x14ac:dyDescent="0.3">
      <c r="B35" s="17"/>
      <c r="C35" s="207" t="s">
        <v>101</v>
      </c>
      <c r="D35" s="20"/>
      <c r="E35" s="208"/>
      <c r="F35" s="230" t="s">
        <v>309</v>
      </c>
      <c r="H35" s="209" t="s">
        <v>45</v>
      </c>
      <c r="I35" s="151">
        <f>IF(H35="B",$G$12,IF(H35="C",$G$13,0))</f>
        <v>0</v>
      </c>
      <c r="J35" s="210" t="str">
        <f>IF(ISERROR(VLOOKUP(H35,'A. Bearbeitungshinweise'!$C$30:$E$34,3,FALSE())),"",VLOOKUP(H35,'A. Bearbeitungshinweise'!$C$30:$E$34,3,FALSE()))</f>
        <v>Ausschluss bei Nichterfüllung</v>
      </c>
      <c r="L35" s="70"/>
      <c r="M35" s="155">
        <f t="shared" si="0"/>
        <v>0</v>
      </c>
      <c r="N35" s="71" t="s">
        <v>244</v>
      </c>
      <c r="O35" s="23"/>
      <c r="Q35" s="212"/>
    </row>
    <row r="36" spans="1:17" ht="46.8" x14ac:dyDescent="0.3">
      <c r="B36" s="17"/>
      <c r="C36" s="207" t="s">
        <v>102</v>
      </c>
      <c r="D36" s="20"/>
      <c r="E36" s="208"/>
      <c r="F36" s="230" t="s">
        <v>310</v>
      </c>
      <c r="H36" s="209" t="s">
        <v>45</v>
      </c>
      <c r="I36" s="151">
        <f>IF(H36="B",$G$12,IF(H36="C",$G$13,0))</f>
        <v>0</v>
      </c>
      <c r="J36" s="210" t="str">
        <f>IF(ISERROR(VLOOKUP(H36,'A. Bearbeitungshinweise'!$C$30:$E$34,3,FALSE())),"",VLOOKUP(H36,'A. Bearbeitungshinweise'!$C$30:$E$34,3,FALSE()))</f>
        <v>Ausschluss bei Nichterfüllung</v>
      </c>
      <c r="L36" s="70"/>
      <c r="M36" s="155">
        <f t="shared" si="0"/>
        <v>0</v>
      </c>
      <c r="N36" s="71" t="s">
        <v>245</v>
      </c>
      <c r="O36" s="23"/>
      <c r="Q36" s="212"/>
    </row>
    <row r="37" spans="1:17" ht="62.4" x14ac:dyDescent="0.3">
      <c r="B37" s="17"/>
      <c r="C37" s="207" t="s">
        <v>103</v>
      </c>
      <c r="D37" s="20"/>
      <c r="E37" s="208"/>
      <c r="F37" s="230" t="s">
        <v>242</v>
      </c>
      <c r="G37" s="215"/>
      <c r="H37" s="209" t="s">
        <v>47</v>
      </c>
      <c r="I37" s="151">
        <f>IF(H37="B",$G$12,IF(H37="C",$G$13,0))</f>
        <v>5</v>
      </c>
      <c r="J37" s="210" t="str">
        <f>IF(ISERROR(VLOOKUP(H37,'A. Bearbeitungshinweise'!$C$30:$E$34,3,FALSE())),"",VLOOKUP(H37,'A. Bearbeitungshinweise'!$C$30:$E$34,3,FALSE()))</f>
        <v>ja = 5 Pkt.
nein = 0 Pkt.</v>
      </c>
      <c r="L37" s="70"/>
      <c r="M37" s="155">
        <f t="shared" si="0"/>
        <v>0</v>
      </c>
      <c r="N37" s="71" t="s">
        <v>246</v>
      </c>
      <c r="O37" s="23"/>
      <c r="Q37" s="212"/>
    </row>
    <row r="38" spans="1:17" ht="46.8" x14ac:dyDescent="0.3">
      <c r="B38" s="17"/>
      <c r="C38" s="207" t="s">
        <v>243</v>
      </c>
      <c r="D38" s="20"/>
      <c r="E38" s="208"/>
      <c r="F38" s="230" t="s">
        <v>248</v>
      </c>
      <c r="H38" s="209" t="s">
        <v>45</v>
      </c>
      <c r="I38" s="151">
        <f t="shared" ref="I38" si="8">IF(H38="B",$G$12,IF(H38="C",$G$13,0))</f>
        <v>0</v>
      </c>
      <c r="J38" s="210" t="str">
        <f>IF(ISERROR(VLOOKUP(H38,'A. Bearbeitungshinweise'!$C$30:$E$34,3,FALSE())),"",VLOOKUP(H38,'A. Bearbeitungshinweise'!$C$30:$E$34,3,FALSE()))</f>
        <v>Ausschluss bei Nichterfüllung</v>
      </c>
      <c r="L38" s="70"/>
      <c r="M38" s="155">
        <f t="shared" ref="M38" si="9">IF(L38="ja",I38,0)</f>
        <v>0</v>
      </c>
      <c r="N38" s="71" t="s">
        <v>247</v>
      </c>
      <c r="O38" s="23"/>
      <c r="Q38" s="212"/>
    </row>
    <row r="39" spans="1:17" s="206" customFormat="1" ht="30" customHeight="1" x14ac:dyDescent="0.3">
      <c r="A39" s="57"/>
      <c r="B39" s="58"/>
      <c r="C39" s="224" t="s">
        <v>104</v>
      </c>
      <c r="D39" s="198"/>
      <c r="E39" s="225"/>
      <c r="F39" s="237" t="s">
        <v>249</v>
      </c>
      <c r="G39" s="57"/>
      <c r="H39" s="227"/>
      <c r="I39" s="151">
        <f>IF(H39="B",$G$12,IF(H39="C",$G$13,0))</f>
        <v>0</v>
      </c>
      <c r="J39" s="228" t="str">
        <f>IF(ISERROR(VLOOKUP(H39,'A. Bearbeitungshinweise'!$C$30:$E$34,3,FALSE())),"",VLOOKUP(H39,'A. Bearbeitungshinweise'!$C$30:$E$34,3,FALSE()))</f>
        <v/>
      </c>
      <c r="K39" s="204"/>
      <c r="L39" s="228"/>
      <c r="M39" s="155">
        <f t="shared" si="0"/>
        <v>0</v>
      </c>
      <c r="N39" s="228"/>
      <c r="O39" s="62"/>
      <c r="Q39" s="229"/>
    </row>
    <row r="40" spans="1:17" ht="46.8" x14ac:dyDescent="0.3">
      <c r="B40" s="17"/>
      <c r="C40" s="207" t="s">
        <v>105</v>
      </c>
      <c r="D40" s="20"/>
      <c r="E40" s="208"/>
      <c r="F40" s="230" t="s">
        <v>311</v>
      </c>
      <c r="G40" s="215"/>
      <c r="H40" s="209" t="s">
        <v>45</v>
      </c>
      <c r="I40" s="151">
        <f>IF(H40="B",$G$12,IF(H40="C",$G$13,0))</f>
        <v>0</v>
      </c>
      <c r="J40" s="210" t="str">
        <f>IF(ISERROR(VLOOKUP(H40,'A. Bearbeitungshinweise'!$C$30:$E$34,3,FALSE())),"",VLOOKUP(H40,'A. Bearbeitungshinweise'!$C$30:$E$34,3,FALSE()))</f>
        <v>Ausschluss bei Nichterfüllung</v>
      </c>
      <c r="L40" s="70"/>
      <c r="M40" s="155">
        <f t="shared" si="0"/>
        <v>0</v>
      </c>
      <c r="N40" s="71" t="s">
        <v>250</v>
      </c>
      <c r="O40" s="23"/>
      <c r="Q40" s="212"/>
    </row>
    <row r="41" spans="1:17" ht="46.8" x14ac:dyDescent="0.3">
      <c r="B41" s="17"/>
      <c r="C41" s="207" t="s">
        <v>106</v>
      </c>
      <c r="D41" s="20"/>
      <c r="E41" s="208"/>
      <c r="F41" s="230" t="s">
        <v>314</v>
      </c>
      <c r="H41" s="209" t="s">
        <v>45</v>
      </c>
      <c r="I41" s="151">
        <f>IF(H41="B",$G$12,IF(H41="C",$G$13,0))</f>
        <v>0</v>
      </c>
      <c r="J41" s="210" t="str">
        <f>IF(ISERROR(VLOOKUP(H41,'A. Bearbeitungshinweise'!$C$30:$E$34,3,FALSE())),"",VLOOKUP(H41,'A. Bearbeitungshinweise'!$C$30:$E$34,3,FALSE()))</f>
        <v>Ausschluss bei Nichterfüllung</v>
      </c>
      <c r="L41" s="70"/>
      <c r="M41" s="155">
        <f t="shared" si="0"/>
        <v>0</v>
      </c>
      <c r="N41" s="71" t="s">
        <v>251</v>
      </c>
      <c r="O41" s="23"/>
      <c r="Q41" s="212"/>
    </row>
    <row r="42" spans="1:17" ht="46.8" x14ac:dyDescent="0.3">
      <c r="B42" s="17"/>
      <c r="C42" s="207" t="s">
        <v>107</v>
      </c>
      <c r="D42" s="20"/>
      <c r="E42" s="208"/>
      <c r="F42" s="230" t="s">
        <v>315</v>
      </c>
      <c r="H42" s="209" t="s">
        <v>45</v>
      </c>
      <c r="I42" s="151">
        <f>IF(H42="B",$G$12,IF(H42="C",$G$13,0))</f>
        <v>0</v>
      </c>
      <c r="J42" s="210" t="str">
        <f>IF(ISERROR(VLOOKUP(H42,'A. Bearbeitungshinweise'!$C$30:$E$34,3,FALSE())),"",VLOOKUP(H42,'A. Bearbeitungshinweise'!$C$30:$E$34,3,FALSE()))</f>
        <v>Ausschluss bei Nichterfüllung</v>
      </c>
      <c r="L42" s="70"/>
      <c r="M42" s="155">
        <f t="shared" si="0"/>
        <v>0</v>
      </c>
      <c r="N42" s="71" t="s">
        <v>252</v>
      </c>
      <c r="O42" s="23"/>
      <c r="Q42" s="212"/>
    </row>
    <row r="43" spans="1:17" ht="46.8" x14ac:dyDescent="0.3">
      <c r="B43" s="17"/>
      <c r="C43" s="207" t="s">
        <v>109</v>
      </c>
      <c r="D43" s="20"/>
      <c r="E43" s="208"/>
      <c r="F43" s="230" t="s">
        <v>316</v>
      </c>
      <c r="H43" s="209" t="s">
        <v>45</v>
      </c>
      <c r="I43" s="151">
        <f>IF(H43="B",$G$12,IF(H43="C",$G$13,0))</f>
        <v>0</v>
      </c>
      <c r="J43" s="210" t="str">
        <f>IF(ISERROR(VLOOKUP(H43,'A. Bearbeitungshinweise'!$C$30:$E$34,3,FALSE())),"",VLOOKUP(H43,'A. Bearbeitungshinweise'!$C$30:$E$34,3,FALSE()))</f>
        <v>Ausschluss bei Nichterfüllung</v>
      </c>
      <c r="L43" s="70"/>
      <c r="M43" s="155">
        <f t="shared" si="0"/>
        <v>0</v>
      </c>
      <c r="N43" s="71" t="s">
        <v>253</v>
      </c>
      <c r="O43" s="23"/>
      <c r="Q43" s="212"/>
    </row>
    <row r="44" spans="1:17" ht="93.6" x14ac:dyDescent="0.3">
      <c r="B44" s="17"/>
      <c r="C44" s="207" t="s">
        <v>255</v>
      </c>
      <c r="D44" s="20"/>
      <c r="E44" s="208"/>
      <c r="F44" s="238" t="s">
        <v>384</v>
      </c>
      <c r="G44" s="215"/>
      <c r="H44" s="209" t="s">
        <v>47</v>
      </c>
      <c r="I44" s="151">
        <f t="shared" ref="I44" si="10">IF(H44="B",$G$12,IF(H44="C",$G$13,0))</f>
        <v>5</v>
      </c>
      <c r="J44" s="210" t="str">
        <f>IF(ISERROR(VLOOKUP(H44,'A. Bearbeitungshinweise'!$C$30:$E$34,3,FALSE())),"",VLOOKUP(H44,'A. Bearbeitungshinweise'!$C$30:$E$34,3,FALSE()))</f>
        <v>ja = 5 Pkt.
nein = 0 Pkt.</v>
      </c>
      <c r="L44" s="70"/>
      <c r="M44" s="155">
        <f t="shared" ref="M44" si="11">IF(L44="ja",I44,0)</f>
        <v>0</v>
      </c>
      <c r="N44" s="71" t="s">
        <v>254</v>
      </c>
      <c r="O44" s="23"/>
      <c r="Q44" s="212"/>
    </row>
    <row r="45" spans="1:17" s="206" customFormat="1" ht="30" customHeight="1" x14ac:dyDescent="0.3">
      <c r="A45" s="57"/>
      <c r="B45" s="58"/>
      <c r="C45" s="224" t="s">
        <v>110</v>
      </c>
      <c r="D45" s="198"/>
      <c r="E45" s="225"/>
      <c r="F45" s="237" t="s">
        <v>256</v>
      </c>
      <c r="G45" s="57"/>
      <c r="H45" s="227"/>
      <c r="I45" s="151">
        <f t="shared" ref="I45:I57" si="12">IF(H45="B",$G$12,IF(H45="C",$G$13,0))</f>
        <v>0</v>
      </c>
      <c r="J45" s="228" t="str">
        <f>IF(ISERROR(VLOOKUP(H45,'A. Bearbeitungshinweise'!$C$30:$E$34,3,FALSE())),"",VLOOKUP(H45,'A. Bearbeitungshinweise'!$C$30:$E$34,3,FALSE()))</f>
        <v/>
      </c>
      <c r="K45" s="204"/>
      <c r="L45" s="228"/>
      <c r="M45" s="155">
        <f t="shared" si="0"/>
        <v>0</v>
      </c>
      <c r="N45" s="228"/>
      <c r="O45" s="62"/>
      <c r="Q45" s="229"/>
    </row>
    <row r="46" spans="1:17" ht="46.8" x14ac:dyDescent="0.3">
      <c r="B46" s="17"/>
      <c r="C46" s="207" t="s">
        <v>111</v>
      </c>
      <c r="D46" s="20"/>
      <c r="E46" s="208"/>
      <c r="F46" s="230" t="s">
        <v>257</v>
      </c>
      <c r="G46" s="239"/>
      <c r="H46" s="209" t="s">
        <v>33</v>
      </c>
      <c r="I46" s="151">
        <f t="shared" si="12"/>
        <v>0</v>
      </c>
      <c r="J46" s="210" t="str">
        <f>IF(ISERROR(VLOOKUP(H46,'A. Bearbeitungshinweise'!$C$30:$E$34,3,FALSE())),"",VLOOKUP(H46,'A. Bearbeitungshinweise'!$C$30:$E$34,3,FALSE()))</f>
        <v>Funktionalitäts-bewertung</v>
      </c>
      <c r="L46" s="70"/>
      <c r="M46" s="155">
        <f t="shared" si="0"/>
        <v>0</v>
      </c>
      <c r="N46" s="76" t="s">
        <v>266</v>
      </c>
      <c r="O46" s="23"/>
      <c r="Q46" s="212"/>
    </row>
    <row r="47" spans="1:17" ht="62.4" x14ac:dyDescent="0.3">
      <c r="B47" s="17"/>
      <c r="C47" s="207" t="s">
        <v>112</v>
      </c>
      <c r="D47" s="20"/>
      <c r="E47" s="208"/>
      <c r="F47" s="230" t="s">
        <v>378</v>
      </c>
      <c r="G47" s="239"/>
      <c r="H47" s="240" t="s">
        <v>45</v>
      </c>
      <c r="I47" s="151">
        <f t="shared" si="12"/>
        <v>0</v>
      </c>
      <c r="J47" s="210" t="str">
        <f>IF(ISERROR(VLOOKUP(H47,'A. Bearbeitungshinweise'!$C$30:$E$34,3,FALSE())),"",VLOOKUP(H47,'A. Bearbeitungshinweise'!$C$30:$E$34,3,FALSE()))</f>
        <v>Ausschluss bei Nichterfüllung</v>
      </c>
      <c r="L47" s="70"/>
      <c r="M47" s="155">
        <f t="shared" si="0"/>
        <v>0</v>
      </c>
      <c r="N47" s="76" t="s">
        <v>108</v>
      </c>
      <c r="O47" s="23"/>
      <c r="Q47" s="223"/>
    </row>
    <row r="48" spans="1:17" ht="46.8" x14ac:dyDescent="0.3">
      <c r="B48" s="17"/>
      <c r="C48" s="207" t="s">
        <v>261</v>
      </c>
      <c r="D48" s="20"/>
      <c r="E48" s="208"/>
      <c r="F48" s="230" t="s">
        <v>258</v>
      </c>
      <c r="H48" s="209" t="s">
        <v>45</v>
      </c>
      <c r="I48" s="151">
        <f t="shared" si="12"/>
        <v>0</v>
      </c>
      <c r="J48" s="210" t="str">
        <f>IF(ISERROR(VLOOKUP(H48,'A. Bearbeitungshinweise'!$C$30:$E$34,3,FALSE())),"",VLOOKUP(H48,'A. Bearbeitungshinweise'!$C$30:$E$34,3,FALSE()))</f>
        <v>Ausschluss bei Nichterfüllung</v>
      </c>
      <c r="L48" s="70"/>
      <c r="M48" s="155">
        <f t="shared" si="0"/>
        <v>0</v>
      </c>
      <c r="N48" s="71" t="s">
        <v>266</v>
      </c>
      <c r="O48" s="23"/>
      <c r="Q48" s="212"/>
    </row>
    <row r="49" spans="1:17" ht="31.2" x14ac:dyDescent="0.3">
      <c r="B49" s="17"/>
      <c r="C49" s="207" t="s">
        <v>262</v>
      </c>
      <c r="D49" s="20"/>
      <c r="E49" s="208"/>
      <c r="F49" s="230" t="s">
        <v>259</v>
      </c>
      <c r="H49" s="209" t="s">
        <v>33</v>
      </c>
      <c r="I49" s="151">
        <f t="shared" si="12"/>
        <v>0</v>
      </c>
      <c r="J49" s="210" t="str">
        <f>IF(ISERROR(VLOOKUP(H49,'A. Bearbeitungshinweise'!$C$30:$E$34,3,FALSE())),"",VLOOKUP(H49,'A. Bearbeitungshinweise'!$C$30:$E$34,3,FALSE()))</f>
        <v>Funktionalitäts-bewertung</v>
      </c>
      <c r="L49" s="70"/>
      <c r="M49" s="155">
        <f t="shared" si="0"/>
        <v>0</v>
      </c>
      <c r="N49" s="71" t="s">
        <v>266</v>
      </c>
      <c r="O49" s="23"/>
      <c r="Q49" s="212"/>
    </row>
    <row r="50" spans="1:17" ht="46.8" x14ac:dyDescent="0.3">
      <c r="B50" s="17"/>
      <c r="C50" s="207" t="s">
        <v>263</v>
      </c>
      <c r="D50" s="20"/>
      <c r="E50" s="208"/>
      <c r="F50" s="230" t="s">
        <v>260</v>
      </c>
      <c r="G50" s="215"/>
      <c r="H50" s="209" t="s">
        <v>33</v>
      </c>
      <c r="I50" s="151">
        <f t="shared" si="12"/>
        <v>0</v>
      </c>
      <c r="J50" s="210" t="str">
        <f>IF(ISERROR(VLOOKUP(H50,'A. Bearbeitungshinweise'!$C$30:$E$34,3,FALSE())),"",VLOOKUP(H50,'A. Bearbeitungshinweise'!$C$30:$E$34,3,FALSE()))</f>
        <v>Funktionalitäts-bewertung</v>
      </c>
      <c r="L50" s="70"/>
      <c r="M50" s="155">
        <f t="shared" si="0"/>
        <v>0</v>
      </c>
      <c r="N50" s="71" t="s">
        <v>266</v>
      </c>
      <c r="O50" s="23"/>
      <c r="Q50" s="223"/>
    </row>
    <row r="51" spans="1:17" s="206" customFormat="1" ht="30" customHeight="1" x14ac:dyDescent="0.3">
      <c r="A51" s="57"/>
      <c r="B51" s="58"/>
      <c r="C51" s="224" t="s">
        <v>113</v>
      </c>
      <c r="D51" s="198"/>
      <c r="E51" s="225"/>
      <c r="F51" s="237" t="s">
        <v>267</v>
      </c>
      <c r="G51" s="57"/>
      <c r="H51" s="227"/>
      <c r="I51" s="151">
        <f t="shared" si="12"/>
        <v>0</v>
      </c>
      <c r="J51" s="228" t="str">
        <f>IF(ISERROR(VLOOKUP(H51,'A. Bearbeitungshinweise'!$C$30:$E$34,3,FALSE())),"",VLOOKUP(H51,'A. Bearbeitungshinweise'!$C$30:$E$34,3,FALSE()))</f>
        <v/>
      </c>
      <c r="K51" s="204"/>
      <c r="L51" s="228"/>
      <c r="M51" s="155">
        <f t="shared" si="0"/>
        <v>0</v>
      </c>
      <c r="N51" s="228"/>
      <c r="O51" s="62"/>
      <c r="Q51" s="229"/>
    </row>
    <row r="52" spans="1:17" ht="109.2" x14ac:dyDescent="0.3">
      <c r="B52" s="17"/>
      <c r="C52" s="207" t="s">
        <v>114</v>
      </c>
      <c r="D52" s="20"/>
      <c r="E52" s="208"/>
      <c r="F52" s="230" t="s">
        <v>471</v>
      </c>
      <c r="G52" s="239"/>
      <c r="H52" s="209" t="s">
        <v>45</v>
      </c>
      <c r="I52" s="151">
        <f t="shared" si="12"/>
        <v>0</v>
      </c>
      <c r="J52" s="210" t="str">
        <f>IF(ISERROR(VLOOKUP(H52,'A. Bearbeitungshinweise'!$C$30:$E$34,3,FALSE())),"",VLOOKUP(H52,'A. Bearbeitungshinweise'!$C$30:$E$34,3,FALSE()))</f>
        <v>Ausschluss bei Nichterfüllung</v>
      </c>
      <c r="L52" s="70"/>
      <c r="M52" s="155">
        <f t="shared" si="0"/>
        <v>0</v>
      </c>
      <c r="N52" s="71"/>
      <c r="O52" s="23"/>
      <c r="Q52" s="241"/>
    </row>
    <row r="53" spans="1:17" ht="31.2" x14ac:dyDescent="0.3">
      <c r="B53" s="17"/>
      <c r="C53" s="207" t="s">
        <v>115</v>
      </c>
      <c r="D53" s="20"/>
      <c r="E53" s="208"/>
      <c r="F53" s="230" t="s">
        <v>408</v>
      </c>
      <c r="G53" s="239"/>
      <c r="H53" s="209" t="s">
        <v>33</v>
      </c>
      <c r="I53" s="151">
        <f t="shared" si="12"/>
        <v>0</v>
      </c>
      <c r="J53" s="210" t="str">
        <f>IF(ISERROR(VLOOKUP(H53,'A. Bearbeitungshinweise'!$C$30:$E$34,3,FALSE())),"",VLOOKUP(H53,'A. Bearbeitungshinweise'!$C$30:$E$34,3,FALSE()))</f>
        <v>Funktionalitäts-bewertung</v>
      </c>
      <c r="L53" s="70"/>
      <c r="M53" s="155">
        <f t="shared" si="0"/>
        <v>0</v>
      </c>
      <c r="N53" s="71"/>
      <c r="O53" s="23"/>
      <c r="Q53" s="212"/>
    </row>
    <row r="54" spans="1:17" ht="31.2" x14ac:dyDescent="0.3">
      <c r="B54" s="17"/>
      <c r="C54" s="207" t="s">
        <v>116</v>
      </c>
      <c r="D54" s="20"/>
      <c r="E54" s="208"/>
      <c r="F54" s="230" t="s">
        <v>409</v>
      </c>
      <c r="G54" s="239"/>
      <c r="H54" s="209" t="s">
        <v>47</v>
      </c>
      <c r="I54" s="151">
        <f t="shared" si="12"/>
        <v>5</v>
      </c>
      <c r="J54" s="210" t="str">
        <f>IF(ISERROR(VLOOKUP(H54,'A. Bearbeitungshinweise'!$C$30:$E$34,3,FALSE())),"",VLOOKUP(H54,'A. Bearbeitungshinweise'!$C$30:$E$34,3,FALSE()))</f>
        <v>ja = 5 Pkt.
nein = 0 Pkt.</v>
      </c>
      <c r="L54" s="70"/>
      <c r="M54" s="155">
        <f t="shared" ref="M54" si="13">IF(L54="ja",I54,0)</f>
        <v>0</v>
      </c>
      <c r="N54" s="71"/>
      <c r="O54" s="23"/>
      <c r="Q54" s="212"/>
    </row>
    <row r="55" spans="1:17" ht="62.4" x14ac:dyDescent="0.3">
      <c r="B55" s="17"/>
      <c r="C55" s="207" t="s">
        <v>117</v>
      </c>
      <c r="D55" s="20"/>
      <c r="E55" s="208"/>
      <c r="F55" s="230" t="s">
        <v>379</v>
      </c>
      <c r="G55" s="239"/>
      <c r="H55" s="209" t="s">
        <v>45</v>
      </c>
      <c r="I55" s="151">
        <f t="shared" si="12"/>
        <v>0</v>
      </c>
      <c r="J55" s="210" t="str">
        <f>IF(ISERROR(VLOOKUP(H55,'A. Bearbeitungshinweise'!$C$30:$E$34,3,FALSE())),"",VLOOKUP(H55,'A. Bearbeitungshinweise'!$C$30:$E$34,3,FALSE()))</f>
        <v>Ausschluss bei Nichterfüllung</v>
      </c>
      <c r="L55" s="70"/>
      <c r="M55" s="155">
        <f t="shared" si="0"/>
        <v>0</v>
      </c>
      <c r="N55" s="71" t="s">
        <v>477</v>
      </c>
      <c r="O55" s="23"/>
      <c r="Q55" s="223"/>
    </row>
    <row r="56" spans="1:17" ht="31.2" x14ac:dyDescent="0.3">
      <c r="B56" s="17"/>
      <c r="C56" s="207" t="s">
        <v>270</v>
      </c>
      <c r="D56" s="20"/>
      <c r="E56" s="208"/>
      <c r="F56" s="230" t="s">
        <v>317</v>
      </c>
      <c r="G56" s="239"/>
      <c r="H56" s="209" t="s">
        <v>47</v>
      </c>
      <c r="I56" s="151">
        <f t="shared" si="12"/>
        <v>5</v>
      </c>
      <c r="J56" s="210" t="str">
        <f>IF(ISERROR(VLOOKUP(H56,'A. Bearbeitungshinweise'!$C$30:$E$34,3,FALSE())),"",VLOOKUP(H56,'A. Bearbeitungshinweise'!$C$30:$E$34,3,FALSE()))</f>
        <v>ja = 5 Pkt.
nein = 0 Pkt.</v>
      </c>
      <c r="L56" s="70"/>
      <c r="M56" s="155">
        <f t="shared" si="0"/>
        <v>0</v>
      </c>
      <c r="N56" s="71"/>
      <c r="O56" s="23"/>
      <c r="Q56" s="212"/>
    </row>
    <row r="57" spans="1:17" ht="46.8" x14ac:dyDescent="0.3">
      <c r="B57" s="17"/>
      <c r="C57" s="207" t="s">
        <v>320</v>
      </c>
      <c r="D57" s="20"/>
      <c r="E57" s="208"/>
      <c r="F57" s="230" t="s">
        <v>318</v>
      </c>
      <c r="G57" s="239"/>
      <c r="H57" s="209" t="s">
        <v>45</v>
      </c>
      <c r="I57" s="151">
        <f t="shared" si="12"/>
        <v>0</v>
      </c>
      <c r="J57" s="210" t="str">
        <f>IF(ISERROR(VLOOKUP(H57,'A. Bearbeitungshinweise'!$C$30:$E$34,3,FALSE())),"",VLOOKUP(H57,'A. Bearbeitungshinweise'!$C$30:$E$34,3,FALSE()))</f>
        <v>Ausschluss bei Nichterfüllung</v>
      </c>
      <c r="L57" s="70"/>
      <c r="M57" s="155">
        <f t="shared" si="0"/>
        <v>0</v>
      </c>
      <c r="N57" s="71" t="s">
        <v>269</v>
      </c>
      <c r="O57" s="23"/>
      <c r="Q57" s="212"/>
    </row>
    <row r="58" spans="1:17" ht="31.2" x14ac:dyDescent="0.3">
      <c r="B58" s="17"/>
      <c r="C58" s="207" t="s">
        <v>412</v>
      </c>
      <c r="D58" s="20"/>
      <c r="E58" s="208"/>
      <c r="F58" s="230" t="s">
        <v>319</v>
      </c>
      <c r="G58" s="239"/>
      <c r="H58" s="209" t="s">
        <v>47</v>
      </c>
      <c r="I58" s="151">
        <f t="shared" ref="I58:I60" si="14">IF(H58="B",$G$12,IF(H58="C",$G$13,0))</f>
        <v>5</v>
      </c>
      <c r="J58" s="210" t="str">
        <f>IF(ISERROR(VLOOKUP(H58,'A. Bearbeitungshinweise'!$C$30:$E$34,3,FALSE())),"",VLOOKUP(H58,'A. Bearbeitungshinweise'!$C$30:$E$34,3,FALSE()))</f>
        <v>ja = 5 Pkt.
nein = 0 Pkt.</v>
      </c>
      <c r="L58" s="70"/>
      <c r="M58" s="155">
        <f t="shared" ref="M58:M60" si="15">IF(L58="ja",I58,0)</f>
        <v>0</v>
      </c>
      <c r="N58" s="71"/>
      <c r="O58" s="23"/>
      <c r="Q58" s="212"/>
    </row>
    <row r="59" spans="1:17" ht="31.2" x14ac:dyDescent="0.3">
      <c r="B59" s="17"/>
      <c r="C59" s="207" t="s">
        <v>413</v>
      </c>
      <c r="D59" s="20"/>
      <c r="E59" s="208"/>
      <c r="F59" s="230" t="s">
        <v>268</v>
      </c>
      <c r="H59" s="209" t="s">
        <v>45</v>
      </c>
      <c r="I59" s="151">
        <f>IF(H59="B",$G$12,IF(H59="C",$G$13,0))</f>
        <v>0</v>
      </c>
      <c r="J59" s="210" t="str">
        <f>IF(ISERROR(VLOOKUP(H59,'A. Bearbeitungshinweise'!$C$30:$E$34,3,FALSE())),"",VLOOKUP(H59,'A. Bearbeitungshinweise'!$C$30:$E$34,3,FALSE()))</f>
        <v>Ausschluss bei Nichterfüllung</v>
      </c>
      <c r="L59" s="70"/>
      <c r="M59" s="155">
        <f t="shared" si="15"/>
        <v>0</v>
      </c>
      <c r="N59" s="71"/>
      <c r="O59" s="23"/>
      <c r="Q59" s="223"/>
    </row>
    <row r="60" spans="1:17" ht="46.8" x14ac:dyDescent="0.3">
      <c r="B60" s="17"/>
      <c r="C60" s="207" t="s">
        <v>414</v>
      </c>
      <c r="D60" s="20"/>
      <c r="E60" s="208"/>
      <c r="F60" s="230" t="s">
        <v>410</v>
      </c>
      <c r="G60" s="239"/>
      <c r="H60" s="209" t="s">
        <v>33</v>
      </c>
      <c r="I60" s="151">
        <f t="shared" si="14"/>
        <v>0</v>
      </c>
      <c r="J60" s="210" t="str">
        <f>IF(ISERROR(VLOOKUP(H60,'A. Bearbeitungshinweise'!$C$30:$E$34,3,FALSE())),"",VLOOKUP(H60,'A. Bearbeitungshinweise'!$C$30:$E$34,3,FALSE()))</f>
        <v>Funktionalitäts-bewertung</v>
      </c>
      <c r="L60" s="70"/>
      <c r="M60" s="155">
        <f t="shared" si="15"/>
        <v>0</v>
      </c>
      <c r="N60" s="71" t="s">
        <v>411</v>
      </c>
      <c r="O60" s="23"/>
      <c r="Q60" s="212"/>
    </row>
    <row r="61" spans="1:17" s="206" customFormat="1" ht="30" customHeight="1" x14ac:dyDescent="0.3">
      <c r="A61" s="57"/>
      <c r="B61" s="58"/>
      <c r="C61" s="224" t="s">
        <v>118</v>
      </c>
      <c r="D61" s="198"/>
      <c r="E61" s="225"/>
      <c r="F61" s="237" t="s">
        <v>271</v>
      </c>
      <c r="G61" s="57"/>
      <c r="H61" s="227"/>
      <c r="I61" s="151">
        <f>IF(H61="B",$G$12,IF(H61="C",$G$13,0))</f>
        <v>0</v>
      </c>
      <c r="J61" s="228" t="str">
        <f>IF(ISERROR(VLOOKUP(H61,'A. Bearbeitungshinweise'!$C$30:$E$34,3,FALSE())),"",VLOOKUP(H61,'A. Bearbeitungshinweise'!$C$30:$E$34,3,FALSE()))</f>
        <v/>
      </c>
      <c r="K61" s="204"/>
      <c r="L61" s="228"/>
      <c r="M61" s="155">
        <f t="shared" si="0"/>
        <v>0</v>
      </c>
      <c r="N61" s="228"/>
      <c r="O61" s="62"/>
      <c r="Q61" s="229"/>
    </row>
    <row r="62" spans="1:17" ht="78" x14ac:dyDescent="0.3">
      <c r="B62" s="17"/>
      <c r="C62" s="207" t="s">
        <v>119</v>
      </c>
      <c r="D62" s="20"/>
      <c r="E62" s="208"/>
      <c r="F62" s="230" t="s">
        <v>380</v>
      </c>
      <c r="H62" s="240" t="s">
        <v>49</v>
      </c>
      <c r="I62" s="151">
        <f>IF(H62="B",$G$12,IF(H62="C",$G$13,0))</f>
        <v>0</v>
      </c>
      <c r="J62" s="210" t="str">
        <f>IF(ISERROR(VLOOKUP(H62,'A. Bearbeitungshinweise'!$C$30:$E$34,3,FALSE())),"",VLOOKUP(H62,'A. Bearbeitungshinweise'!$C$30:$E$34,3,FALSE()))</f>
        <v>Information</v>
      </c>
      <c r="L62" s="242"/>
      <c r="M62" s="155">
        <f t="shared" si="0"/>
        <v>0</v>
      </c>
      <c r="N62" s="243"/>
      <c r="O62" s="23"/>
      <c r="Q62" s="223"/>
    </row>
    <row r="63" spans="1:17" ht="46.8" x14ac:dyDescent="0.3">
      <c r="B63" s="17"/>
      <c r="C63" s="207" t="s">
        <v>120</v>
      </c>
      <c r="D63" s="20"/>
      <c r="E63" s="208"/>
      <c r="F63" s="230" t="s">
        <v>272</v>
      </c>
      <c r="G63" s="239"/>
      <c r="H63" s="209" t="s">
        <v>45</v>
      </c>
      <c r="I63" s="151">
        <f t="shared" ref="I63:I64" si="16">IF(H63="B",$G$12,IF(H63="C",$G$13,0))</f>
        <v>0</v>
      </c>
      <c r="J63" s="210" t="str">
        <f>IF(ISERROR(VLOOKUP(H63,'A. Bearbeitungshinweise'!$C$30:$E$34,3,FALSE())),"",VLOOKUP(H63,'A. Bearbeitungshinweise'!$C$30:$E$34,3,FALSE()))</f>
        <v>Ausschluss bei Nichterfüllung</v>
      </c>
      <c r="L63" s="70"/>
      <c r="M63" s="155">
        <f t="shared" ref="M63:M64" si="17">IF(L63="ja",I63,0)</f>
        <v>0</v>
      </c>
      <c r="N63" s="71" t="s">
        <v>275</v>
      </c>
      <c r="O63" s="23"/>
      <c r="Q63" s="212"/>
    </row>
    <row r="64" spans="1:17" ht="46.8" x14ac:dyDescent="0.3">
      <c r="B64" s="17"/>
      <c r="C64" s="207" t="s">
        <v>121</v>
      </c>
      <c r="D64" s="20"/>
      <c r="E64" s="208"/>
      <c r="F64" s="230" t="s">
        <v>273</v>
      </c>
      <c r="G64" s="239"/>
      <c r="H64" s="209" t="s">
        <v>45</v>
      </c>
      <c r="I64" s="151">
        <f t="shared" si="16"/>
        <v>0</v>
      </c>
      <c r="J64" s="210" t="str">
        <f>IF(ISERROR(VLOOKUP(H64,'A. Bearbeitungshinweise'!$C$30:$E$34,3,FALSE())),"",VLOOKUP(H64,'A. Bearbeitungshinweise'!$C$30:$E$34,3,FALSE()))</f>
        <v>Ausschluss bei Nichterfüllung</v>
      </c>
      <c r="L64" s="70"/>
      <c r="M64" s="155">
        <f t="shared" si="17"/>
        <v>0</v>
      </c>
      <c r="N64" s="71"/>
      <c r="O64" s="23"/>
      <c r="Q64" s="212"/>
    </row>
    <row r="65" spans="1:17" ht="46.8" x14ac:dyDescent="0.3">
      <c r="B65" s="17"/>
      <c r="C65" s="207" t="s">
        <v>122</v>
      </c>
      <c r="D65" s="20"/>
      <c r="E65" s="208"/>
      <c r="F65" s="230" t="s">
        <v>274</v>
      </c>
      <c r="G65" s="239"/>
      <c r="H65" s="209" t="s">
        <v>33</v>
      </c>
      <c r="I65" s="151">
        <f>IF(H65="B",$G$12,IF(H65="C",$G$13,0))</f>
        <v>0</v>
      </c>
      <c r="J65" s="210" t="str">
        <f>IF(ISERROR(VLOOKUP(H65,'A. Bearbeitungshinweise'!$C$30:$E$34,3,FALSE())),"",VLOOKUP(H65,'A. Bearbeitungshinweise'!$C$30:$E$34,3,FALSE()))</f>
        <v>Funktionalitäts-bewertung</v>
      </c>
      <c r="L65" s="70"/>
      <c r="M65" s="155">
        <f t="shared" si="0"/>
        <v>0</v>
      </c>
      <c r="N65" s="71" t="s">
        <v>108</v>
      </c>
      <c r="O65" s="23"/>
    </row>
    <row r="66" spans="1:17" ht="93.6" x14ac:dyDescent="0.3">
      <c r="B66" s="17"/>
      <c r="C66" s="207" t="s">
        <v>217</v>
      </c>
      <c r="D66" s="20"/>
      <c r="E66" s="208"/>
      <c r="F66" s="230" t="s">
        <v>385</v>
      </c>
      <c r="G66" s="239"/>
      <c r="H66" s="209" t="s">
        <v>33</v>
      </c>
      <c r="I66" s="151">
        <f>IF(H66="B",$G$12,IF(H66="C",$G$13,0))</f>
        <v>0</v>
      </c>
      <c r="J66" s="210" t="str">
        <f>IF(ISERROR(VLOOKUP(H66,'A. Bearbeitungshinweise'!$C$30:$E$34,3,FALSE())),"",VLOOKUP(H66,'A. Bearbeitungshinweise'!$C$30:$E$34,3,FALSE()))</f>
        <v>Funktionalitäts-bewertung</v>
      </c>
      <c r="L66" s="70"/>
      <c r="M66" s="155">
        <f t="shared" si="0"/>
        <v>0</v>
      </c>
      <c r="N66" s="71" t="s">
        <v>108</v>
      </c>
      <c r="O66" s="23"/>
    </row>
    <row r="67" spans="1:17" ht="46.8" x14ac:dyDescent="0.3">
      <c r="B67" s="17"/>
      <c r="C67" s="207" t="s">
        <v>218</v>
      </c>
      <c r="D67" s="20"/>
      <c r="E67" s="208"/>
      <c r="F67" s="230" t="s">
        <v>278</v>
      </c>
      <c r="G67" s="239"/>
      <c r="H67" s="209" t="s">
        <v>33</v>
      </c>
      <c r="I67" s="151">
        <f>IF(H67="B",$G$12,IF(H67="C",$G$13,0))</f>
        <v>0</v>
      </c>
      <c r="J67" s="210" t="str">
        <f>IF(ISERROR(VLOOKUP(H67,'A. Bearbeitungshinweise'!$C$30:$E$34,3,FALSE())),"",VLOOKUP(H67,'A. Bearbeitungshinweise'!$C$30:$E$34,3,FALSE()))</f>
        <v>Funktionalitäts-bewertung</v>
      </c>
      <c r="L67" s="70"/>
      <c r="M67" s="155">
        <f t="shared" si="0"/>
        <v>0</v>
      </c>
      <c r="N67" s="71" t="s">
        <v>276</v>
      </c>
      <c r="O67" s="23"/>
    </row>
    <row r="68" spans="1:17" ht="31.2" x14ac:dyDescent="0.3">
      <c r="B68" s="17"/>
      <c r="C68" s="224" t="s">
        <v>219</v>
      </c>
      <c r="D68" s="20"/>
      <c r="E68" s="237"/>
      <c r="F68" s="237" t="s">
        <v>277</v>
      </c>
      <c r="G68" s="57"/>
      <c r="H68" s="227"/>
      <c r="I68" s="151">
        <f>IF(H68="B",$G$12,IF(H68="C",$G$13,0))</f>
        <v>0</v>
      </c>
      <c r="J68" s="244" t="str">
        <f>IF(ISERROR(VLOOKUP(H68,'A. Bearbeitungshinweise'!$C$30:$E$34,3,FALSE())),"",VLOOKUP(H68,'A. Bearbeitungshinweise'!$C$30:$E$34,3,FALSE()))</f>
        <v/>
      </c>
      <c r="L68" s="245"/>
      <c r="M68" s="155">
        <f t="shared" si="0"/>
        <v>0</v>
      </c>
      <c r="N68" s="246" t="s">
        <v>211</v>
      </c>
      <c r="O68" s="23"/>
    </row>
    <row r="69" spans="1:17" ht="78" x14ac:dyDescent="0.3">
      <c r="B69" s="17"/>
      <c r="C69" s="207" t="s">
        <v>123</v>
      </c>
      <c r="D69" s="20"/>
      <c r="E69" s="208"/>
      <c r="F69" s="221" t="s">
        <v>279</v>
      </c>
      <c r="H69" s="209" t="s">
        <v>45</v>
      </c>
      <c r="I69" s="151">
        <f>IF(H69="B",$G$12,IF(H69="C",$G$13,0))</f>
        <v>0</v>
      </c>
      <c r="J69" s="210" t="str">
        <f>IF(ISERROR(VLOOKUP(H69,'A. Bearbeitungshinweise'!$C$30:$E$34,3,FALSE())),"",VLOOKUP(H69,'A. Bearbeitungshinweise'!$C$30:$E$34,3,FALSE()))</f>
        <v>Ausschluss bei Nichterfüllung</v>
      </c>
      <c r="L69" s="70"/>
      <c r="M69" s="155">
        <f t="shared" si="0"/>
        <v>0</v>
      </c>
      <c r="N69" s="71"/>
      <c r="O69" s="23"/>
    </row>
    <row r="70" spans="1:17" ht="124.8" x14ac:dyDescent="0.3">
      <c r="B70" s="17"/>
      <c r="C70" s="207" t="s">
        <v>124</v>
      </c>
      <c r="D70" s="20"/>
      <c r="E70" s="208"/>
      <c r="F70" s="221" t="s">
        <v>321</v>
      </c>
      <c r="H70" s="209" t="s">
        <v>33</v>
      </c>
      <c r="I70" s="151">
        <f t="shared" ref="I70" si="18">IF(H70="B",$G$12,IF(H70="C",$G$13,0))</f>
        <v>0</v>
      </c>
      <c r="J70" s="210" t="str">
        <f>IF(ISERROR(VLOOKUP(H70,'A. Bearbeitungshinweise'!$C$30:$E$34,3,FALSE())),"",VLOOKUP(H70,'A. Bearbeitungshinweise'!$C$30:$E$34,3,FALSE()))</f>
        <v>Funktionalitäts-bewertung</v>
      </c>
      <c r="L70" s="70"/>
      <c r="M70" s="155">
        <f t="shared" ref="M70" si="19">IF(L70="ja",I70,0)</f>
        <v>0</v>
      </c>
      <c r="N70" s="71" t="s">
        <v>108</v>
      </c>
      <c r="O70" s="23"/>
    </row>
    <row r="71" spans="1:17" ht="31.2" x14ac:dyDescent="0.3">
      <c r="B71" s="17"/>
      <c r="C71" s="247" t="s">
        <v>220</v>
      </c>
      <c r="D71" s="20"/>
      <c r="E71" s="237"/>
      <c r="F71" s="237" t="s">
        <v>280</v>
      </c>
      <c r="G71" s="57"/>
      <c r="H71" s="227"/>
      <c r="I71" s="151">
        <f t="shared" ref="I71:I76" si="20">IF(H71="B",$G$12,IF(H71="C",$G$13,0))</f>
        <v>0</v>
      </c>
      <c r="J71" s="244" t="str">
        <f>IF(ISERROR(VLOOKUP(H71,'A. Bearbeitungshinweise'!$C$30:$E$34,3,FALSE())),"",VLOOKUP(H71,'A. Bearbeitungshinweise'!$C$30:$E$34,3,FALSE()))</f>
        <v/>
      </c>
      <c r="L71" s="245"/>
      <c r="M71" s="155">
        <f t="shared" si="0"/>
        <v>0</v>
      </c>
      <c r="N71" s="246" t="s">
        <v>211</v>
      </c>
      <c r="O71" s="23"/>
    </row>
    <row r="72" spans="1:17" ht="62.4" x14ac:dyDescent="0.3">
      <c r="B72" s="17"/>
      <c r="C72" s="207" t="s">
        <v>125</v>
      </c>
      <c r="D72" s="20"/>
      <c r="E72" s="208"/>
      <c r="F72" s="230" t="s">
        <v>281</v>
      </c>
      <c r="H72" s="209" t="s">
        <v>45</v>
      </c>
      <c r="I72" s="151">
        <f t="shared" si="20"/>
        <v>0</v>
      </c>
      <c r="J72" s="210" t="str">
        <f>IF(ISERROR(VLOOKUP(H72,'A. Bearbeitungshinweise'!$C$30:$E$34,3,FALSE())),"",VLOOKUP(H72,'A. Bearbeitungshinweise'!$C$30:$E$34,3,FALSE()))</f>
        <v>Ausschluss bei Nichterfüllung</v>
      </c>
      <c r="L72" s="70"/>
      <c r="M72" s="155">
        <f t="shared" si="0"/>
        <v>0</v>
      </c>
      <c r="N72" s="71"/>
      <c r="O72" s="23"/>
    </row>
    <row r="73" spans="1:17" ht="46.8" x14ac:dyDescent="0.3">
      <c r="B73" s="17"/>
      <c r="C73" s="207" t="s">
        <v>285</v>
      </c>
      <c r="D73" s="20"/>
      <c r="E73" s="208"/>
      <c r="F73" s="230" t="s">
        <v>282</v>
      </c>
      <c r="H73" s="209" t="s">
        <v>45</v>
      </c>
      <c r="I73" s="151">
        <f t="shared" si="20"/>
        <v>0</v>
      </c>
      <c r="J73" s="210" t="str">
        <f>IF(ISERROR(VLOOKUP(H73,'A. Bearbeitungshinweise'!$C$30:$E$34,3,FALSE())),"",VLOOKUP(H73,'A. Bearbeitungshinweise'!$C$30:$E$34,3,FALSE()))</f>
        <v>Ausschluss bei Nichterfüllung</v>
      </c>
      <c r="L73" s="70"/>
      <c r="M73" s="155">
        <f t="shared" si="0"/>
        <v>0</v>
      </c>
      <c r="N73" s="71" t="s">
        <v>108</v>
      </c>
      <c r="O73" s="23"/>
    </row>
    <row r="74" spans="1:17" ht="93.6" x14ac:dyDescent="0.3">
      <c r="B74" s="17"/>
      <c r="C74" s="207" t="s">
        <v>286</v>
      </c>
      <c r="D74" s="20"/>
      <c r="E74" s="208"/>
      <c r="F74" s="230" t="s">
        <v>472</v>
      </c>
      <c r="H74" s="209" t="s">
        <v>47</v>
      </c>
      <c r="I74" s="151">
        <f t="shared" si="20"/>
        <v>5</v>
      </c>
      <c r="J74" s="210" t="str">
        <f>IF(ISERROR(VLOOKUP(H74,'A. Bearbeitungshinweise'!$C$30:$E$34,3,FALSE())),"",VLOOKUP(H74,'A. Bearbeitungshinweise'!$C$30:$E$34,3,FALSE()))</f>
        <v>ja = 5 Pkt.
nein = 0 Pkt.</v>
      </c>
      <c r="L74" s="70"/>
      <c r="M74" s="155">
        <f t="shared" si="0"/>
        <v>0</v>
      </c>
      <c r="N74" s="72"/>
      <c r="O74" s="23"/>
      <c r="Q74" s="212"/>
    </row>
    <row r="75" spans="1:17" ht="62.4" x14ac:dyDescent="0.3">
      <c r="B75" s="17"/>
      <c r="C75" s="207" t="s">
        <v>287</v>
      </c>
      <c r="D75" s="20"/>
      <c r="E75" s="208"/>
      <c r="F75" s="230" t="s">
        <v>387</v>
      </c>
      <c r="H75" s="209" t="s">
        <v>45</v>
      </c>
      <c r="I75" s="151">
        <f t="shared" si="20"/>
        <v>0</v>
      </c>
      <c r="J75" s="210" t="str">
        <f>IF(ISERROR(VLOOKUP(H75,'A. Bearbeitungshinweise'!$C$30:$E$34,3,FALSE())),"",VLOOKUP(H75,'A. Bearbeitungshinweise'!$C$30:$E$34,3,FALSE()))</f>
        <v>Ausschluss bei Nichterfüllung</v>
      </c>
      <c r="L75" s="70"/>
      <c r="M75" s="155">
        <f t="shared" si="0"/>
        <v>0</v>
      </c>
      <c r="N75" s="73"/>
      <c r="O75" s="23"/>
      <c r="Q75" s="223"/>
    </row>
    <row r="76" spans="1:17" ht="31.2" x14ac:dyDescent="0.3">
      <c r="B76" s="17"/>
      <c r="C76" s="207" t="s">
        <v>288</v>
      </c>
      <c r="D76" s="20"/>
      <c r="E76" s="208"/>
      <c r="F76" s="230" t="s">
        <v>284</v>
      </c>
      <c r="H76" s="209" t="s">
        <v>49</v>
      </c>
      <c r="I76" s="151">
        <f t="shared" si="20"/>
        <v>0</v>
      </c>
      <c r="J76" s="210" t="str">
        <f>IF(ISERROR(VLOOKUP(H76,'A. Bearbeitungshinweise'!$C$30:$E$34,3,FALSE())),"",VLOOKUP(H76,'A. Bearbeitungshinweise'!$C$30:$E$34,3,FALSE()))</f>
        <v>Information</v>
      </c>
      <c r="L76" s="70"/>
      <c r="M76" s="155">
        <f t="shared" si="0"/>
        <v>0</v>
      </c>
      <c r="N76" s="73" t="s">
        <v>283</v>
      </c>
      <c r="O76" s="23"/>
      <c r="Q76" s="212"/>
    </row>
    <row r="77" spans="1:17" ht="31.2" x14ac:dyDescent="0.3">
      <c r="B77" s="17"/>
      <c r="C77" s="207" t="s">
        <v>323</v>
      </c>
      <c r="D77" s="20"/>
      <c r="E77" s="208"/>
      <c r="F77" s="221" t="s">
        <v>386</v>
      </c>
      <c r="H77" s="209" t="s">
        <v>49</v>
      </c>
      <c r="I77" s="151">
        <f t="shared" ref="I77" si="21">IF(H77="B",$G$12,IF(H77="C",$G$13,0))</f>
        <v>0</v>
      </c>
      <c r="J77" s="210" t="str">
        <f>IF(ISERROR(VLOOKUP(H77,'A. Bearbeitungshinweise'!$C$30:$E$34,3,FALSE())),"",VLOOKUP(H77,'A. Bearbeitungshinweise'!$C$30:$E$34,3,FALSE()))</f>
        <v>Information</v>
      </c>
      <c r="L77" s="70"/>
      <c r="M77" s="155">
        <f t="shared" ref="M77" si="22">IF(L77="ja",I77,0)</f>
        <v>0</v>
      </c>
      <c r="N77" s="71" t="s">
        <v>322</v>
      </c>
      <c r="O77" s="23"/>
      <c r="Q77" s="212"/>
    </row>
    <row r="78" spans="1:17" s="206" customFormat="1" ht="30" customHeight="1" x14ac:dyDescent="0.3">
      <c r="A78" s="57"/>
      <c r="B78" s="58"/>
      <c r="C78" s="247" t="s">
        <v>290</v>
      </c>
      <c r="D78" s="198"/>
      <c r="E78" s="225"/>
      <c r="F78" s="237" t="s">
        <v>289</v>
      </c>
      <c r="G78" s="57"/>
      <c r="H78" s="227"/>
      <c r="I78" s="151">
        <f>IF(H78="B",$G$12,IF(H78="C",$G$13,0))</f>
        <v>0</v>
      </c>
      <c r="J78" s="228" t="str">
        <f>IF(ISERROR(VLOOKUP(H78,'A. Bearbeitungshinweise'!$C$30:$E$34,3,FALSE())),"",VLOOKUP(H78,'A. Bearbeitungshinweise'!$C$30:$E$34,3,FALSE()))</f>
        <v/>
      </c>
      <c r="K78" s="204"/>
      <c r="L78" s="228"/>
      <c r="M78" s="155">
        <f t="shared" si="0"/>
        <v>0</v>
      </c>
      <c r="N78" s="228"/>
      <c r="O78" s="62"/>
      <c r="Q78" s="248"/>
    </row>
    <row r="79" spans="1:17" ht="156" x14ac:dyDescent="0.3">
      <c r="B79" s="17"/>
      <c r="C79" s="207" t="s">
        <v>291</v>
      </c>
      <c r="D79" s="20"/>
      <c r="E79" s="208"/>
      <c r="F79" s="230" t="s">
        <v>325</v>
      </c>
      <c r="H79" s="240" t="s">
        <v>45</v>
      </c>
      <c r="I79" s="151">
        <f>IF(H79="B",$G$12,IF(H79="C",$G$13,0))</f>
        <v>0</v>
      </c>
      <c r="J79" s="210" t="str">
        <f>IF(ISERROR(VLOOKUP(H79,'A. Bearbeitungshinweise'!$C$30:$E$34,3,FALSE())),"",VLOOKUP(H79,'A. Bearbeitungshinweise'!$C$30:$E$34,3,FALSE()))</f>
        <v>Ausschluss bei Nichterfüllung</v>
      </c>
      <c r="L79" s="70"/>
      <c r="M79" s="155">
        <f t="shared" si="0"/>
        <v>0</v>
      </c>
      <c r="N79" s="71"/>
      <c r="O79" s="23"/>
    </row>
    <row r="80" spans="1:17" ht="31.2" x14ac:dyDescent="0.3">
      <c r="B80" s="17"/>
      <c r="C80" s="207" t="s">
        <v>295</v>
      </c>
      <c r="D80" s="20"/>
      <c r="E80" s="208"/>
      <c r="F80" s="230" t="s">
        <v>324</v>
      </c>
      <c r="H80" s="240" t="s">
        <v>49</v>
      </c>
      <c r="I80" s="151">
        <f t="shared" ref="I80" si="23">IF(H80="B",$G$12,IF(H80="C",$G$13,0))</f>
        <v>0</v>
      </c>
      <c r="J80" s="210" t="str">
        <f>IF(ISERROR(VLOOKUP(H80,'A. Bearbeitungshinweise'!$C$30:$E$34,3,FALSE())),"",VLOOKUP(H80,'A. Bearbeitungshinweise'!$C$30:$E$34,3,FALSE()))</f>
        <v>Information</v>
      </c>
      <c r="L80" s="70"/>
      <c r="M80" s="155">
        <f t="shared" ref="M80" si="24">IF(L80="ja",I80,0)</f>
        <v>0</v>
      </c>
      <c r="N80" s="71" t="s">
        <v>298</v>
      </c>
      <c r="O80" s="23"/>
    </row>
    <row r="81" spans="1:17" ht="46.8" x14ac:dyDescent="0.3">
      <c r="B81" s="17"/>
      <c r="C81" s="207" t="s">
        <v>296</v>
      </c>
      <c r="D81" s="20"/>
      <c r="E81" s="208"/>
      <c r="F81" s="230" t="s">
        <v>292</v>
      </c>
      <c r="H81" s="240" t="s">
        <v>45</v>
      </c>
      <c r="I81" s="151">
        <f>IF(H81="B",$G$12,IF(H81="C",$G$13,0))</f>
        <v>0</v>
      </c>
      <c r="J81" s="210" t="str">
        <f>IF(ISERROR(VLOOKUP(H81,'A. Bearbeitungshinweise'!$C$30:$E$34,3,FALSE())),"",VLOOKUP(H81,'A. Bearbeitungshinweise'!$C$30:$E$34,3,FALSE()))</f>
        <v>Ausschluss bei Nichterfüllung</v>
      </c>
      <c r="L81" s="70"/>
      <c r="M81" s="155">
        <f t="shared" si="0"/>
        <v>0</v>
      </c>
      <c r="N81" s="71"/>
      <c r="O81" s="23"/>
    </row>
    <row r="82" spans="1:17" ht="62.4" x14ac:dyDescent="0.3">
      <c r="B82" s="17"/>
      <c r="C82" s="207" t="s">
        <v>299</v>
      </c>
      <c r="D82" s="20"/>
      <c r="E82" s="208"/>
      <c r="F82" s="230" t="s">
        <v>293</v>
      </c>
      <c r="H82" s="240" t="s">
        <v>45</v>
      </c>
      <c r="I82" s="151">
        <f t="shared" ref="I82" si="25">IF(H82="B",$G$12,IF(H82="C",$G$13,0))</f>
        <v>0</v>
      </c>
      <c r="J82" s="210" t="str">
        <f>IF(ISERROR(VLOOKUP(H82,'A. Bearbeitungshinweise'!$C$30:$E$34,3,FALSE())),"",VLOOKUP(H82,'A. Bearbeitungshinweise'!$C$30:$E$34,3,FALSE()))</f>
        <v>Ausschluss bei Nichterfüllung</v>
      </c>
      <c r="L82" s="70"/>
      <c r="M82" s="155">
        <f t="shared" ref="M82" si="26">IF(L82="ja",I82,0)</f>
        <v>0</v>
      </c>
      <c r="N82" s="71" t="s">
        <v>297</v>
      </c>
      <c r="O82" s="23"/>
    </row>
    <row r="83" spans="1:17" ht="31.2" x14ac:dyDescent="0.3">
      <c r="B83" s="17"/>
      <c r="C83" s="207" t="s">
        <v>303</v>
      </c>
      <c r="D83" s="20"/>
      <c r="E83" s="208"/>
      <c r="F83" s="230" t="s">
        <v>186</v>
      </c>
      <c r="H83" s="240" t="s">
        <v>47</v>
      </c>
      <c r="I83" s="151">
        <f>IF(H83="B",$G$12,IF(H83="C",$G$13,0))</f>
        <v>5</v>
      </c>
      <c r="J83" s="210" t="str">
        <f>IF(ISERROR(VLOOKUP(H83,'A. Bearbeitungshinweise'!$C$30:$E$34,3,FALSE())),"",VLOOKUP(H83,'A. Bearbeitungshinweise'!$C$30:$E$34,3,FALSE()))</f>
        <v>ja = 5 Pkt.
nein = 0 Pkt.</v>
      </c>
      <c r="L83" s="70"/>
      <c r="M83" s="155">
        <f t="shared" si="0"/>
        <v>0</v>
      </c>
      <c r="N83" s="71" t="s">
        <v>302</v>
      </c>
      <c r="O83" s="23"/>
    </row>
    <row r="84" spans="1:17" s="206" customFormat="1" ht="30" customHeight="1" x14ac:dyDescent="0.3">
      <c r="A84" s="57"/>
      <c r="B84" s="58"/>
      <c r="C84" s="224" t="s">
        <v>388</v>
      </c>
      <c r="D84" s="198"/>
      <c r="E84" s="225"/>
      <c r="F84" s="237" t="s">
        <v>126</v>
      </c>
      <c r="G84" s="57"/>
      <c r="H84" s="227"/>
      <c r="I84" s="151">
        <f t="shared" ref="I84:I102" si="27">IF(H84="B",$G$12,IF(H84="C",$G$13,0))</f>
        <v>0</v>
      </c>
      <c r="J84" s="228" t="str">
        <f>IF(ISERROR(VLOOKUP(H84,'A. Bearbeitungshinweise'!$C$30:$E$34,3,FALSE())),"",VLOOKUP(H84,'A. Bearbeitungshinweise'!$C$30:$E$34,3,FALSE()))</f>
        <v/>
      </c>
      <c r="K84" s="204"/>
      <c r="L84" s="228"/>
      <c r="M84" s="155">
        <f t="shared" si="0"/>
        <v>0</v>
      </c>
      <c r="N84" s="228"/>
      <c r="O84" s="62"/>
      <c r="Q84" s="249"/>
    </row>
    <row r="85" spans="1:17" ht="171.6" x14ac:dyDescent="0.3">
      <c r="B85" s="17"/>
      <c r="C85" s="250" t="s">
        <v>389</v>
      </c>
      <c r="D85" s="20"/>
      <c r="E85" s="208"/>
      <c r="F85" s="470" t="s">
        <v>510</v>
      </c>
      <c r="H85" s="209" t="s">
        <v>45</v>
      </c>
      <c r="I85" s="151">
        <f t="shared" si="27"/>
        <v>0</v>
      </c>
      <c r="J85" s="210" t="str">
        <f>IF(ISERROR(VLOOKUP(H85,'A. Bearbeitungshinweise'!$C$30:$E$34,3,FALSE())),"",VLOOKUP(H85,'A. Bearbeitungshinweise'!$C$30:$E$34,3,FALSE()))</f>
        <v>Ausschluss bei Nichterfüllung</v>
      </c>
      <c r="L85" s="70"/>
      <c r="M85" s="155">
        <f t="shared" si="0"/>
        <v>0</v>
      </c>
      <c r="N85" s="71"/>
      <c r="O85" s="23"/>
      <c r="Q85" s="212"/>
    </row>
    <row r="86" spans="1:17" ht="46.8" x14ac:dyDescent="0.3">
      <c r="B86" s="17"/>
      <c r="C86" s="250" t="s">
        <v>390</v>
      </c>
      <c r="D86" s="20"/>
      <c r="E86" s="208"/>
      <c r="F86" s="470" t="s">
        <v>511</v>
      </c>
      <c r="H86" s="209" t="s">
        <v>45</v>
      </c>
      <c r="I86" s="151">
        <f t="shared" ref="I86:I88" si="28">IF(H86="B",$G$12,IF(H86="C",$G$13,0))</f>
        <v>0</v>
      </c>
      <c r="J86" s="210" t="str">
        <f>IF(ISERROR(VLOOKUP(H86,'A. Bearbeitungshinweise'!$C$30:$E$34,3,FALSE())),"",VLOOKUP(H86,'A. Bearbeitungshinweise'!$C$30:$E$34,3,FALSE()))</f>
        <v>Ausschluss bei Nichterfüllung</v>
      </c>
      <c r="L86" s="70"/>
      <c r="M86" s="155">
        <f t="shared" ref="M86:M88" si="29">IF(L86="ja",I86,0)</f>
        <v>0</v>
      </c>
      <c r="N86" s="71"/>
      <c r="O86" s="23"/>
      <c r="Q86" s="223"/>
    </row>
    <row r="87" spans="1:17" ht="109.2" x14ac:dyDescent="0.3">
      <c r="B87" s="17"/>
      <c r="C87" s="250" t="s">
        <v>391</v>
      </c>
      <c r="D87" s="20"/>
      <c r="E87" s="208"/>
      <c r="F87" s="470" t="s">
        <v>478</v>
      </c>
      <c r="H87" s="209" t="s">
        <v>45</v>
      </c>
      <c r="I87" s="151">
        <f t="shared" si="28"/>
        <v>0</v>
      </c>
      <c r="J87" s="210" t="str">
        <f>IF(ISERROR(VLOOKUP(H87,'A. Bearbeitungshinweise'!$C$30:$E$34,3,FALSE())),"",VLOOKUP(H87,'A. Bearbeitungshinweise'!$C$30:$E$34,3,FALSE()))</f>
        <v>Ausschluss bei Nichterfüllung</v>
      </c>
      <c r="L87" s="70"/>
      <c r="M87" s="155">
        <f t="shared" si="29"/>
        <v>0</v>
      </c>
      <c r="N87" s="71" t="s">
        <v>209</v>
      </c>
      <c r="O87" s="23"/>
      <c r="Q87" s="223"/>
    </row>
    <row r="88" spans="1:17" ht="46.8" x14ac:dyDescent="0.3">
      <c r="B88" s="17"/>
      <c r="C88" s="250" t="s">
        <v>392</v>
      </c>
      <c r="D88" s="20"/>
      <c r="E88" s="208"/>
      <c r="F88" s="470" t="s">
        <v>512</v>
      </c>
      <c r="H88" s="209" t="s">
        <v>45</v>
      </c>
      <c r="I88" s="151">
        <f t="shared" si="28"/>
        <v>0</v>
      </c>
      <c r="J88" s="210" t="str">
        <f>IF(ISERROR(VLOOKUP(H88,'A. Bearbeitungshinweise'!$C$30:$E$34,3,FALSE())),"",VLOOKUP(H88,'A. Bearbeitungshinweise'!$C$30:$E$34,3,FALSE()))</f>
        <v>Ausschluss bei Nichterfüllung</v>
      </c>
      <c r="L88" s="70"/>
      <c r="M88" s="155">
        <f t="shared" si="29"/>
        <v>0</v>
      </c>
      <c r="N88" s="71"/>
      <c r="O88" s="23"/>
      <c r="Q88" s="223"/>
    </row>
    <row r="89" spans="1:17" ht="171.6" x14ac:dyDescent="0.3">
      <c r="B89" s="17"/>
      <c r="C89" s="250" t="s">
        <v>393</v>
      </c>
      <c r="D89" s="20"/>
      <c r="E89" s="208"/>
      <c r="F89" s="470" t="s">
        <v>513</v>
      </c>
      <c r="H89" s="209" t="s">
        <v>45</v>
      </c>
      <c r="I89" s="151">
        <f t="shared" si="27"/>
        <v>0</v>
      </c>
      <c r="J89" s="210" t="str">
        <f>IF(ISERROR(VLOOKUP(H89,'A. Bearbeitungshinweise'!$C$30:$E$34,3,FALSE())),"",VLOOKUP(H89,'A. Bearbeitungshinweise'!$C$30:$E$34,3,FALSE()))</f>
        <v>Ausschluss bei Nichterfüllung</v>
      </c>
      <c r="L89" s="70"/>
      <c r="M89" s="155">
        <f t="shared" si="0"/>
        <v>0</v>
      </c>
      <c r="N89" s="71" t="s">
        <v>522</v>
      </c>
      <c r="O89" s="23"/>
      <c r="Q89" s="223"/>
    </row>
    <row r="90" spans="1:17" ht="31.2" x14ac:dyDescent="0.3">
      <c r="B90" s="17"/>
      <c r="C90" s="250" t="s">
        <v>394</v>
      </c>
      <c r="D90" s="20"/>
      <c r="E90" s="208"/>
      <c r="F90" s="221" t="s">
        <v>181</v>
      </c>
      <c r="H90" s="209" t="s">
        <v>45</v>
      </c>
      <c r="I90" s="151">
        <f t="shared" si="27"/>
        <v>0</v>
      </c>
      <c r="J90" s="210" t="str">
        <f>IF(ISERROR(VLOOKUP(H90,'A. Bearbeitungshinweise'!$C$30:$E$34,3,FALSE())),"",VLOOKUP(H90,'A. Bearbeitungshinweise'!$C$30:$E$34,3,FALSE()))</f>
        <v>Ausschluss bei Nichterfüllung</v>
      </c>
      <c r="L90" s="70"/>
      <c r="M90" s="155">
        <f t="shared" si="0"/>
        <v>0</v>
      </c>
      <c r="N90" s="71"/>
      <c r="O90" s="23"/>
      <c r="Q90" s="212"/>
    </row>
    <row r="91" spans="1:17" ht="46.8" x14ac:dyDescent="0.3">
      <c r="B91" s="17"/>
      <c r="C91" s="250" t="s">
        <v>395</v>
      </c>
      <c r="D91" s="20"/>
      <c r="E91" s="208"/>
      <c r="F91" s="221" t="s">
        <v>180</v>
      </c>
      <c r="H91" s="209" t="s">
        <v>45</v>
      </c>
      <c r="I91" s="151">
        <f t="shared" si="27"/>
        <v>0</v>
      </c>
      <c r="J91" s="210" t="str">
        <f>IF(ISERROR(VLOOKUP(H91,'A. Bearbeitungshinweise'!$C$30:$E$34,3,FALSE())),"",VLOOKUP(H91,'A. Bearbeitungshinweise'!$C$30:$E$34,3,FALSE()))</f>
        <v>Ausschluss bei Nichterfüllung</v>
      </c>
      <c r="L91" s="70"/>
      <c r="M91" s="155">
        <f t="shared" si="0"/>
        <v>0</v>
      </c>
      <c r="N91" s="71"/>
      <c r="O91" s="23"/>
      <c r="Q91" s="212"/>
    </row>
    <row r="92" spans="1:17" ht="31.2" x14ac:dyDescent="0.3">
      <c r="B92" s="17"/>
      <c r="C92" s="250" t="s">
        <v>396</v>
      </c>
      <c r="D92" s="20"/>
      <c r="E92" s="208"/>
      <c r="F92" s="251" t="s">
        <v>127</v>
      </c>
      <c r="H92" s="240" t="s">
        <v>49</v>
      </c>
      <c r="I92" s="151">
        <f t="shared" si="27"/>
        <v>0</v>
      </c>
      <c r="J92" s="210" t="str">
        <f>IF(ISERROR(VLOOKUP(H92,'A. Bearbeitungshinweise'!$C$30:$E$34,3,FALSE())),"",VLOOKUP(H92,'A. Bearbeitungshinweise'!$C$30:$E$34,3,FALSE()))</f>
        <v>Information</v>
      </c>
      <c r="L92" s="70"/>
      <c r="M92" s="155">
        <f t="shared" si="0"/>
        <v>0</v>
      </c>
      <c r="N92" s="74" t="s">
        <v>128</v>
      </c>
      <c r="O92" s="23"/>
      <c r="Q92" s="223"/>
    </row>
    <row r="93" spans="1:17" ht="46.8" x14ac:dyDescent="0.3">
      <c r="B93" s="17"/>
      <c r="C93" s="250" t="s">
        <v>397</v>
      </c>
      <c r="D93" s="20"/>
      <c r="E93" s="208"/>
      <c r="F93" s="213" t="s">
        <v>300</v>
      </c>
      <c r="H93" s="240" t="s">
        <v>49</v>
      </c>
      <c r="I93" s="151">
        <f t="shared" si="27"/>
        <v>0</v>
      </c>
      <c r="J93" s="210" t="str">
        <f>IF(ISERROR(VLOOKUP(H93,'A. Bearbeitungshinweise'!$C$30:$E$34,3,FALSE())),"",VLOOKUP(H93,'A. Bearbeitungshinweise'!$C$30:$E$34,3,FALSE()))</f>
        <v>Information</v>
      </c>
      <c r="L93" s="70"/>
      <c r="M93" s="155">
        <f t="shared" si="0"/>
        <v>0</v>
      </c>
      <c r="N93" s="74" t="s">
        <v>301</v>
      </c>
      <c r="O93" s="23"/>
      <c r="Q93" s="212"/>
    </row>
    <row r="94" spans="1:17" ht="31.2" x14ac:dyDescent="0.3">
      <c r="B94" s="17"/>
      <c r="C94" s="250" t="s">
        <v>398</v>
      </c>
      <c r="D94" s="20"/>
      <c r="E94" s="208"/>
      <c r="F94" s="213" t="s">
        <v>129</v>
      </c>
      <c r="H94" s="240" t="s">
        <v>33</v>
      </c>
      <c r="I94" s="151">
        <f t="shared" ref="I94" si="30">IF(H94="B",$G$12,IF(H94="C",$G$13,0))</f>
        <v>0</v>
      </c>
      <c r="J94" s="210" t="str">
        <f>IF(ISERROR(VLOOKUP(H94,'A. Bearbeitungshinweise'!$C$30:$E$34,3,FALSE())),"",VLOOKUP(H94,'A. Bearbeitungshinweise'!$C$30:$E$34,3,FALSE()))</f>
        <v>Funktionalitäts-bewertung</v>
      </c>
      <c r="L94" s="70"/>
      <c r="M94" s="155">
        <f t="shared" ref="M94" si="31">IF(L94="ja",I94,0)</f>
        <v>0</v>
      </c>
      <c r="N94" s="74" t="s">
        <v>130</v>
      </c>
      <c r="O94" s="23"/>
      <c r="Q94" s="212"/>
    </row>
    <row r="95" spans="1:17" ht="46.8" x14ac:dyDescent="0.3">
      <c r="B95" s="17"/>
      <c r="C95" s="250" t="s">
        <v>399</v>
      </c>
      <c r="D95" s="20"/>
      <c r="E95" s="208"/>
      <c r="F95" s="213" t="s">
        <v>438</v>
      </c>
      <c r="H95" s="240" t="s">
        <v>45</v>
      </c>
      <c r="I95" s="151">
        <f t="shared" si="27"/>
        <v>0</v>
      </c>
      <c r="J95" s="210" t="str">
        <f>IF(ISERROR(VLOOKUP(H95,'A. Bearbeitungshinweise'!$C$30:$E$34,3,FALSE())),"",VLOOKUP(H95,'A. Bearbeitungshinweise'!$C$30:$E$34,3,FALSE()))</f>
        <v>Ausschluss bei Nichterfüllung</v>
      </c>
      <c r="L95" s="70"/>
      <c r="M95" s="155">
        <f t="shared" si="0"/>
        <v>0</v>
      </c>
      <c r="N95" s="74"/>
      <c r="O95" s="23"/>
      <c r="Q95" s="212"/>
    </row>
    <row r="96" spans="1:17" ht="46.8" x14ac:dyDescent="0.3">
      <c r="B96" s="17"/>
      <c r="C96" s="250" t="s">
        <v>439</v>
      </c>
      <c r="D96" s="20"/>
      <c r="E96" s="208"/>
      <c r="F96" s="251" t="s">
        <v>131</v>
      </c>
      <c r="H96" s="240" t="s">
        <v>33</v>
      </c>
      <c r="I96" s="151">
        <f t="shared" si="27"/>
        <v>0</v>
      </c>
      <c r="J96" s="210" t="str">
        <f>IF(ISERROR(VLOOKUP(H96,'A. Bearbeitungshinweise'!$C$30:$E$34,3,FALSE())),"",VLOOKUP(H96,'A. Bearbeitungshinweise'!$C$30:$E$34,3,FALSE()))</f>
        <v>Funktionalitäts-bewertung</v>
      </c>
      <c r="L96" s="70"/>
      <c r="M96" s="155">
        <f t="shared" si="0"/>
        <v>0</v>
      </c>
      <c r="N96" s="74" t="s">
        <v>132</v>
      </c>
      <c r="O96" s="23"/>
      <c r="Q96" s="212"/>
    </row>
    <row r="97" spans="1:17" ht="31.2" x14ac:dyDescent="0.3">
      <c r="B97" s="17"/>
      <c r="C97" s="250" t="s">
        <v>514</v>
      </c>
      <c r="D97" s="20"/>
      <c r="E97" s="208"/>
      <c r="F97" s="251" t="s">
        <v>133</v>
      </c>
      <c r="H97" s="240" t="s">
        <v>49</v>
      </c>
      <c r="I97" s="151">
        <f t="shared" si="27"/>
        <v>0</v>
      </c>
      <c r="J97" s="210" t="str">
        <f>IF(ISERROR(VLOOKUP(H97,'A. Bearbeitungshinweise'!$C$30:$E$34,3,FALSE())),"",VLOOKUP(H97,'A. Bearbeitungshinweise'!$C$30:$E$34,3,FALSE()))</f>
        <v>Information</v>
      </c>
      <c r="L97" s="70"/>
      <c r="M97" s="155">
        <f t="shared" si="0"/>
        <v>0</v>
      </c>
      <c r="N97" s="71" t="s">
        <v>134</v>
      </c>
      <c r="O97" s="23"/>
      <c r="Q97" s="212"/>
    </row>
    <row r="98" spans="1:17" ht="31.2" x14ac:dyDescent="0.3">
      <c r="B98" s="17"/>
      <c r="C98" s="250" t="s">
        <v>515</v>
      </c>
      <c r="D98" s="20"/>
      <c r="E98" s="208"/>
      <c r="F98" s="251" t="s">
        <v>182</v>
      </c>
      <c r="H98" s="240" t="s">
        <v>49</v>
      </c>
      <c r="I98" s="151">
        <f t="shared" si="27"/>
        <v>0</v>
      </c>
      <c r="J98" s="210" t="str">
        <f>IF(ISERROR(VLOOKUP(H98,'A. Bearbeitungshinweise'!$C$30:$E$34,3,FALSE())),"",VLOOKUP(H98,'A. Bearbeitungshinweise'!$C$30:$E$34,3,FALSE()))</f>
        <v>Information</v>
      </c>
      <c r="L98" s="70"/>
      <c r="M98" s="155">
        <f t="shared" si="0"/>
        <v>0</v>
      </c>
      <c r="N98" s="74" t="s">
        <v>132</v>
      </c>
      <c r="O98" s="23"/>
      <c r="Q98" s="212"/>
    </row>
    <row r="99" spans="1:17" ht="52.5" customHeight="1" x14ac:dyDescent="0.3">
      <c r="B99" s="17"/>
      <c r="C99" s="250" t="s">
        <v>516</v>
      </c>
      <c r="D99" s="20"/>
      <c r="E99" s="208"/>
      <c r="F99" s="213" t="s">
        <v>210</v>
      </c>
      <c r="H99" s="209" t="s">
        <v>45</v>
      </c>
      <c r="I99" s="151">
        <f t="shared" si="27"/>
        <v>0</v>
      </c>
      <c r="J99" s="210" t="str">
        <f>IF(ISERROR(VLOOKUP(H99,'A. Bearbeitungshinweise'!$C$30:$E$34,3,FALSE())),"",VLOOKUP(H99,'A. Bearbeitungshinweise'!$C$30:$E$34,3,FALSE()))</f>
        <v>Ausschluss bei Nichterfüllung</v>
      </c>
      <c r="L99" s="70"/>
      <c r="M99" s="155">
        <f t="shared" si="0"/>
        <v>0</v>
      </c>
      <c r="N99" s="71"/>
      <c r="O99" s="23"/>
      <c r="Q99" s="212"/>
    </row>
    <row r="100" spans="1:17" s="206" customFormat="1" ht="30" customHeight="1" x14ac:dyDescent="0.3">
      <c r="A100" s="57"/>
      <c r="B100" s="58"/>
      <c r="C100" s="224" t="s">
        <v>400</v>
      </c>
      <c r="D100" s="198"/>
      <c r="E100" s="225"/>
      <c r="F100" s="226" t="s">
        <v>304</v>
      </c>
      <c r="G100" s="57"/>
      <c r="H100" s="227"/>
      <c r="I100" s="151">
        <f t="shared" si="27"/>
        <v>0</v>
      </c>
      <c r="J100" s="228" t="str">
        <f>IF(ISERROR(VLOOKUP(H100,'A. Bearbeitungshinweise'!$C$30:$E$34,3,FALSE())),"",VLOOKUP(H100,'A. Bearbeitungshinweise'!$C$30:$E$34,3,FALSE()))</f>
        <v/>
      </c>
      <c r="K100" s="204"/>
      <c r="L100" s="228"/>
      <c r="M100" s="155">
        <f t="shared" si="0"/>
        <v>0</v>
      </c>
      <c r="N100" s="228"/>
      <c r="O100" s="62"/>
      <c r="Q100" s="229"/>
    </row>
    <row r="101" spans="1:17" ht="31.2" x14ac:dyDescent="0.3">
      <c r="B101" s="17"/>
      <c r="C101" s="250" t="s">
        <v>401</v>
      </c>
      <c r="D101" s="20"/>
      <c r="E101" s="208"/>
      <c r="F101" s="252" t="s">
        <v>183</v>
      </c>
      <c r="G101" s="253"/>
      <c r="H101" s="209" t="s">
        <v>49</v>
      </c>
      <c r="I101" s="151">
        <f t="shared" si="27"/>
        <v>0</v>
      </c>
      <c r="J101" s="210" t="str">
        <f>IF(ISERROR(VLOOKUP(H101,'A. Bearbeitungshinweise'!$C$30:$E$34,3,FALSE())),"",VLOOKUP(H101,'A. Bearbeitungshinweise'!$C$30:$E$34,3,FALSE()))</f>
        <v>Information</v>
      </c>
      <c r="L101" s="70"/>
      <c r="M101" s="155">
        <f t="shared" si="0"/>
        <v>0</v>
      </c>
      <c r="N101" s="261" t="s">
        <v>305</v>
      </c>
      <c r="O101" s="23"/>
      <c r="Q101" s="212"/>
    </row>
    <row r="102" spans="1:17" ht="31.2" x14ac:dyDescent="0.3">
      <c r="B102" s="17"/>
      <c r="C102" s="250" t="s">
        <v>402</v>
      </c>
      <c r="D102" s="20"/>
      <c r="E102" s="208"/>
      <c r="F102" s="252" t="s">
        <v>206</v>
      </c>
      <c r="G102" s="253"/>
      <c r="H102" s="209" t="s">
        <v>49</v>
      </c>
      <c r="I102" s="151">
        <f t="shared" si="27"/>
        <v>0</v>
      </c>
      <c r="J102" s="210" t="str">
        <f>IF(ISERROR(VLOOKUP(H102,'A. Bearbeitungshinweise'!$C$30:$E$34,3,FALSE())),"",VLOOKUP(H102,'A. Bearbeitungshinweise'!$C$30:$E$34,3,FALSE()))</f>
        <v>Information</v>
      </c>
      <c r="L102" s="70"/>
      <c r="M102" s="155">
        <f t="shared" si="0"/>
        <v>0</v>
      </c>
      <c r="N102" s="261" t="s">
        <v>306</v>
      </c>
      <c r="O102" s="23"/>
      <c r="Q102" s="212"/>
    </row>
    <row r="103" spans="1:17" s="206" customFormat="1" ht="30" customHeight="1" x14ac:dyDescent="0.3">
      <c r="A103" s="57"/>
      <c r="B103" s="58"/>
      <c r="C103" s="247" t="s">
        <v>381</v>
      </c>
      <c r="D103" s="198"/>
      <c r="E103" s="225"/>
      <c r="F103" s="237" t="s">
        <v>294</v>
      </c>
      <c r="G103" s="57"/>
      <c r="H103" s="227"/>
      <c r="I103" s="151">
        <f t="shared" ref="I103" si="32">IF(H103="B",$G$12,IF(H103="C",$G$13,0))</f>
        <v>0</v>
      </c>
      <c r="J103" s="228" t="str">
        <f>IF(ISERROR(VLOOKUP(H103,'A. Bearbeitungshinweise'!$C$30:$E$34,3,FALSE())),"",VLOOKUP(H103,'A. Bearbeitungshinweise'!$C$30:$E$34,3,FALSE()))</f>
        <v/>
      </c>
      <c r="K103" s="204"/>
      <c r="L103" s="228"/>
      <c r="M103" s="155">
        <f t="shared" ref="M103:M105" si="33">IF(L103="ja",I103,0)</f>
        <v>0</v>
      </c>
      <c r="N103" s="228"/>
      <c r="O103" s="62"/>
      <c r="Q103" s="229"/>
    </row>
    <row r="104" spans="1:17" ht="156" x14ac:dyDescent="0.3">
      <c r="B104" s="17"/>
      <c r="C104" s="207" t="s">
        <v>382</v>
      </c>
      <c r="D104" s="20"/>
      <c r="E104" s="208"/>
      <c r="F104" s="230" t="s">
        <v>491</v>
      </c>
      <c r="H104" s="240" t="s">
        <v>45</v>
      </c>
      <c r="I104" s="151">
        <f>IF(H104="B",$G$12,IF(H104="C",$G$13,0))</f>
        <v>0</v>
      </c>
      <c r="J104" s="210" t="str">
        <f>IF(ISERROR(VLOOKUP(H104,'A. Bearbeitungshinweise'!$C$30:$E$34,3,FALSE())),"",VLOOKUP(H104,'A. Bearbeitungshinweise'!$C$30:$E$34,3,FALSE()))</f>
        <v>Ausschluss bei Nichterfüllung</v>
      </c>
      <c r="L104" s="70"/>
      <c r="M104" s="155">
        <f t="shared" si="33"/>
        <v>0</v>
      </c>
      <c r="N104" s="71"/>
      <c r="O104" s="23"/>
      <c r="Q104" s="223"/>
    </row>
    <row r="105" spans="1:17" s="174" customFormat="1" ht="62.4" x14ac:dyDescent="0.3">
      <c r="B105" s="214"/>
      <c r="C105" s="207" t="s">
        <v>502</v>
      </c>
      <c r="D105" s="215"/>
      <c r="E105" s="216"/>
      <c r="F105" s="471" t="s">
        <v>503</v>
      </c>
      <c r="G105" s="222"/>
      <c r="H105" s="209" t="s">
        <v>45</v>
      </c>
      <c r="I105" s="151">
        <f t="shared" ref="I105" si="34">IF(H105="B",$G$12,IF(H105="C",$G$13,0))</f>
        <v>0</v>
      </c>
      <c r="J105" s="210" t="str">
        <f>IF(ISERROR(VLOOKUP(H105,'A. Bearbeitungshinweise'!$C$30:$E$34,3,FALSE())),"",VLOOKUP(H105,'A. Bearbeitungshinweise'!$C$30:$E$34,3,FALSE()))</f>
        <v>Ausschluss bei Nichterfüllung</v>
      </c>
      <c r="K105" s="181"/>
      <c r="L105" s="70"/>
      <c r="M105" s="155">
        <f t="shared" si="33"/>
        <v>0</v>
      </c>
      <c r="N105" s="71"/>
      <c r="O105" s="218"/>
      <c r="Q105" s="223"/>
    </row>
    <row r="106" spans="1:17" x14ac:dyDescent="0.3">
      <c r="A106" s="69"/>
      <c r="B106" s="45"/>
      <c r="C106" s="45"/>
      <c r="D106" s="45"/>
      <c r="E106" s="45"/>
      <c r="F106" s="254"/>
      <c r="G106" s="254"/>
      <c r="H106" s="255"/>
      <c r="I106" s="256"/>
      <c r="J106" s="257"/>
      <c r="K106" s="258"/>
      <c r="L106" s="259"/>
      <c r="M106" s="260"/>
      <c r="N106" s="45"/>
      <c r="O106" s="46"/>
      <c r="Q106" s="212"/>
    </row>
    <row r="107" spans="1:17" x14ac:dyDescent="0.3">
      <c r="Q107" s="212"/>
    </row>
  </sheetData>
  <sheetProtection algorithmName="SHA-512" hashValue="q4ZBBjkERJzcBuod0wFgsvlcrmQUT8o5j/ok//jcqRKYjjaKelSOsh/q+tEa3DtjfWD+CsQztlkUpor9LAnl7g==" saltValue="wU2AwlaCejuDPaSSSXtu6A==" spinCount="100000" sheet="1" objects="1" scenarios="1" selectLockedCells="1"/>
  <mergeCells count="5">
    <mergeCell ref="C5:F5"/>
    <mergeCell ref="C6:N8"/>
    <mergeCell ref="E16:F16"/>
    <mergeCell ref="C4:F4"/>
    <mergeCell ref="C3:F3"/>
  </mergeCells>
  <phoneticPr fontId="26" type="noConversion"/>
  <conditionalFormatting sqref="N18:N75 L18:L105 N77:N100 N103:N105 J18:J105">
    <cfRule type="expression" dxfId="7" priority="18">
      <formula>AND($H18="A",$L18="nein")</formula>
    </cfRule>
  </conditionalFormatting>
  <conditionalFormatting sqref="N18:N100 L18:L105 N103:N105">
    <cfRule type="expression" dxfId="6" priority="11">
      <formula>$L18="ja"</formula>
    </cfRule>
  </conditionalFormatting>
  <conditionalFormatting sqref="N76">
    <cfRule type="expression" dxfId="5" priority="10">
      <formula>AND($H76="A",$L76="nein")</formula>
    </cfRule>
  </conditionalFormatting>
  <conditionalFormatting sqref="Q21 Q33">
    <cfRule type="expression" dxfId="4" priority="7">
      <formula>$L21="ja"</formula>
    </cfRule>
    <cfRule type="expression" dxfId="3" priority="8">
      <formula>AND($H21="A",$L21="nein")</formula>
    </cfRule>
  </conditionalFormatting>
  <dataValidations count="2">
    <dataValidation allowBlank="1" showInputMessage="1" showErrorMessage="1" error="Bitte Bewertung (A, B, C) eingeben." sqref="J40:J44 J46:J50 J35:J38 J62:J77 J18:J33 J79:J83 J52:J60 J104:J105 J85:J102" xr:uid="{00000000-0002-0000-0600-000000000000}">
      <formula1>0</formula1>
      <formula2>0</formula2>
    </dataValidation>
    <dataValidation type="list" allowBlank="1" showInputMessage="1" showErrorMessage="1" error="Bitte Erfüllung (ja oder nein) eingeben." sqref="L18:L105" xr:uid="{00000000-0002-0000-0600-000001000000}">
      <formula1>"ja,nein"</formula1>
    </dataValidation>
  </dataValidations>
  <printOptions horizontalCentered="1"/>
  <pageMargins left="0.31496062992125984" right="0.31496062992125984" top="0.74803149606299213" bottom="0.35433070866141736" header="0.11811023622047245" footer="0.11811023622047245"/>
  <pageSetup paperSize="9" scale="60" fitToHeight="9" orientation="landscape" horizontalDpi="300" verticalDpi="300" r:id="rId1"/>
  <headerFooter>
    <oddFooter>&amp;L&amp;F&amp;C&amp;A&amp;RSeite &amp;P von &amp;N</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3000000}">
          <x14:formula1>
            <xm:f>'A. Bearbeitungshinweise'!$C$30:$C$34</xm:f>
          </x14:formula1>
          <xm:sqref>H18:H105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I55"/>
  <sheetViews>
    <sheetView zoomScaleNormal="100" zoomScaleSheetLayoutView="40" workbookViewId="0">
      <selection activeCell="L24" sqref="L24"/>
    </sheetView>
  </sheetViews>
  <sheetFormatPr baseColWidth="10" defaultColWidth="11.21875" defaultRowHeight="15.6" x14ac:dyDescent="0.3"/>
  <cols>
    <col min="1" max="2" width="2.77734375" style="19" customWidth="1"/>
    <col min="3" max="3" width="10.77734375" style="19" customWidth="1"/>
    <col min="4" max="5" width="2.77734375" style="19" customWidth="1"/>
    <col min="6" max="6" width="75.77734375" style="19" customWidth="1"/>
    <col min="7" max="7" width="2.77734375" style="215" customWidth="1"/>
    <col min="8" max="8" width="10.77734375" style="57" customWidth="1"/>
    <col min="9" max="9" width="2.77734375" style="151" customWidth="1"/>
    <col min="10" max="10" width="15.21875" style="152" customWidth="1"/>
    <col min="11" max="11" width="2.77734375" style="153" customWidth="1"/>
    <col min="12" max="12" width="10.77734375" style="154" customWidth="1"/>
    <col min="13" max="13" width="2.77734375" style="155" customWidth="1"/>
    <col min="14" max="14" width="45.77734375" style="19" customWidth="1"/>
    <col min="15" max="15" width="2.77734375" style="19" customWidth="1"/>
    <col min="16" max="16" width="2.77734375" style="109" customWidth="1"/>
    <col min="17" max="43" width="11.21875" style="109"/>
    <col min="44" max="1023" width="11.21875" style="19"/>
  </cols>
  <sheetData>
    <row r="1" spans="2:43" ht="14.4" customHeight="1" x14ac:dyDescent="0.3"/>
    <row r="2" spans="2:43" ht="14.4" customHeight="1" x14ac:dyDescent="0.3">
      <c r="B2" s="21"/>
      <c r="C2" s="108"/>
      <c r="D2" s="108"/>
      <c r="E2" s="108"/>
      <c r="F2" s="108"/>
      <c r="G2" s="263"/>
      <c r="H2" s="108"/>
      <c r="I2" s="264"/>
      <c r="J2" s="108"/>
      <c r="K2" s="108"/>
      <c r="L2" s="108"/>
      <c r="M2" s="108"/>
      <c r="N2" s="108"/>
      <c r="O2" s="265"/>
    </row>
    <row r="3" spans="2:43" ht="14.4" customHeight="1" x14ac:dyDescent="0.3">
      <c r="B3" s="17"/>
      <c r="C3" s="109"/>
      <c r="D3" s="117"/>
      <c r="E3" s="117"/>
      <c r="F3" s="117"/>
      <c r="G3" s="266"/>
      <c r="H3" s="112"/>
      <c r="I3" s="267"/>
      <c r="J3" s="268"/>
      <c r="K3" s="269"/>
      <c r="L3" s="270"/>
      <c r="M3" s="271"/>
      <c r="N3" s="109"/>
      <c r="O3" s="69"/>
    </row>
    <row r="4" spans="2:43" ht="14.4" customHeight="1" x14ac:dyDescent="0.3">
      <c r="B4" s="17"/>
      <c r="C4" s="109"/>
      <c r="D4" s="117"/>
      <c r="E4" s="117"/>
      <c r="F4" s="117"/>
      <c r="G4" s="266"/>
      <c r="H4" s="112"/>
      <c r="I4" s="267"/>
      <c r="J4" s="268"/>
      <c r="K4" s="269"/>
      <c r="L4" s="270"/>
      <c r="M4" s="271"/>
      <c r="N4" s="109"/>
      <c r="O4" s="69"/>
    </row>
    <row r="5" spans="2:43" ht="14.4" customHeight="1" x14ac:dyDescent="0.3">
      <c r="B5" s="17"/>
      <c r="C5" s="120"/>
      <c r="D5" s="121"/>
      <c r="E5" s="121"/>
      <c r="F5" s="121"/>
      <c r="G5" s="272"/>
      <c r="H5" s="273"/>
      <c r="I5" s="274"/>
      <c r="J5" s="275"/>
      <c r="K5" s="276"/>
      <c r="L5" s="277"/>
      <c r="M5" s="278"/>
      <c r="N5" s="120"/>
      <c r="O5" s="69"/>
    </row>
    <row r="6" spans="2:43" s="19" customFormat="1" ht="15.9" customHeight="1" x14ac:dyDescent="0.3">
      <c r="B6" s="17"/>
      <c r="C6" s="496" t="str">
        <f>+Inhaltsverzeichnis!C6</f>
        <v>Leistungsverzeichnis zum Vergabeverfahren Lieferung, Aufstellung und Inbetriebnahme eines Computertomographen</v>
      </c>
      <c r="D6" s="496"/>
      <c r="E6" s="496"/>
      <c r="F6" s="496"/>
      <c r="G6" s="496"/>
      <c r="H6" s="496"/>
      <c r="I6" s="496"/>
      <c r="J6" s="496"/>
      <c r="K6" s="496"/>
      <c r="L6" s="496"/>
      <c r="M6" s="496"/>
      <c r="N6" s="496"/>
      <c r="O6" s="6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row>
    <row r="7" spans="2:43" s="19" customFormat="1" ht="15.9" customHeight="1" x14ac:dyDescent="0.3">
      <c r="B7" s="17"/>
      <c r="C7" s="497"/>
      <c r="D7" s="497"/>
      <c r="E7" s="497"/>
      <c r="F7" s="497"/>
      <c r="G7" s="497"/>
      <c r="H7" s="497"/>
      <c r="I7" s="497"/>
      <c r="J7" s="497"/>
      <c r="K7" s="497"/>
      <c r="L7" s="497"/>
      <c r="M7" s="497"/>
      <c r="N7" s="497"/>
      <c r="O7" s="69"/>
      <c r="P7" s="109"/>
      <c r="Q7" s="109"/>
      <c r="R7" s="109"/>
      <c r="S7" s="109"/>
      <c r="T7" s="109"/>
      <c r="U7" s="109"/>
      <c r="V7" s="109"/>
      <c r="W7" s="109"/>
      <c r="X7" s="109"/>
      <c r="Y7" s="109"/>
      <c r="Z7" s="109"/>
      <c r="AA7" s="109"/>
      <c r="AB7" s="109"/>
      <c r="AC7" s="109"/>
      <c r="AD7" s="109"/>
      <c r="AE7" s="109"/>
      <c r="AF7" s="109"/>
      <c r="AG7" s="109"/>
      <c r="AH7" s="109"/>
      <c r="AI7" s="109"/>
      <c r="AJ7" s="109"/>
      <c r="AK7" s="109"/>
      <c r="AL7" s="109"/>
      <c r="AM7" s="109"/>
      <c r="AN7" s="109"/>
      <c r="AO7" s="109"/>
      <c r="AP7" s="109"/>
      <c r="AQ7" s="109"/>
    </row>
    <row r="8" spans="2:43" s="19" customFormat="1" ht="15.9" customHeight="1" x14ac:dyDescent="0.3">
      <c r="B8" s="17"/>
      <c r="C8" s="498"/>
      <c r="D8" s="498"/>
      <c r="E8" s="498"/>
      <c r="F8" s="498"/>
      <c r="G8" s="498"/>
      <c r="H8" s="498"/>
      <c r="I8" s="498"/>
      <c r="J8" s="498"/>
      <c r="K8" s="498"/>
      <c r="L8" s="498"/>
      <c r="M8" s="498"/>
      <c r="N8" s="498"/>
      <c r="O8" s="69"/>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row>
    <row r="9" spans="2:43" s="19" customFormat="1" x14ac:dyDescent="0.3">
      <c r="B9" s="17"/>
      <c r="C9" s="65"/>
      <c r="D9" s="65"/>
      <c r="E9" s="65"/>
      <c r="F9" s="65"/>
      <c r="G9" s="279"/>
      <c r="H9" s="65"/>
      <c r="I9" s="280"/>
      <c r="J9" s="65"/>
      <c r="K9" s="65"/>
      <c r="L9" s="65"/>
      <c r="M9" s="65"/>
      <c r="N9" s="196"/>
      <c r="O9" s="6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row>
    <row r="10" spans="2:43" x14ac:dyDescent="0.3">
      <c r="B10" s="17"/>
      <c r="C10" s="24" t="s">
        <v>171</v>
      </c>
      <c r="O10" s="69"/>
    </row>
    <row r="11" spans="2:43" x14ac:dyDescent="0.3">
      <c r="B11" s="17"/>
      <c r="O11" s="69"/>
    </row>
    <row r="12" spans="2:43" x14ac:dyDescent="0.3">
      <c r="B12" s="17"/>
      <c r="C12" s="281" t="s">
        <v>15</v>
      </c>
      <c r="E12" s="282" t="s">
        <v>16</v>
      </c>
      <c r="F12" s="283"/>
      <c r="G12" s="279"/>
      <c r="H12" s="284"/>
      <c r="I12" s="285"/>
      <c r="J12" s="286"/>
      <c r="K12" s="286"/>
      <c r="L12" s="286"/>
      <c r="M12" s="286"/>
      <c r="N12" s="287"/>
      <c r="O12" s="69"/>
    </row>
    <row r="13" spans="2:43" ht="30" customHeight="1" x14ac:dyDescent="0.3">
      <c r="B13" s="17"/>
      <c r="C13" s="288" t="s">
        <v>172</v>
      </c>
      <c r="D13" s="26"/>
      <c r="E13" s="289"/>
      <c r="F13" s="290" t="s">
        <v>17</v>
      </c>
      <c r="G13" s="279"/>
      <c r="H13" s="291"/>
      <c r="I13" s="292"/>
      <c r="J13" s="293"/>
      <c r="K13" s="293"/>
      <c r="L13" s="293"/>
      <c r="M13" s="293"/>
      <c r="N13" s="294"/>
      <c r="O13" s="69"/>
    </row>
    <row r="14" spans="2:43" ht="25.5" customHeight="1" x14ac:dyDescent="0.3">
      <c r="B14" s="17"/>
      <c r="C14" s="33" t="s">
        <v>173</v>
      </c>
      <c r="D14" s="20"/>
      <c r="E14" s="208"/>
      <c r="F14" s="42" t="s">
        <v>55</v>
      </c>
      <c r="G14" s="279"/>
      <c r="H14" s="503"/>
      <c r="I14" s="506"/>
      <c r="J14" s="506"/>
      <c r="K14" s="506"/>
      <c r="L14" s="506"/>
      <c r="M14" s="506"/>
      <c r="N14" s="507"/>
      <c r="O14" s="69"/>
    </row>
    <row r="15" spans="2:43" ht="25.5" customHeight="1" x14ac:dyDescent="0.3">
      <c r="B15" s="17"/>
      <c r="C15" s="33" t="s">
        <v>174</v>
      </c>
      <c r="D15" s="20"/>
      <c r="E15" s="208"/>
      <c r="F15" s="42" t="s">
        <v>57</v>
      </c>
      <c r="H15" s="503"/>
      <c r="I15" s="504"/>
      <c r="J15" s="504"/>
      <c r="K15" s="504"/>
      <c r="L15" s="504"/>
      <c r="M15" s="504"/>
      <c r="N15" s="505"/>
      <c r="O15" s="69"/>
    </row>
    <row r="16" spans="2:43" ht="25.5" customHeight="1" x14ac:dyDescent="0.3">
      <c r="B16" s="17"/>
      <c r="C16" s="33" t="s">
        <v>175</v>
      </c>
      <c r="D16" s="20"/>
      <c r="E16" s="208"/>
      <c r="F16" s="295" t="s">
        <v>59</v>
      </c>
      <c r="H16" s="503"/>
      <c r="I16" s="504"/>
      <c r="J16" s="504"/>
      <c r="K16" s="504"/>
      <c r="L16" s="504"/>
      <c r="M16" s="504"/>
      <c r="N16" s="505"/>
      <c r="O16" s="69"/>
    </row>
    <row r="17" spans="1:1023" ht="25.5" customHeight="1" x14ac:dyDescent="0.3">
      <c r="B17" s="17"/>
      <c r="C17" s="33" t="s">
        <v>176</v>
      </c>
      <c r="D17" s="20"/>
      <c r="E17" s="208"/>
      <c r="F17" s="295" t="s">
        <v>166</v>
      </c>
      <c r="H17" s="503"/>
      <c r="I17" s="504"/>
      <c r="J17" s="504"/>
      <c r="K17" s="504"/>
      <c r="L17" s="504"/>
      <c r="M17" s="504"/>
      <c r="N17" s="505"/>
      <c r="O17" s="69"/>
    </row>
    <row r="18" spans="1:1023" ht="25.5" customHeight="1" x14ac:dyDescent="0.3">
      <c r="B18" s="17"/>
      <c r="C18" s="33" t="s">
        <v>177</v>
      </c>
      <c r="D18" s="20"/>
      <c r="E18" s="208"/>
      <c r="F18" s="295" t="s">
        <v>69</v>
      </c>
      <c r="H18" s="503"/>
      <c r="I18" s="504"/>
      <c r="J18" s="504"/>
      <c r="K18" s="504"/>
      <c r="L18" s="504"/>
      <c r="M18" s="504"/>
      <c r="N18" s="505"/>
      <c r="O18" s="69"/>
    </row>
    <row r="19" spans="1:1023" x14ac:dyDescent="0.3">
      <c r="B19" s="17"/>
      <c r="C19" s="20"/>
      <c r="D19" s="20"/>
      <c r="E19" s="20"/>
      <c r="F19" s="148"/>
      <c r="H19" s="168"/>
      <c r="J19" s="172"/>
      <c r="N19" s="296"/>
      <c r="O19" s="69"/>
      <c r="P19" s="475"/>
    </row>
    <row r="20" spans="1:1023" s="206" customFormat="1" ht="34.5" customHeight="1" x14ac:dyDescent="0.3">
      <c r="A20" s="57"/>
      <c r="B20" s="58"/>
      <c r="C20" s="297" t="s">
        <v>32</v>
      </c>
      <c r="D20" s="298"/>
      <c r="E20" s="299" t="s">
        <v>81</v>
      </c>
      <c r="F20" s="300"/>
      <c r="G20" s="301"/>
      <c r="H20" s="178" t="s">
        <v>37</v>
      </c>
      <c r="I20" s="193"/>
      <c r="J20" s="178" t="s">
        <v>23</v>
      </c>
      <c r="K20" s="194"/>
      <c r="L20" s="178" t="s">
        <v>82</v>
      </c>
      <c r="M20" s="195"/>
      <c r="N20" s="302" t="s">
        <v>43</v>
      </c>
      <c r="O20" s="303"/>
      <c r="P20" s="476"/>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112"/>
      <c r="AP20" s="112"/>
      <c r="AQ20" s="112"/>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c r="FC20" s="57"/>
      <c r="FD20" s="57"/>
      <c r="FE20" s="57"/>
      <c r="FF20" s="57"/>
      <c r="FG20" s="57"/>
      <c r="FH20" s="57"/>
      <c r="FI20" s="57"/>
      <c r="FJ20" s="57"/>
      <c r="FK20" s="57"/>
      <c r="FL20" s="57"/>
      <c r="FM20" s="57"/>
      <c r="FN20" s="57"/>
      <c r="FO20" s="57"/>
      <c r="FP20" s="57"/>
      <c r="FQ20" s="57"/>
      <c r="FR20" s="57"/>
      <c r="FS20" s="57"/>
      <c r="FT20" s="57"/>
      <c r="FU20" s="57"/>
      <c r="FV20" s="57"/>
      <c r="FW20" s="57"/>
      <c r="FX20" s="57"/>
      <c r="FY20" s="57"/>
      <c r="FZ20" s="57"/>
      <c r="GA20" s="57"/>
      <c r="GB20" s="57"/>
      <c r="GC20" s="57"/>
      <c r="GD20" s="57"/>
      <c r="GE20" s="57"/>
      <c r="GF20" s="57"/>
      <c r="GG20" s="57"/>
      <c r="GH20" s="57"/>
      <c r="GI20" s="57"/>
      <c r="GJ20" s="57"/>
      <c r="GK20" s="57"/>
      <c r="GL20" s="57"/>
      <c r="GM20" s="57"/>
      <c r="GN20" s="57"/>
      <c r="GO20" s="57"/>
      <c r="GP20" s="57"/>
      <c r="GQ20" s="57"/>
      <c r="GR20" s="57"/>
      <c r="GS20" s="57"/>
      <c r="GT20" s="57"/>
      <c r="GU20" s="57"/>
      <c r="GV20" s="57"/>
      <c r="GW20" s="57"/>
      <c r="GX20" s="57"/>
      <c r="GY20" s="57"/>
      <c r="GZ20" s="57"/>
      <c r="HA20" s="57"/>
      <c r="HB20" s="57"/>
      <c r="HC20" s="57"/>
      <c r="HD20" s="57"/>
      <c r="HE20" s="57"/>
      <c r="HF20" s="57"/>
      <c r="HG20" s="57"/>
      <c r="HH20" s="57"/>
      <c r="HI20" s="57"/>
      <c r="HJ20" s="57"/>
      <c r="HK20" s="57"/>
      <c r="HL20" s="57"/>
      <c r="HM20" s="57"/>
      <c r="HN20" s="57"/>
      <c r="HO20" s="57"/>
      <c r="HP20" s="57"/>
      <c r="HQ20" s="57"/>
      <c r="HR20" s="57"/>
      <c r="HS20" s="57"/>
      <c r="HT20" s="57"/>
      <c r="HU20" s="57"/>
      <c r="HV20" s="57"/>
      <c r="HW20" s="57"/>
      <c r="HX20" s="57"/>
      <c r="HY20" s="57"/>
      <c r="HZ20" s="57"/>
      <c r="IA20" s="57"/>
      <c r="IB20" s="57"/>
      <c r="IC20" s="57"/>
      <c r="ID20" s="57"/>
      <c r="IE20" s="57"/>
      <c r="IF20" s="57"/>
      <c r="IG20" s="57"/>
      <c r="IH20" s="57"/>
      <c r="II20" s="57"/>
      <c r="IJ20" s="57"/>
      <c r="IK20" s="57"/>
      <c r="IL20" s="57"/>
      <c r="IM20" s="57"/>
      <c r="IN20" s="57"/>
      <c r="IO20" s="57"/>
      <c r="IP20" s="57"/>
      <c r="IQ20" s="57"/>
      <c r="IR20" s="57"/>
      <c r="IS20" s="57"/>
      <c r="IT20" s="57"/>
      <c r="IU20" s="57"/>
      <c r="IV20" s="57"/>
      <c r="IW20" s="57"/>
      <c r="IX20" s="57"/>
      <c r="IY20" s="57"/>
      <c r="IZ20" s="57"/>
      <c r="JA20" s="57"/>
      <c r="JB20" s="57"/>
      <c r="JC20" s="57"/>
      <c r="JD20" s="57"/>
      <c r="JE20" s="57"/>
      <c r="JF20" s="57"/>
      <c r="JG20" s="57"/>
      <c r="JH20" s="57"/>
      <c r="JI20" s="57"/>
      <c r="JJ20" s="57"/>
      <c r="JK20" s="57"/>
      <c r="JL20" s="57"/>
      <c r="JM20" s="57"/>
      <c r="JN20" s="57"/>
      <c r="JO20" s="57"/>
      <c r="JP20" s="57"/>
      <c r="JQ20" s="57"/>
      <c r="JR20" s="57"/>
      <c r="JS20" s="57"/>
      <c r="JT20" s="57"/>
      <c r="JU20" s="57"/>
      <c r="JV20" s="57"/>
      <c r="JW20" s="57"/>
      <c r="JX20" s="57"/>
      <c r="JY20" s="57"/>
      <c r="JZ20" s="57"/>
      <c r="KA20" s="57"/>
      <c r="KB20" s="57"/>
      <c r="KC20" s="57"/>
      <c r="KD20" s="57"/>
      <c r="KE20" s="57"/>
      <c r="KF20" s="57"/>
      <c r="KG20" s="57"/>
      <c r="KH20" s="57"/>
      <c r="KI20" s="57"/>
      <c r="KJ20" s="57"/>
      <c r="KK20" s="57"/>
      <c r="KL20" s="57"/>
      <c r="KM20" s="57"/>
      <c r="KN20" s="57"/>
      <c r="KO20" s="57"/>
      <c r="KP20" s="57"/>
      <c r="KQ20" s="57"/>
      <c r="KR20" s="57"/>
      <c r="KS20" s="57"/>
      <c r="KT20" s="57"/>
      <c r="KU20" s="57"/>
      <c r="KV20" s="57"/>
      <c r="KW20" s="57"/>
      <c r="KX20" s="57"/>
      <c r="KY20" s="57"/>
      <c r="KZ20" s="57"/>
      <c r="LA20" s="57"/>
      <c r="LB20" s="57"/>
      <c r="LC20" s="57"/>
      <c r="LD20" s="57"/>
      <c r="LE20" s="57"/>
      <c r="LF20" s="57"/>
      <c r="LG20" s="57"/>
      <c r="LH20" s="57"/>
      <c r="LI20" s="57"/>
      <c r="LJ20" s="57"/>
      <c r="LK20" s="57"/>
      <c r="LL20" s="57"/>
      <c r="LM20" s="57"/>
      <c r="LN20" s="57"/>
      <c r="LO20" s="57"/>
      <c r="LP20" s="57"/>
      <c r="LQ20" s="57"/>
      <c r="LR20" s="57"/>
      <c r="LS20" s="57"/>
      <c r="LT20" s="57"/>
      <c r="LU20" s="57"/>
      <c r="LV20" s="57"/>
      <c r="LW20" s="57"/>
      <c r="LX20" s="57"/>
      <c r="LY20" s="57"/>
      <c r="LZ20" s="57"/>
      <c r="MA20" s="57"/>
      <c r="MB20" s="57"/>
      <c r="MC20" s="57"/>
      <c r="MD20" s="57"/>
      <c r="ME20" s="57"/>
      <c r="MF20" s="57"/>
      <c r="MG20" s="57"/>
      <c r="MH20" s="57"/>
      <c r="MI20" s="57"/>
      <c r="MJ20" s="57"/>
      <c r="MK20" s="57"/>
      <c r="ML20" s="57"/>
      <c r="MM20" s="57"/>
      <c r="MN20" s="57"/>
      <c r="MO20" s="57"/>
      <c r="MP20" s="57"/>
      <c r="MQ20" s="57"/>
      <c r="MR20" s="57"/>
      <c r="MS20" s="57"/>
      <c r="MT20" s="57"/>
      <c r="MU20" s="57"/>
      <c r="MV20" s="57"/>
      <c r="MW20" s="57"/>
      <c r="MX20" s="57"/>
      <c r="MY20" s="57"/>
      <c r="MZ20" s="57"/>
      <c r="NA20" s="57"/>
      <c r="NB20" s="57"/>
      <c r="NC20" s="57"/>
      <c r="ND20" s="57"/>
      <c r="NE20" s="57"/>
      <c r="NF20" s="57"/>
      <c r="NG20" s="57"/>
      <c r="NH20" s="57"/>
      <c r="NI20" s="57"/>
      <c r="NJ20" s="57"/>
      <c r="NK20" s="57"/>
      <c r="NL20" s="57"/>
      <c r="NM20" s="57"/>
      <c r="NN20" s="57"/>
      <c r="NO20" s="57"/>
      <c r="NP20" s="57"/>
      <c r="NQ20" s="57"/>
      <c r="NR20" s="57"/>
      <c r="NS20" s="57"/>
      <c r="NT20" s="57"/>
      <c r="NU20" s="57"/>
      <c r="NV20" s="57"/>
      <c r="NW20" s="57"/>
      <c r="NX20" s="57"/>
      <c r="NY20" s="57"/>
      <c r="NZ20" s="57"/>
      <c r="OA20" s="57"/>
      <c r="OB20" s="57"/>
      <c r="OC20" s="57"/>
      <c r="OD20" s="57"/>
      <c r="OE20" s="57"/>
      <c r="OF20" s="57"/>
      <c r="OG20" s="57"/>
      <c r="OH20" s="57"/>
      <c r="OI20" s="57"/>
      <c r="OJ20" s="57"/>
      <c r="OK20" s="57"/>
      <c r="OL20" s="57"/>
      <c r="OM20" s="57"/>
      <c r="ON20" s="57"/>
      <c r="OO20" s="57"/>
      <c r="OP20" s="57"/>
      <c r="OQ20" s="57"/>
      <c r="OR20" s="57"/>
      <c r="OS20" s="57"/>
      <c r="OT20" s="57"/>
      <c r="OU20" s="57"/>
      <c r="OV20" s="57"/>
      <c r="OW20" s="57"/>
      <c r="OX20" s="57"/>
      <c r="OY20" s="57"/>
      <c r="OZ20" s="57"/>
      <c r="PA20" s="57"/>
      <c r="PB20" s="57"/>
      <c r="PC20" s="57"/>
      <c r="PD20" s="57"/>
      <c r="PE20" s="57"/>
      <c r="PF20" s="57"/>
      <c r="PG20" s="57"/>
      <c r="PH20" s="57"/>
      <c r="PI20" s="57"/>
      <c r="PJ20" s="57"/>
      <c r="PK20" s="57"/>
      <c r="PL20" s="57"/>
      <c r="PM20" s="57"/>
      <c r="PN20" s="57"/>
      <c r="PO20" s="57"/>
      <c r="PP20" s="57"/>
      <c r="PQ20" s="57"/>
      <c r="PR20" s="57"/>
      <c r="PS20" s="57"/>
      <c r="PT20" s="57"/>
      <c r="PU20" s="57"/>
      <c r="PV20" s="57"/>
      <c r="PW20" s="57"/>
      <c r="PX20" s="57"/>
      <c r="PY20" s="57"/>
      <c r="PZ20" s="57"/>
      <c r="QA20" s="57"/>
      <c r="QB20" s="57"/>
      <c r="QC20" s="57"/>
      <c r="QD20" s="57"/>
      <c r="QE20" s="57"/>
      <c r="QF20" s="57"/>
      <c r="QG20" s="57"/>
      <c r="QH20" s="57"/>
      <c r="QI20" s="57"/>
      <c r="QJ20" s="57"/>
      <c r="QK20" s="57"/>
      <c r="QL20" s="57"/>
      <c r="QM20" s="57"/>
      <c r="QN20" s="57"/>
      <c r="QO20" s="57"/>
      <c r="QP20" s="57"/>
      <c r="QQ20" s="57"/>
      <c r="QR20" s="57"/>
      <c r="QS20" s="57"/>
      <c r="QT20" s="57"/>
      <c r="QU20" s="57"/>
      <c r="QV20" s="57"/>
      <c r="QW20" s="57"/>
      <c r="QX20" s="57"/>
      <c r="QY20" s="57"/>
      <c r="QZ20" s="57"/>
      <c r="RA20" s="57"/>
      <c r="RB20" s="57"/>
      <c r="RC20" s="57"/>
      <c r="RD20" s="57"/>
      <c r="RE20" s="57"/>
      <c r="RF20" s="57"/>
      <c r="RG20" s="57"/>
      <c r="RH20" s="57"/>
      <c r="RI20" s="57"/>
      <c r="RJ20" s="57"/>
      <c r="RK20" s="57"/>
      <c r="RL20" s="57"/>
      <c r="RM20" s="57"/>
      <c r="RN20" s="57"/>
      <c r="RO20" s="57"/>
      <c r="RP20" s="57"/>
      <c r="RQ20" s="57"/>
      <c r="RR20" s="57"/>
      <c r="RS20" s="57"/>
      <c r="RT20" s="57"/>
      <c r="RU20" s="57"/>
      <c r="RV20" s="57"/>
      <c r="RW20" s="57"/>
      <c r="RX20" s="57"/>
      <c r="RY20" s="57"/>
      <c r="RZ20" s="57"/>
      <c r="SA20" s="57"/>
      <c r="SB20" s="57"/>
      <c r="SC20" s="57"/>
      <c r="SD20" s="57"/>
      <c r="SE20" s="57"/>
      <c r="SF20" s="57"/>
      <c r="SG20" s="57"/>
      <c r="SH20" s="57"/>
      <c r="SI20" s="57"/>
      <c r="SJ20" s="57"/>
      <c r="SK20" s="57"/>
      <c r="SL20" s="57"/>
      <c r="SM20" s="57"/>
      <c r="SN20" s="57"/>
      <c r="SO20" s="57"/>
      <c r="SP20" s="57"/>
      <c r="SQ20" s="57"/>
      <c r="SR20" s="57"/>
      <c r="SS20" s="57"/>
      <c r="ST20" s="57"/>
      <c r="SU20" s="57"/>
      <c r="SV20" s="57"/>
      <c r="SW20" s="57"/>
      <c r="SX20" s="57"/>
      <c r="SY20" s="57"/>
      <c r="SZ20" s="57"/>
      <c r="TA20" s="57"/>
      <c r="TB20" s="57"/>
      <c r="TC20" s="57"/>
      <c r="TD20" s="57"/>
      <c r="TE20" s="57"/>
      <c r="TF20" s="57"/>
      <c r="TG20" s="57"/>
      <c r="TH20" s="57"/>
      <c r="TI20" s="57"/>
      <c r="TJ20" s="57"/>
      <c r="TK20" s="57"/>
      <c r="TL20" s="57"/>
      <c r="TM20" s="57"/>
      <c r="TN20" s="57"/>
      <c r="TO20" s="57"/>
      <c r="TP20" s="57"/>
      <c r="TQ20" s="57"/>
      <c r="TR20" s="57"/>
      <c r="TS20" s="57"/>
      <c r="TT20" s="57"/>
      <c r="TU20" s="57"/>
      <c r="TV20" s="57"/>
      <c r="TW20" s="57"/>
      <c r="TX20" s="57"/>
      <c r="TY20" s="57"/>
      <c r="TZ20" s="57"/>
      <c r="UA20" s="57"/>
      <c r="UB20" s="57"/>
      <c r="UC20" s="57"/>
      <c r="UD20" s="57"/>
      <c r="UE20" s="57"/>
      <c r="UF20" s="57"/>
      <c r="UG20" s="57"/>
      <c r="UH20" s="57"/>
      <c r="UI20" s="57"/>
      <c r="UJ20" s="57"/>
      <c r="UK20" s="57"/>
      <c r="UL20" s="57"/>
      <c r="UM20" s="57"/>
      <c r="UN20" s="57"/>
      <c r="UO20" s="57"/>
      <c r="UP20" s="57"/>
      <c r="UQ20" s="57"/>
      <c r="UR20" s="57"/>
      <c r="US20" s="57"/>
      <c r="UT20" s="57"/>
      <c r="UU20" s="57"/>
      <c r="UV20" s="57"/>
      <c r="UW20" s="57"/>
      <c r="UX20" s="57"/>
      <c r="UY20" s="57"/>
      <c r="UZ20" s="57"/>
      <c r="VA20" s="57"/>
      <c r="VB20" s="57"/>
      <c r="VC20" s="57"/>
      <c r="VD20" s="57"/>
      <c r="VE20" s="57"/>
      <c r="VF20" s="57"/>
      <c r="VG20" s="57"/>
      <c r="VH20" s="57"/>
      <c r="VI20" s="57"/>
      <c r="VJ20" s="57"/>
      <c r="VK20" s="57"/>
      <c r="VL20" s="57"/>
      <c r="VM20" s="57"/>
      <c r="VN20" s="57"/>
      <c r="VO20" s="57"/>
      <c r="VP20" s="57"/>
      <c r="VQ20" s="57"/>
      <c r="VR20" s="57"/>
      <c r="VS20" s="57"/>
      <c r="VT20" s="57"/>
      <c r="VU20" s="57"/>
      <c r="VV20" s="57"/>
      <c r="VW20" s="57"/>
      <c r="VX20" s="57"/>
      <c r="VY20" s="57"/>
      <c r="VZ20" s="57"/>
      <c r="WA20" s="57"/>
      <c r="WB20" s="57"/>
      <c r="WC20" s="57"/>
      <c r="WD20" s="57"/>
      <c r="WE20" s="57"/>
      <c r="WF20" s="57"/>
      <c r="WG20" s="57"/>
      <c r="WH20" s="57"/>
      <c r="WI20" s="57"/>
      <c r="WJ20" s="57"/>
      <c r="WK20" s="57"/>
      <c r="WL20" s="57"/>
      <c r="WM20" s="57"/>
      <c r="WN20" s="57"/>
      <c r="WO20" s="57"/>
      <c r="WP20" s="57"/>
      <c r="WQ20" s="57"/>
      <c r="WR20" s="57"/>
      <c r="WS20" s="57"/>
      <c r="WT20" s="57"/>
      <c r="WU20" s="57"/>
      <c r="WV20" s="57"/>
      <c r="WW20" s="57"/>
      <c r="WX20" s="57"/>
      <c r="WY20" s="57"/>
      <c r="WZ20" s="57"/>
      <c r="XA20" s="57"/>
      <c r="XB20" s="57"/>
      <c r="XC20" s="57"/>
      <c r="XD20" s="57"/>
      <c r="XE20" s="57"/>
      <c r="XF20" s="57"/>
      <c r="XG20" s="57"/>
      <c r="XH20" s="57"/>
      <c r="XI20" s="57"/>
      <c r="XJ20" s="57"/>
      <c r="XK20" s="57"/>
      <c r="XL20" s="57"/>
      <c r="XM20" s="57"/>
      <c r="XN20" s="57"/>
      <c r="XO20" s="57"/>
      <c r="XP20" s="57"/>
      <c r="XQ20" s="57"/>
      <c r="XR20" s="57"/>
      <c r="XS20" s="57"/>
      <c r="XT20" s="57"/>
      <c r="XU20" s="57"/>
      <c r="XV20" s="57"/>
      <c r="XW20" s="57"/>
      <c r="XX20" s="57"/>
      <c r="XY20" s="57"/>
      <c r="XZ20" s="57"/>
      <c r="YA20" s="57"/>
      <c r="YB20" s="57"/>
      <c r="YC20" s="57"/>
      <c r="YD20" s="57"/>
      <c r="YE20" s="57"/>
      <c r="YF20" s="57"/>
      <c r="YG20" s="57"/>
      <c r="YH20" s="57"/>
      <c r="YI20" s="57"/>
      <c r="YJ20" s="57"/>
      <c r="YK20" s="57"/>
      <c r="YL20" s="57"/>
      <c r="YM20" s="57"/>
      <c r="YN20" s="57"/>
      <c r="YO20" s="57"/>
      <c r="YP20" s="57"/>
      <c r="YQ20" s="57"/>
      <c r="YR20" s="57"/>
      <c r="YS20" s="57"/>
      <c r="YT20" s="57"/>
      <c r="YU20" s="57"/>
      <c r="YV20" s="57"/>
      <c r="YW20" s="57"/>
      <c r="YX20" s="57"/>
      <c r="YY20" s="57"/>
      <c r="YZ20" s="57"/>
      <c r="ZA20" s="57"/>
      <c r="ZB20" s="57"/>
      <c r="ZC20" s="57"/>
      <c r="ZD20" s="57"/>
      <c r="ZE20" s="57"/>
      <c r="ZF20" s="57"/>
      <c r="ZG20" s="57"/>
      <c r="ZH20" s="57"/>
      <c r="ZI20" s="57"/>
      <c r="ZJ20" s="57"/>
      <c r="ZK20" s="57"/>
      <c r="ZL20" s="57"/>
      <c r="ZM20" s="57"/>
      <c r="ZN20" s="57"/>
      <c r="ZO20" s="57"/>
      <c r="ZP20" s="57"/>
      <c r="ZQ20" s="57"/>
      <c r="ZR20" s="57"/>
      <c r="ZS20" s="57"/>
      <c r="ZT20" s="57"/>
      <c r="ZU20" s="57"/>
      <c r="ZV20" s="57"/>
      <c r="ZW20" s="57"/>
      <c r="ZX20" s="57"/>
      <c r="ZY20" s="57"/>
      <c r="ZZ20" s="57"/>
      <c r="AAA20" s="57"/>
      <c r="AAB20" s="57"/>
      <c r="AAC20" s="57"/>
      <c r="AAD20" s="57"/>
      <c r="AAE20" s="57"/>
      <c r="AAF20" s="57"/>
      <c r="AAG20" s="57"/>
      <c r="AAH20" s="57"/>
      <c r="AAI20" s="57"/>
      <c r="AAJ20" s="57"/>
      <c r="AAK20" s="57"/>
      <c r="AAL20" s="57"/>
      <c r="AAM20" s="57"/>
      <c r="AAN20" s="57"/>
      <c r="AAO20" s="57"/>
      <c r="AAP20" s="57"/>
      <c r="AAQ20" s="57"/>
      <c r="AAR20" s="57"/>
      <c r="AAS20" s="57"/>
      <c r="AAT20" s="57"/>
      <c r="AAU20" s="57"/>
      <c r="AAV20" s="57"/>
      <c r="AAW20" s="57"/>
      <c r="AAX20" s="57"/>
      <c r="AAY20" s="57"/>
      <c r="AAZ20" s="57"/>
      <c r="ABA20" s="57"/>
      <c r="ABB20" s="57"/>
      <c r="ABC20" s="57"/>
      <c r="ABD20" s="57"/>
      <c r="ABE20" s="57"/>
      <c r="ABF20" s="57"/>
      <c r="ABG20" s="57"/>
      <c r="ABH20" s="57"/>
      <c r="ABI20" s="57"/>
      <c r="ABJ20" s="57"/>
      <c r="ABK20" s="57"/>
      <c r="ABL20" s="57"/>
      <c r="ABM20" s="57"/>
      <c r="ABN20" s="57"/>
      <c r="ABO20" s="57"/>
      <c r="ABP20" s="57"/>
      <c r="ABQ20" s="57"/>
      <c r="ABR20" s="57"/>
      <c r="ABS20" s="57"/>
      <c r="ABT20" s="57"/>
      <c r="ABU20" s="57"/>
      <c r="ABV20" s="57"/>
      <c r="ABW20" s="57"/>
      <c r="ABX20" s="57"/>
      <c r="ABY20" s="57"/>
      <c r="ABZ20" s="57"/>
      <c r="ACA20" s="57"/>
      <c r="ACB20" s="57"/>
      <c r="ACC20" s="57"/>
      <c r="ACD20" s="57"/>
      <c r="ACE20" s="57"/>
      <c r="ACF20" s="57"/>
      <c r="ACG20" s="57"/>
      <c r="ACH20" s="57"/>
      <c r="ACI20" s="57"/>
      <c r="ACJ20" s="57"/>
      <c r="ACK20" s="57"/>
      <c r="ACL20" s="57"/>
      <c r="ACM20" s="57"/>
      <c r="ACN20" s="57"/>
      <c r="ACO20" s="57"/>
      <c r="ACP20" s="57"/>
      <c r="ACQ20" s="57"/>
      <c r="ACR20" s="57"/>
      <c r="ACS20" s="57"/>
      <c r="ACT20" s="57"/>
      <c r="ACU20" s="57"/>
      <c r="ACV20" s="57"/>
      <c r="ACW20" s="57"/>
      <c r="ACX20" s="57"/>
      <c r="ACY20" s="57"/>
      <c r="ACZ20" s="57"/>
      <c r="ADA20" s="57"/>
      <c r="ADB20" s="57"/>
      <c r="ADC20" s="57"/>
      <c r="ADD20" s="57"/>
      <c r="ADE20" s="57"/>
      <c r="ADF20" s="57"/>
      <c r="ADG20" s="57"/>
      <c r="ADH20" s="57"/>
      <c r="ADI20" s="57"/>
      <c r="ADJ20" s="57"/>
      <c r="ADK20" s="57"/>
      <c r="ADL20" s="57"/>
      <c r="ADM20" s="57"/>
      <c r="ADN20" s="57"/>
      <c r="ADO20" s="57"/>
      <c r="ADP20" s="57"/>
      <c r="ADQ20" s="57"/>
      <c r="ADR20" s="57"/>
      <c r="ADS20" s="57"/>
      <c r="ADT20" s="57"/>
      <c r="ADU20" s="57"/>
      <c r="ADV20" s="57"/>
      <c r="ADW20" s="57"/>
      <c r="ADX20" s="57"/>
      <c r="ADY20" s="57"/>
      <c r="ADZ20" s="57"/>
      <c r="AEA20" s="57"/>
      <c r="AEB20" s="57"/>
      <c r="AEC20" s="57"/>
      <c r="AED20" s="57"/>
      <c r="AEE20" s="57"/>
      <c r="AEF20" s="57"/>
      <c r="AEG20" s="57"/>
      <c r="AEH20" s="57"/>
      <c r="AEI20" s="57"/>
      <c r="AEJ20" s="57"/>
      <c r="AEK20" s="57"/>
      <c r="AEL20" s="57"/>
      <c r="AEM20" s="57"/>
      <c r="AEN20" s="57"/>
      <c r="AEO20" s="57"/>
      <c r="AEP20" s="57"/>
      <c r="AEQ20" s="57"/>
      <c r="AER20" s="57"/>
      <c r="AES20" s="57"/>
      <c r="AET20" s="57"/>
      <c r="AEU20" s="57"/>
      <c r="AEV20" s="57"/>
      <c r="AEW20" s="57"/>
      <c r="AEX20" s="57"/>
      <c r="AEY20" s="57"/>
      <c r="AEZ20" s="57"/>
      <c r="AFA20" s="57"/>
      <c r="AFB20" s="57"/>
      <c r="AFC20" s="57"/>
      <c r="AFD20" s="57"/>
      <c r="AFE20" s="57"/>
      <c r="AFF20" s="57"/>
      <c r="AFG20" s="57"/>
      <c r="AFH20" s="57"/>
      <c r="AFI20" s="57"/>
      <c r="AFJ20" s="57"/>
      <c r="AFK20" s="57"/>
      <c r="AFL20" s="57"/>
      <c r="AFM20" s="57"/>
      <c r="AFN20" s="57"/>
      <c r="AFO20" s="57"/>
      <c r="AFP20" s="57"/>
      <c r="AFQ20" s="57"/>
      <c r="AFR20" s="57"/>
      <c r="AFS20" s="57"/>
      <c r="AFT20" s="57"/>
      <c r="AFU20" s="57"/>
      <c r="AFV20" s="57"/>
      <c r="AFW20" s="57"/>
      <c r="AFX20" s="57"/>
      <c r="AFY20" s="57"/>
      <c r="AFZ20" s="57"/>
      <c r="AGA20" s="57"/>
      <c r="AGB20" s="57"/>
      <c r="AGC20" s="57"/>
      <c r="AGD20" s="57"/>
      <c r="AGE20" s="57"/>
      <c r="AGF20" s="57"/>
      <c r="AGG20" s="57"/>
      <c r="AGH20" s="57"/>
      <c r="AGI20" s="57"/>
      <c r="AGJ20" s="57"/>
      <c r="AGK20" s="57"/>
      <c r="AGL20" s="57"/>
      <c r="AGM20" s="57"/>
      <c r="AGN20" s="57"/>
      <c r="AGO20" s="57"/>
      <c r="AGP20" s="57"/>
      <c r="AGQ20" s="57"/>
      <c r="AGR20" s="57"/>
      <c r="AGS20" s="57"/>
      <c r="AGT20" s="57"/>
      <c r="AGU20" s="57"/>
      <c r="AGV20" s="57"/>
      <c r="AGW20" s="57"/>
      <c r="AGX20" s="57"/>
      <c r="AGY20" s="57"/>
      <c r="AGZ20" s="57"/>
      <c r="AHA20" s="57"/>
      <c r="AHB20" s="57"/>
      <c r="AHC20" s="57"/>
      <c r="AHD20" s="57"/>
      <c r="AHE20" s="57"/>
      <c r="AHF20" s="57"/>
      <c r="AHG20" s="57"/>
      <c r="AHH20" s="57"/>
      <c r="AHI20" s="57"/>
      <c r="AHJ20" s="57"/>
      <c r="AHK20" s="57"/>
      <c r="AHL20" s="57"/>
      <c r="AHM20" s="57"/>
      <c r="AHN20" s="57"/>
      <c r="AHO20" s="57"/>
      <c r="AHP20" s="57"/>
      <c r="AHQ20" s="57"/>
      <c r="AHR20" s="57"/>
      <c r="AHS20" s="57"/>
      <c r="AHT20" s="57"/>
      <c r="AHU20" s="57"/>
      <c r="AHV20" s="57"/>
      <c r="AHW20" s="57"/>
      <c r="AHX20" s="57"/>
      <c r="AHY20" s="57"/>
      <c r="AHZ20" s="57"/>
      <c r="AIA20" s="57"/>
      <c r="AIB20" s="57"/>
      <c r="AIC20" s="57"/>
      <c r="AID20" s="57"/>
      <c r="AIE20" s="57"/>
      <c r="AIF20" s="57"/>
      <c r="AIG20" s="57"/>
      <c r="AIH20" s="57"/>
      <c r="AII20" s="57"/>
      <c r="AIJ20" s="57"/>
      <c r="AIK20" s="57"/>
      <c r="AIL20" s="57"/>
      <c r="AIM20" s="57"/>
      <c r="AIN20" s="57"/>
      <c r="AIO20" s="57"/>
      <c r="AIP20" s="57"/>
      <c r="AIQ20" s="57"/>
      <c r="AIR20" s="57"/>
      <c r="AIS20" s="57"/>
      <c r="AIT20" s="57"/>
      <c r="AIU20" s="57"/>
      <c r="AIV20" s="57"/>
      <c r="AIW20" s="57"/>
      <c r="AIX20" s="57"/>
      <c r="AIY20" s="57"/>
      <c r="AIZ20" s="57"/>
      <c r="AJA20" s="57"/>
      <c r="AJB20" s="57"/>
      <c r="AJC20" s="57"/>
      <c r="AJD20" s="57"/>
      <c r="AJE20" s="57"/>
      <c r="AJF20" s="57"/>
      <c r="AJG20" s="57"/>
      <c r="AJH20" s="57"/>
      <c r="AJI20" s="57"/>
      <c r="AJJ20" s="57"/>
      <c r="AJK20" s="57"/>
      <c r="AJL20" s="57"/>
      <c r="AJM20" s="57"/>
      <c r="AJN20" s="57"/>
      <c r="AJO20" s="57"/>
      <c r="AJP20" s="57"/>
      <c r="AJQ20" s="57"/>
      <c r="AJR20" s="57"/>
      <c r="AJS20" s="57"/>
      <c r="AJT20" s="57"/>
      <c r="AJU20" s="57"/>
      <c r="AJV20" s="57"/>
      <c r="AJW20" s="57"/>
      <c r="AJX20" s="57"/>
      <c r="AJY20" s="57"/>
      <c r="AJZ20" s="57"/>
      <c r="AKA20" s="57"/>
      <c r="AKB20" s="57"/>
      <c r="AKC20" s="57"/>
      <c r="AKD20" s="57"/>
      <c r="AKE20" s="57"/>
      <c r="AKF20" s="57"/>
      <c r="AKG20" s="57"/>
      <c r="AKH20" s="57"/>
      <c r="AKI20" s="57"/>
      <c r="AKJ20" s="57"/>
      <c r="AKK20" s="57"/>
      <c r="AKL20" s="57"/>
      <c r="AKM20" s="57"/>
      <c r="AKN20" s="57"/>
      <c r="AKO20" s="57"/>
      <c r="AKP20" s="57"/>
      <c r="AKQ20" s="57"/>
      <c r="AKR20" s="57"/>
      <c r="AKS20" s="57"/>
      <c r="AKT20" s="57"/>
      <c r="AKU20" s="57"/>
      <c r="AKV20" s="57"/>
      <c r="AKW20" s="57"/>
      <c r="AKX20" s="57"/>
      <c r="AKY20" s="57"/>
      <c r="AKZ20" s="57"/>
      <c r="ALA20" s="57"/>
      <c r="ALB20" s="57"/>
      <c r="ALC20" s="57"/>
      <c r="ALD20" s="57"/>
      <c r="ALE20" s="57"/>
      <c r="ALF20" s="57"/>
      <c r="ALG20" s="57"/>
      <c r="ALH20" s="57"/>
      <c r="ALI20" s="57"/>
      <c r="ALJ20" s="57"/>
      <c r="ALK20" s="57"/>
      <c r="ALL20" s="57"/>
      <c r="ALM20" s="57"/>
      <c r="ALN20" s="57"/>
      <c r="ALO20" s="57"/>
      <c r="ALP20" s="57"/>
      <c r="ALQ20" s="57"/>
      <c r="ALR20" s="57"/>
      <c r="ALS20" s="57"/>
      <c r="ALT20" s="57"/>
      <c r="ALU20" s="57"/>
      <c r="ALV20" s="57"/>
      <c r="ALW20" s="57"/>
      <c r="ALX20" s="57"/>
      <c r="ALY20" s="57"/>
      <c r="ALZ20" s="57"/>
      <c r="AMA20" s="57"/>
      <c r="AMB20" s="57"/>
      <c r="AMC20" s="57"/>
      <c r="AMD20" s="57"/>
      <c r="AME20" s="57"/>
      <c r="AMF20" s="57"/>
      <c r="AMG20" s="57"/>
      <c r="AMH20" s="57"/>
      <c r="AMI20" s="57"/>
    </row>
    <row r="21" spans="1:1023" x14ac:dyDescent="0.3">
      <c r="B21" s="17"/>
      <c r="C21" s="189"/>
      <c r="E21" s="304"/>
      <c r="F21" s="305"/>
      <c r="H21" s="306"/>
      <c r="J21" s="307"/>
      <c r="L21" s="308" t="s">
        <v>83</v>
      </c>
      <c r="N21" s="189"/>
      <c r="O21" s="69"/>
      <c r="P21" s="475"/>
    </row>
    <row r="22" spans="1:1023" s="19" customFormat="1" x14ac:dyDescent="0.3">
      <c r="B22" s="17"/>
      <c r="C22" s="281"/>
      <c r="E22" s="282"/>
      <c r="F22" s="283"/>
      <c r="G22" s="177"/>
      <c r="H22" s="192"/>
      <c r="I22" s="179"/>
      <c r="J22" s="309"/>
      <c r="K22" s="181"/>
      <c r="L22" s="192"/>
      <c r="M22" s="155"/>
      <c r="N22" s="281"/>
      <c r="O22" s="69"/>
      <c r="P22" s="475"/>
      <c r="Q22" s="109"/>
      <c r="R22" s="109"/>
      <c r="S22" s="109"/>
      <c r="T22" s="109"/>
      <c r="U22" s="109"/>
      <c r="V22" s="109"/>
      <c r="W22" s="109"/>
      <c r="X22" s="109"/>
      <c r="Y22" s="109"/>
      <c r="Z22" s="109"/>
      <c r="AA22" s="109"/>
      <c r="AB22" s="109"/>
      <c r="AC22" s="109"/>
      <c r="AD22" s="109"/>
      <c r="AE22" s="109"/>
      <c r="AF22" s="109"/>
      <c r="AG22" s="109"/>
      <c r="AH22" s="109"/>
      <c r="AI22" s="109"/>
      <c r="AJ22" s="109"/>
      <c r="AK22" s="109"/>
      <c r="AL22" s="109"/>
      <c r="AM22" s="109"/>
      <c r="AN22" s="109"/>
      <c r="AO22" s="109"/>
      <c r="AP22" s="109"/>
      <c r="AQ22" s="109"/>
    </row>
    <row r="23" spans="1:1023" s="206" customFormat="1" ht="30" customHeight="1" x14ac:dyDescent="0.3">
      <c r="A23" s="57"/>
      <c r="B23" s="58"/>
      <c r="C23" s="197" t="s">
        <v>178</v>
      </c>
      <c r="D23" s="198"/>
      <c r="E23" s="199"/>
      <c r="F23" s="310" t="s">
        <v>18</v>
      </c>
      <c r="G23" s="298"/>
      <c r="H23" s="227"/>
      <c r="I23" s="202"/>
      <c r="J23" s="228" t="str">
        <f>IF(ISERROR(VLOOKUP(H23,'A. Bearbeitungshinweise'!$C$30:$E$34,3,FALSE())),"",VLOOKUP(H23,'A. Bearbeitungshinweise'!$C$30:$E$34,3,FALSE()))</f>
        <v/>
      </c>
      <c r="K23" s="204"/>
      <c r="L23" s="228"/>
      <c r="M23" s="195">
        <f t="shared" ref="M23:M54" si="0">IF(L23="ja",I23,0)</f>
        <v>0</v>
      </c>
      <c r="N23" s="203"/>
      <c r="O23" s="303"/>
      <c r="P23" s="475"/>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c r="AO23" s="112"/>
      <c r="AP23" s="112"/>
      <c r="AQ23" s="112"/>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c r="FC23" s="57"/>
      <c r="FD23" s="57"/>
      <c r="FE23" s="57"/>
      <c r="FF23" s="57"/>
      <c r="FG23" s="57"/>
      <c r="FH23" s="57"/>
      <c r="FI23" s="57"/>
      <c r="FJ23" s="57"/>
      <c r="FK23" s="57"/>
      <c r="FL23" s="57"/>
      <c r="FM23" s="57"/>
      <c r="FN23" s="57"/>
      <c r="FO23" s="57"/>
      <c r="FP23" s="57"/>
      <c r="FQ23" s="57"/>
      <c r="FR23" s="57"/>
      <c r="FS23" s="57"/>
      <c r="FT23" s="57"/>
      <c r="FU23" s="57"/>
      <c r="FV23" s="57"/>
      <c r="FW23" s="57"/>
      <c r="FX23" s="57"/>
      <c r="FY23" s="57"/>
      <c r="FZ23" s="57"/>
      <c r="GA23" s="57"/>
      <c r="GB23" s="57"/>
      <c r="GC23" s="57"/>
      <c r="GD23" s="57"/>
      <c r="GE23" s="57"/>
      <c r="GF23" s="57"/>
      <c r="GG23" s="57"/>
      <c r="GH23" s="57"/>
      <c r="GI23" s="57"/>
      <c r="GJ23" s="57"/>
      <c r="GK23" s="57"/>
      <c r="GL23" s="57"/>
      <c r="GM23" s="57"/>
      <c r="GN23" s="57"/>
      <c r="GO23" s="57"/>
      <c r="GP23" s="57"/>
      <c r="GQ23" s="57"/>
      <c r="GR23" s="57"/>
      <c r="GS23" s="57"/>
      <c r="GT23" s="57"/>
      <c r="GU23" s="57"/>
      <c r="GV23" s="57"/>
      <c r="GW23" s="57"/>
      <c r="GX23" s="57"/>
      <c r="GY23" s="57"/>
      <c r="GZ23" s="57"/>
      <c r="HA23" s="57"/>
      <c r="HB23" s="57"/>
      <c r="HC23" s="57"/>
      <c r="HD23" s="57"/>
      <c r="HE23" s="57"/>
      <c r="HF23" s="57"/>
      <c r="HG23" s="57"/>
      <c r="HH23" s="57"/>
      <c r="HI23" s="57"/>
      <c r="HJ23" s="57"/>
      <c r="HK23" s="57"/>
      <c r="HL23" s="57"/>
      <c r="HM23" s="57"/>
      <c r="HN23" s="57"/>
      <c r="HO23" s="57"/>
      <c r="HP23" s="57"/>
      <c r="HQ23" s="57"/>
      <c r="HR23" s="57"/>
      <c r="HS23" s="57"/>
      <c r="HT23" s="57"/>
      <c r="HU23" s="57"/>
      <c r="HV23" s="57"/>
      <c r="HW23" s="57"/>
      <c r="HX23" s="57"/>
      <c r="HY23" s="57"/>
      <c r="HZ23" s="57"/>
      <c r="IA23" s="57"/>
      <c r="IB23" s="57"/>
      <c r="IC23" s="57"/>
      <c r="ID23" s="57"/>
      <c r="IE23" s="57"/>
      <c r="IF23" s="57"/>
      <c r="IG23" s="57"/>
      <c r="IH23" s="57"/>
      <c r="II23" s="57"/>
      <c r="IJ23" s="57"/>
      <c r="IK23" s="57"/>
      <c r="IL23" s="57"/>
      <c r="IM23" s="57"/>
      <c r="IN23" s="57"/>
      <c r="IO23" s="57"/>
      <c r="IP23" s="57"/>
      <c r="IQ23" s="57"/>
      <c r="IR23" s="57"/>
      <c r="IS23" s="57"/>
      <c r="IT23" s="57"/>
      <c r="IU23" s="57"/>
      <c r="IV23" s="57"/>
      <c r="IW23" s="57"/>
      <c r="IX23" s="57"/>
      <c r="IY23" s="57"/>
      <c r="IZ23" s="57"/>
      <c r="JA23" s="57"/>
      <c r="JB23" s="57"/>
      <c r="JC23" s="57"/>
      <c r="JD23" s="57"/>
      <c r="JE23" s="57"/>
      <c r="JF23" s="57"/>
      <c r="JG23" s="57"/>
      <c r="JH23" s="57"/>
      <c r="JI23" s="57"/>
      <c r="JJ23" s="57"/>
      <c r="JK23" s="57"/>
      <c r="JL23" s="57"/>
      <c r="JM23" s="57"/>
      <c r="JN23" s="57"/>
      <c r="JO23" s="57"/>
      <c r="JP23" s="57"/>
      <c r="JQ23" s="57"/>
      <c r="JR23" s="57"/>
      <c r="JS23" s="57"/>
      <c r="JT23" s="57"/>
      <c r="JU23" s="57"/>
      <c r="JV23" s="57"/>
      <c r="JW23" s="57"/>
      <c r="JX23" s="57"/>
      <c r="JY23" s="57"/>
      <c r="JZ23" s="57"/>
      <c r="KA23" s="57"/>
      <c r="KB23" s="57"/>
      <c r="KC23" s="57"/>
      <c r="KD23" s="57"/>
      <c r="KE23" s="57"/>
      <c r="KF23" s="57"/>
      <c r="KG23" s="57"/>
      <c r="KH23" s="57"/>
      <c r="KI23" s="57"/>
      <c r="KJ23" s="57"/>
      <c r="KK23" s="57"/>
      <c r="KL23" s="57"/>
      <c r="KM23" s="57"/>
      <c r="KN23" s="57"/>
      <c r="KO23" s="57"/>
      <c r="KP23" s="57"/>
      <c r="KQ23" s="57"/>
      <c r="KR23" s="57"/>
      <c r="KS23" s="57"/>
      <c r="KT23" s="57"/>
      <c r="KU23" s="57"/>
      <c r="KV23" s="57"/>
      <c r="KW23" s="57"/>
      <c r="KX23" s="57"/>
      <c r="KY23" s="57"/>
      <c r="KZ23" s="57"/>
      <c r="LA23" s="57"/>
      <c r="LB23" s="57"/>
      <c r="LC23" s="57"/>
      <c r="LD23" s="57"/>
      <c r="LE23" s="57"/>
      <c r="LF23" s="57"/>
      <c r="LG23" s="57"/>
      <c r="LH23" s="57"/>
      <c r="LI23" s="57"/>
      <c r="LJ23" s="57"/>
      <c r="LK23" s="57"/>
      <c r="LL23" s="57"/>
      <c r="LM23" s="57"/>
      <c r="LN23" s="57"/>
      <c r="LO23" s="57"/>
      <c r="LP23" s="57"/>
      <c r="LQ23" s="57"/>
      <c r="LR23" s="57"/>
      <c r="LS23" s="57"/>
      <c r="LT23" s="57"/>
      <c r="LU23" s="57"/>
      <c r="LV23" s="57"/>
      <c r="LW23" s="57"/>
      <c r="LX23" s="57"/>
      <c r="LY23" s="57"/>
      <c r="LZ23" s="57"/>
      <c r="MA23" s="57"/>
      <c r="MB23" s="57"/>
      <c r="MC23" s="57"/>
      <c r="MD23" s="57"/>
      <c r="ME23" s="57"/>
      <c r="MF23" s="57"/>
      <c r="MG23" s="57"/>
      <c r="MH23" s="57"/>
      <c r="MI23" s="57"/>
      <c r="MJ23" s="57"/>
      <c r="MK23" s="57"/>
      <c r="ML23" s="57"/>
      <c r="MM23" s="57"/>
      <c r="MN23" s="57"/>
      <c r="MO23" s="57"/>
      <c r="MP23" s="57"/>
      <c r="MQ23" s="57"/>
      <c r="MR23" s="57"/>
      <c r="MS23" s="57"/>
      <c r="MT23" s="57"/>
      <c r="MU23" s="57"/>
      <c r="MV23" s="57"/>
      <c r="MW23" s="57"/>
      <c r="MX23" s="57"/>
      <c r="MY23" s="57"/>
      <c r="MZ23" s="57"/>
      <c r="NA23" s="57"/>
      <c r="NB23" s="57"/>
      <c r="NC23" s="57"/>
      <c r="ND23" s="57"/>
      <c r="NE23" s="57"/>
      <c r="NF23" s="57"/>
      <c r="NG23" s="57"/>
      <c r="NH23" s="57"/>
      <c r="NI23" s="57"/>
      <c r="NJ23" s="57"/>
      <c r="NK23" s="57"/>
      <c r="NL23" s="57"/>
      <c r="NM23" s="57"/>
      <c r="NN23" s="57"/>
      <c r="NO23" s="57"/>
      <c r="NP23" s="57"/>
      <c r="NQ23" s="57"/>
      <c r="NR23" s="57"/>
      <c r="NS23" s="57"/>
      <c r="NT23" s="57"/>
      <c r="NU23" s="57"/>
      <c r="NV23" s="57"/>
      <c r="NW23" s="57"/>
      <c r="NX23" s="57"/>
      <c r="NY23" s="57"/>
      <c r="NZ23" s="57"/>
      <c r="OA23" s="57"/>
      <c r="OB23" s="57"/>
      <c r="OC23" s="57"/>
      <c r="OD23" s="57"/>
      <c r="OE23" s="57"/>
      <c r="OF23" s="57"/>
      <c r="OG23" s="57"/>
      <c r="OH23" s="57"/>
      <c r="OI23" s="57"/>
      <c r="OJ23" s="57"/>
      <c r="OK23" s="57"/>
      <c r="OL23" s="57"/>
      <c r="OM23" s="57"/>
      <c r="ON23" s="57"/>
      <c r="OO23" s="57"/>
      <c r="OP23" s="57"/>
      <c r="OQ23" s="57"/>
      <c r="OR23" s="57"/>
      <c r="OS23" s="57"/>
      <c r="OT23" s="57"/>
      <c r="OU23" s="57"/>
      <c r="OV23" s="57"/>
      <c r="OW23" s="57"/>
      <c r="OX23" s="57"/>
      <c r="OY23" s="57"/>
      <c r="OZ23" s="57"/>
      <c r="PA23" s="57"/>
      <c r="PB23" s="57"/>
      <c r="PC23" s="57"/>
      <c r="PD23" s="57"/>
      <c r="PE23" s="57"/>
      <c r="PF23" s="57"/>
      <c r="PG23" s="57"/>
      <c r="PH23" s="57"/>
      <c r="PI23" s="57"/>
      <c r="PJ23" s="57"/>
      <c r="PK23" s="57"/>
      <c r="PL23" s="57"/>
      <c r="PM23" s="57"/>
      <c r="PN23" s="57"/>
      <c r="PO23" s="57"/>
      <c r="PP23" s="57"/>
      <c r="PQ23" s="57"/>
      <c r="PR23" s="57"/>
      <c r="PS23" s="57"/>
      <c r="PT23" s="57"/>
      <c r="PU23" s="57"/>
      <c r="PV23" s="57"/>
      <c r="PW23" s="57"/>
      <c r="PX23" s="57"/>
      <c r="PY23" s="57"/>
      <c r="PZ23" s="57"/>
      <c r="QA23" s="57"/>
      <c r="QB23" s="57"/>
      <c r="QC23" s="57"/>
      <c r="QD23" s="57"/>
      <c r="QE23" s="57"/>
      <c r="QF23" s="57"/>
      <c r="QG23" s="57"/>
      <c r="QH23" s="57"/>
      <c r="QI23" s="57"/>
      <c r="QJ23" s="57"/>
      <c r="QK23" s="57"/>
      <c r="QL23" s="57"/>
      <c r="QM23" s="57"/>
      <c r="QN23" s="57"/>
      <c r="QO23" s="57"/>
      <c r="QP23" s="57"/>
      <c r="QQ23" s="57"/>
      <c r="QR23" s="57"/>
      <c r="QS23" s="57"/>
      <c r="QT23" s="57"/>
      <c r="QU23" s="57"/>
      <c r="QV23" s="57"/>
      <c r="QW23" s="57"/>
      <c r="QX23" s="57"/>
      <c r="QY23" s="57"/>
      <c r="QZ23" s="57"/>
      <c r="RA23" s="57"/>
      <c r="RB23" s="57"/>
      <c r="RC23" s="57"/>
      <c r="RD23" s="57"/>
      <c r="RE23" s="57"/>
      <c r="RF23" s="57"/>
      <c r="RG23" s="57"/>
      <c r="RH23" s="57"/>
      <c r="RI23" s="57"/>
      <c r="RJ23" s="57"/>
      <c r="RK23" s="57"/>
      <c r="RL23" s="57"/>
      <c r="RM23" s="57"/>
      <c r="RN23" s="57"/>
      <c r="RO23" s="57"/>
      <c r="RP23" s="57"/>
      <c r="RQ23" s="57"/>
      <c r="RR23" s="57"/>
      <c r="RS23" s="57"/>
      <c r="RT23" s="57"/>
      <c r="RU23" s="57"/>
      <c r="RV23" s="57"/>
      <c r="RW23" s="57"/>
      <c r="RX23" s="57"/>
      <c r="RY23" s="57"/>
      <c r="RZ23" s="57"/>
      <c r="SA23" s="57"/>
      <c r="SB23" s="57"/>
      <c r="SC23" s="57"/>
      <c r="SD23" s="57"/>
      <c r="SE23" s="57"/>
      <c r="SF23" s="57"/>
      <c r="SG23" s="57"/>
      <c r="SH23" s="57"/>
      <c r="SI23" s="57"/>
      <c r="SJ23" s="57"/>
      <c r="SK23" s="57"/>
      <c r="SL23" s="57"/>
      <c r="SM23" s="57"/>
      <c r="SN23" s="57"/>
      <c r="SO23" s="57"/>
      <c r="SP23" s="57"/>
      <c r="SQ23" s="57"/>
      <c r="SR23" s="57"/>
      <c r="SS23" s="57"/>
      <c r="ST23" s="57"/>
      <c r="SU23" s="57"/>
      <c r="SV23" s="57"/>
      <c r="SW23" s="57"/>
      <c r="SX23" s="57"/>
      <c r="SY23" s="57"/>
      <c r="SZ23" s="57"/>
      <c r="TA23" s="57"/>
      <c r="TB23" s="57"/>
      <c r="TC23" s="57"/>
      <c r="TD23" s="57"/>
      <c r="TE23" s="57"/>
      <c r="TF23" s="57"/>
      <c r="TG23" s="57"/>
      <c r="TH23" s="57"/>
      <c r="TI23" s="57"/>
      <c r="TJ23" s="57"/>
      <c r="TK23" s="57"/>
      <c r="TL23" s="57"/>
      <c r="TM23" s="57"/>
      <c r="TN23" s="57"/>
      <c r="TO23" s="57"/>
      <c r="TP23" s="57"/>
      <c r="TQ23" s="57"/>
      <c r="TR23" s="57"/>
      <c r="TS23" s="57"/>
      <c r="TT23" s="57"/>
      <c r="TU23" s="57"/>
      <c r="TV23" s="57"/>
      <c r="TW23" s="57"/>
      <c r="TX23" s="57"/>
      <c r="TY23" s="57"/>
      <c r="TZ23" s="57"/>
      <c r="UA23" s="57"/>
      <c r="UB23" s="57"/>
      <c r="UC23" s="57"/>
      <c r="UD23" s="57"/>
      <c r="UE23" s="57"/>
      <c r="UF23" s="57"/>
      <c r="UG23" s="57"/>
      <c r="UH23" s="57"/>
      <c r="UI23" s="57"/>
      <c r="UJ23" s="57"/>
      <c r="UK23" s="57"/>
      <c r="UL23" s="57"/>
      <c r="UM23" s="57"/>
      <c r="UN23" s="57"/>
      <c r="UO23" s="57"/>
      <c r="UP23" s="57"/>
      <c r="UQ23" s="57"/>
      <c r="UR23" s="57"/>
      <c r="US23" s="57"/>
      <c r="UT23" s="57"/>
      <c r="UU23" s="57"/>
      <c r="UV23" s="57"/>
      <c r="UW23" s="57"/>
      <c r="UX23" s="57"/>
      <c r="UY23" s="57"/>
      <c r="UZ23" s="57"/>
      <c r="VA23" s="57"/>
      <c r="VB23" s="57"/>
      <c r="VC23" s="57"/>
      <c r="VD23" s="57"/>
      <c r="VE23" s="57"/>
      <c r="VF23" s="57"/>
      <c r="VG23" s="57"/>
      <c r="VH23" s="57"/>
      <c r="VI23" s="57"/>
      <c r="VJ23" s="57"/>
      <c r="VK23" s="57"/>
      <c r="VL23" s="57"/>
      <c r="VM23" s="57"/>
      <c r="VN23" s="57"/>
      <c r="VO23" s="57"/>
      <c r="VP23" s="57"/>
      <c r="VQ23" s="57"/>
      <c r="VR23" s="57"/>
      <c r="VS23" s="57"/>
      <c r="VT23" s="57"/>
      <c r="VU23" s="57"/>
      <c r="VV23" s="57"/>
      <c r="VW23" s="57"/>
      <c r="VX23" s="57"/>
      <c r="VY23" s="57"/>
      <c r="VZ23" s="57"/>
      <c r="WA23" s="57"/>
      <c r="WB23" s="57"/>
      <c r="WC23" s="57"/>
      <c r="WD23" s="57"/>
      <c r="WE23" s="57"/>
      <c r="WF23" s="57"/>
      <c r="WG23" s="57"/>
      <c r="WH23" s="57"/>
      <c r="WI23" s="57"/>
      <c r="WJ23" s="57"/>
      <c r="WK23" s="57"/>
      <c r="WL23" s="57"/>
      <c r="WM23" s="57"/>
      <c r="WN23" s="57"/>
      <c r="WO23" s="57"/>
      <c r="WP23" s="57"/>
      <c r="WQ23" s="57"/>
      <c r="WR23" s="57"/>
      <c r="WS23" s="57"/>
      <c r="WT23" s="57"/>
      <c r="WU23" s="57"/>
      <c r="WV23" s="57"/>
      <c r="WW23" s="57"/>
      <c r="WX23" s="57"/>
      <c r="WY23" s="57"/>
      <c r="WZ23" s="57"/>
      <c r="XA23" s="57"/>
      <c r="XB23" s="57"/>
      <c r="XC23" s="57"/>
      <c r="XD23" s="57"/>
      <c r="XE23" s="57"/>
      <c r="XF23" s="57"/>
      <c r="XG23" s="57"/>
      <c r="XH23" s="57"/>
      <c r="XI23" s="57"/>
      <c r="XJ23" s="57"/>
      <c r="XK23" s="57"/>
      <c r="XL23" s="57"/>
      <c r="XM23" s="57"/>
      <c r="XN23" s="57"/>
      <c r="XO23" s="57"/>
      <c r="XP23" s="57"/>
      <c r="XQ23" s="57"/>
      <c r="XR23" s="57"/>
      <c r="XS23" s="57"/>
      <c r="XT23" s="57"/>
      <c r="XU23" s="57"/>
      <c r="XV23" s="57"/>
      <c r="XW23" s="57"/>
      <c r="XX23" s="57"/>
      <c r="XY23" s="57"/>
      <c r="XZ23" s="57"/>
      <c r="YA23" s="57"/>
      <c r="YB23" s="57"/>
      <c r="YC23" s="57"/>
      <c r="YD23" s="57"/>
      <c r="YE23" s="57"/>
      <c r="YF23" s="57"/>
      <c r="YG23" s="57"/>
      <c r="YH23" s="57"/>
      <c r="YI23" s="57"/>
      <c r="YJ23" s="57"/>
      <c r="YK23" s="57"/>
      <c r="YL23" s="57"/>
      <c r="YM23" s="57"/>
      <c r="YN23" s="57"/>
      <c r="YO23" s="57"/>
      <c r="YP23" s="57"/>
      <c r="YQ23" s="57"/>
      <c r="YR23" s="57"/>
      <c r="YS23" s="57"/>
      <c r="YT23" s="57"/>
      <c r="YU23" s="57"/>
      <c r="YV23" s="57"/>
      <c r="YW23" s="57"/>
      <c r="YX23" s="57"/>
      <c r="YY23" s="57"/>
      <c r="YZ23" s="57"/>
      <c r="ZA23" s="57"/>
      <c r="ZB23" s="57"/>
      <c r="ZC23" s="57"/>
      <c r="ZD23" s="57"/>
      <c r="ZE23" s="57"/>
      <c r="ZF23" s="57"/>
      <c r="ZG23" s="57"/>
      <c r="ZH23" s="57"/>
      <c r="ZI23" s="57"/>
      <c r="ZJ23" s="57"/>
      <c r="ZK23" s="57"/>
      <c r="ZL23" s="57"/>
      <c r="ZM23" s="57"/>
      <c r="ZN23" s="57"/>
      <c r="ZO23" s="57"/>
      <c r="ZP23" s="57"/>
      <c r="ZQ23" s="57"/>
      <c r="ZR23" s="57"/>
      <c r="ZS23" s="57"/>
      <c r="ZT23" s="57"/>
      <c r="ZU23" s="57"/>
      <c r="ZV23" s="57"/>
      <c r="ZW23" s="57"/>
      <c r="ZX23" s="57"/>
      <c r="ZY23" s="57"/>
      <c r="ZZ23" s="57"/>
      <c r="AAA23" s="57"/>
      <c r="AAB23" s="57"/>
      <c r="AAC23" s="57"/>
      <c r="AAD23" s="57"/>
      <c r="AAE23" s="57"/>
      <c r="AAF23" s="57"/>
      <c r="AAG23" s="57"/>
      <c r="AAH23" s="57"/>
      <c r="AAI23" s="57"/>
      <c r="AAJ23" s="57"/>
      <c r="AAK23" s="57"/>
      <c r="AAL23" s="57"/>
      <c r="AAM23" s="57"/>
      <c r="AAN23" s="57"/>
      <c r="AAO23" s="57"/>
      <c r="AAP23" s="57"/>
      <c r="AAQ23" s="57"/>
      <c r="AAR23" s="57"/>
      <c r="AAS23" s="57"/>
      <c r="AAT23" s="57"/>
      <c r="AAU23" s="57"/>
      <c r="AAV23" s="57"/>
      <c r="AAW23" s="57"/>
      <c r="AAX23" s="57"/>
      <c r="AAY23" s="57"/>
      <c r="AAZ23" s="57"/>
      <c r="ABA23" s="57"/>
      <c r="ABB23" s="57"/>
      <c r="ABC23" s="57"/>
      <c r="ABD23" s="57"/>
      <c r="ABE23" s="57"/>
      <c r="ABF23" s="57"/>
      <c r="ABG23" s="57"/>
      <c r="ABH23" s="57"/>
      <c r="ABI23" s="57"/>
      <c r="ABJ23" s="57"/>
      <c r="ABK23" s="57"/>
      <c r="ABL23" s="57"/>
      <c r="ABM23" s="57"/>
      <c r="ABN23" s="57"/>
      <c r="ABO23" s="57"/>
      <c r="ABP23" s="57"/>
      <c r="ABQ23" s="57"/>
      <c r="ABR23" s="57"/>
      <c r="ABS23" s="57"/>
      <c r="ABT23" s="57"/>
      <c r="ABU23" s="57"/>
      <c r="ABV23" s="57"/>
      <c r="ABW23" s="57"/>
      <c r="ABX23" s="57"/>
      <c r="ABY23" s="57"/>
      <c r="ABZ23" s="57"/>
      <c r="ACA23" s="57"/>
      <c r="ACB23" s="57"/>
      <c r="ACC23" s="57"/>
      <c r="ACD23" s="57"/>
      <c r="ACE23" s="57"/>
      <c r="ACF23" s="57"/>
      <c r="ACG23" s="57"/>
      <c r="ACH23" s="57"/>
      <c r="ACI23" s="57"/>
      <c r="ACJ23" s="57"/>
      <c r="ACK23" s="57"/>
      <c r="ACL23" s="57"/>
      <c r="ACM23" s="57"/>
      <c r="ACN23" s="57"/>
      <c r="ACO23" s="57"/>
      <c r="ACP23" s="57"/>
      <c r="ACQ23" s="57"/>
      <c r="ACR23" s="57"/>
      <c r="ACS23" s="57"/>
      <c r="ACT23" s="57"/>
      <c r="ACU23" s="57"/>
      <c r="ACV23" s="57"/>
      <c r="ACW23" s="57"/>
      <c r="ACX23" s="57"/>
      <c r="ACY23" s="57"/>
      <c r="ACZ23" s="57"/>
      <c r="ADA23" s="57"/>
      <c r="ADB23" s="57"/>
      <c r="ADC23" s="57"/>
      <c r="ADD23" s="57"/>
      <c r="ADE23" s="57"/>
      <c r="ADF23" s="57"/>
      <c r="ADG23" s="57"/>
      <c r="ADH23" s="57"/>
      <c r="ADI23" s="57"/>
      <c r="ADJ23" s="57"/>
      <c r="ADK23" s="57"/>
      <c r="ADL23" s="57"/>
      <c r="ADM23" s="57"/>
      <c r="ADN23" s="57"/>
      <c r="ADO23" s="57"/>
      <c r="ADP23" s="57"/>
      <c r="ADQ23" s="57"/>
      <c r="ADR23" s="57"/>
      <c r="ADS23" s="57"/>
      <c r="ADT23" s="57"/>
      <c r="ADU23" s="57"/>
      <c r="ADV23" s="57"/>
      <c r="ADW23" s="57"/>
      <c r="ADX23" s="57"/>
      <c r="ADY23" s="57"/>
      <c r="ADZ23" s="57"/>
      <c r="AEA23" s="57"/>
      <c r="AEB23" s="57"/>
      <c r="AEC23" s="57"/>
      <c r="AED23" s="57"/>
      <c r="AEE23" s="57"/>
      <c r="AEF23" s="57"/>
      <c r="AEG23" s="57"/>
      <c r="AEH23" s="57"/>
      <c r="AEI23" s="57"/>
      <c r="AEJ23" s="57"/>
      <c r="AEK23" s="57"/>
      <c r="AEL23" s="57"/>
      <c r="AEM23" s="57"/>
      <c r="AEN23" s="57"/>
      <c r="AEO23" s="57"/>
      <c r="AEP23" s="57"/>
      <c r="AEQ23" s="57"/>
      <c r="AER23" s="57"/>
      <c r="AES23" s="57"/>
      <c r="AET23" s="57"/>
      <c r="AEU23" s="57"/>
      <c r="AEV23" s="57"/>
      <c r="AEW23" s="57"/>
      <c r="AEX23" s="57"/>
      <c r="AEY23" s="57"/>
      <c r="AEZ23" s="57"/>
      <c r="AFA23" s="57"/>
      <c r="AFB23" s="57"/>
      <c r="AFC23" s="57"/>
      <c r="AFD23" s="57"/>
      <c r="AFE23" s="57"/>
      <c r="AFF23" s="57"/>
      <c r="AFG23" s="57"/>
      <c r="AFH23" s="57"/>
      <c r="AFI23" s="57"/>
      <c r="AFJ23" s="57"/>
      <c r="AFK23" s="57"/>
      <c r="AFL23" s="57"/>
      <c r="AFM23" s="57"/>
      <c r="AFN23" s="57"/>
      <c r="AFO23" s="57"/>
      <c r="AFP23" s="57"/>
      <c r="AFQ23" s="57"/>
      <c r="AFR23" s="57"/>
      <c r="AFS23" s="57"/>
      <c r="AFT23" s="57"/>
      <c r="AFU23" s="57"/>
      <c r="AFV23" s="57"/>
      <c r="AFW23" s="57"/>
      <c r="AFX23" s="57"/>
      <c r="AFY23" s="57"/>
      <c r="AFZ23" s="57"/>
      <c r="AGA23" s="57"/>
      <c r="AGB23" s="57"/>
      <c r="AGC23" s="57"/>
      <c r="AGD23" s="57"/>
      <c r="AGE23" s="57"/>
      <c r="AGF23" s="57"/>
      <c r="AGG23" s="57"/>
      <c r="AGH23" s="57"/>
      <c r="AGI23" s="57"/>
      <c r="AGJ23" s="57"/>
      <c r="AGK23" s="57"/>
      <c r="AGL23" s="57"/>
      <c r="AGM23" s="57"/>
      <c r="AGN23" s="57"/>
      <c r="AGO23" s="57"/>
      <c r="AGP23" s="57"/>
      <c r="AGQ23" s="57"/>
      <c r="AGR23" s="57"/>
      <c r="AGS23" s="57"/>
      <c r="AGT23" s="57"/>
      <c r="AGU23" s="57"/>
      <c r="AGV23" s="57"/>
      <c r="AGW23" s="57"/>
      <c r="AGX23" s="57"/>
      <c r="AGY23" s="57"/>
      <c r="AGZ23" s="57"/>
      <c r="AHA23" s="57"/>
      <c r="AHB23" s="57"/>
      <c r="AHC23" s="57"/>
      <c r="AHD23" s="57"/>
      <c r="AHE23" s="57"/>
      <c r="AHF23" s="57"/>
      <c r="AHG23" s="57"/>
      <c r="AHH23" s="57"/>
      <c r="AHI23" s="57"/>
      <c r="AHJ23" s="57"/>
      <c r="AHK23" s="57"/>
      <c r="AHL23" s="57"/>
      <c r="AHM23" s="57"/>
      <c r="AHN23" s="57"/>
      <c r="AHO23" s="57"/>
      <c r="AHP23" s="57"/>
      <c r="AHQ23" s="57"/>
      <c r="AHR23" s="57"/>
      <c r="AHS23" s="57"/>
      <c r="AHT23" s="57"/>
      <c r="AHU23" s="57"/>
      <c r="AHV23" s="57"/>
      <c r="AHW23" s="57"/>
      <c r="AHX23" s="57"/>
      <c r="AHY23" s="57"/>
      <c r="AHZ23" s="57"/>
      <c r="AIA23" s="57"/>
      <c r="AIB23" s="57"/>
      <c r="AIC23" s="57"/>
      <c r="AID23" s="57"/>
      <c r="AIE23" s="57"/>
      <c r="AIF23" s="57"/>
      <c r="AIG23" s="57"/>
      <c r="AIH23" s="57"/>
      <c r="AII23" s="57"/>
      <c r="AIJ23" s="57"/>
      <c r="AIK23" s="57"/>
      <c r="AIL23" s="57"/>
      <c r="AIM23" s="57"/>
      <c r="AIN23" s="57"/>
      <c r="AIO23" s="57"/>
      <c r="AIP23" s="57"/>
      <c r="AIQ23" s="57"/>
      <c r="AIR23" s="57"/>
      <c r="AIS23" s="57"/>
      <c r="AIT23" s="57"/>
      <c r="AIU23" s="57"/>
      <c r="AIV23" s="57"/>
      <c r="AIW23" s="57"/>
      <c r="AIX23" s="57"/>
      <c r="AIY23" s="57"/>
      <c r="AIZ23" s="57"/>
      <c r="AJA23" s="57"/>
      <c r="AJB23" s="57"/>
      <c r="AJC23" s="57"/>
      <c r="AJD23" s="57"/>
      <c r="AJE23" s="57"/>
      <c r="AJF23" s="57"/>
      <c r="AJG23" s="57"/>
      <c r="AJH23" s="57"/>
      <c r="AJI23" s="57"/>
      <c r="AJJ23" s="57"/>
      <c r="AJK23" s="57"/>
      <c r="AJL23" s="57"/>
      <c r="AJM23" s="57"/>
      <c r="AJN23" s="57"/>
      <c r="AJO23" s="57"/>
      <c r="AJP23" s="57"/>
      <c r="AJQ23" s="57"/>
      <c r="AJR23" s="57"/>
      <c r="AJS23" s="57"/>
      <c r="AJT23" s="57"/>
      <c r="AJU23" s="57"/>
      <c r="AJV23" s="57"/>
      <c r="AJW23" s="57"/>
      <c r="AJX23" s="57"/>
      <c r="AJY23" s="57"/>
      <c r="AJZ23" s="57"/>
      <c r="AKA23" s="57"/>
      <c r="AKB23" s="57"/>
      <c r="AKC23" s="57"/>
      <c r="AKD23" s="57"/>
      <c r="AKE23" s="57"/>
      <c r="AKF23" s="57"/>
      <c r="AKG23" s="57"/>
      <c r="AKH23" s="57"/>
      <c r="AKI23" s="57"/>
      <c r="AKJ23" s="57"/>
      <c r="AKK23" s="57"/>
      <c r="AKL23" s="57"/>
      <c r="AKM23" s="57"/>
      <c r="AKN23" s="57"/>
      <c r="AKO23" s="57"/>
      <c r="AKP23" s="57"/>
      <c r="AKQ23" s="57"/>
      <c r="AKR23" s="57"/>
      <c r="AKS23" s="57"/>
      <c r="AKT23" s="57"/>
      <c r="AKU23" s="57"/>
      <c r="AKV23" s="57"/>
      <c r="AKW23" s="57"/>
      <c r="AKX23" s="57"/>
      <c r="AKY23" s="57"/>
      <c r="AKZ23" s="57"/>
      <c r="ALA23" s="57"/>
      <c r="ALB23" s="57"/>
      <c r="ALC23" s="57"/>
      <c r="ALD23" s="57"/>
      <c r="ALE23" s="57"/>
      <c r="ALF23" s="57"/>
      <c r="ALG23" s="57"/>
      <c r="ALH23" s="57"/>
      <c r="ALI23" s="57"/>
      <c r="ALJ23" s="57"/>
      <c r="ALK23" s="57"/>
      <c r="ALL23" s="57"/>
      <c r="ALM23" s="57"/>
      <c r="ALN23" s="57"/>
      <c r="ALO23" s="57"/>
      <c r="ALP23" s="57"/>
      <c r="ALQ23" s="57"/>
      <c r="ALR23" s="57"/>
      <c r="ALS23" s="57"/>
      <c r="ALT23" s="57"/>
      <c r="ALU23" s="57"/>
      <c r="ALV23" s="57"/>
      <c r="ALW23" s="57"/>
      <c r="ALX23" s="57"/>
      <c r="ALY23" s="57"/>
      <c r="ALZ23" s="57"/>
      <c r="AMA23" s="57"/>
      <c r="AMB23" s="57"/>
    </row>
    <row r="24" spans="1:1023" ht="265.2" x14ac:dyDescent="0.3">
      <c r="B24" s="17"/>
      <c r="C24" s="207" t="s">
        <v>179</v>
      </c>
      <c r="D24" s="20"/>
      <c r="E24" s="208"/>
      <c r="F24" s="472" t="s">
        <v>504</v>
      </c>
      <c r="H24" s="211" t="s">
        <v>45</v>
      </c>
      <c r="J24" s="210" t="str">
        <f>IF(ISERROR(VLOOKUP(H24,'A. Bearbeitungshinweise'!$C$30:$E$34,3,FALSE())),"",VLOOKUP(H24,'A. Bearbeitungshinweise'!$C$30:$E$34,3,FALSE()))</f>
        <v>Ausschluss bei Nichterfüllung</v>
      </c>
      <c r="L24" s="70"/>
      <c r="M24" s="155">
        <f t="shared" si="0"/>
        <v>0</v>
      </c>
      <c r="N24" s="76"/>
      <c r="O24" s="69"/>
      <c r="P24" s="475"/>
    </row>
    <row r="25" spans="1:1023" ht="62.4" x14ac:dyDescent="0.3">
      <c r="B25" s="17"/>
      <c r="C25" s="207" t="s">
        <v>329</v>
      </c>
      <c r="D25" s="20"/>
      <c r="E25" s="208"/>
      <c r="F25" s="311" t="s">
        <v>440</v>
      </c>
      <c r="H25" s="211" t="s">
        <v>45</v>
      </c>
      <c r="J25" s="210" t="str">
        <f>IF(ISERROR(VLOOKUP(H25,'A. Bearbeitungshinweise'!$C$30:$E$34,3,FALSE())),"",VLOOKUP(H25,'A. Bearbeitungshinweise'!$C$30:$E$34,3,FALSE()))</f>
        <v>Ausschluss bei Nichterfüllung</v>
      </c>
      <c r="L25" s="70"/>
      <c r="M25" s="155">
        <f t="shared" ref="M25" si="1">IF(L25="ja",I25,0)</f>
        <v>0</v>
      </c>
      <c r="N25" s="76"/>
      <c r="O25" s="69"/>
      <c r="P25" s="475"/>
    </row>
    <row r="26" spans="1:1023" ht="62.4" x14ac:dyDescent="0.3">
      <c r="B26" s="17"/>
      <c r="C26" s="207" t="s">
        <v>195</v>
      </c>
      <c r="D26" s="20"/>
      <c r="E26" s="208"/>
      <c r="F26" s="312" t="s">
        <v>437</v>
      </c>
      <c r="H26" s="211" t="s">
        <v>45</v>
      </c>
      <c r="J26" s="210" t="str">
        <f>IF(ISERROR(VLOOKUP(H26,'A. Bearbeitungshinweise'!$C$30:$E$34,3,FALSE())),"",VLOOKUP(H26,'A. Bearbeitungshinweise'!$C$30:$E$34,3,FALSE()))</f>
        <v>Ausschluss bei Nichterfüllung</v>
      </c>
      <c r="L26" s="70"/>
      <c r="M26" s="155">
        <f t="shared" si="0"/>
        <v>0</v>
      </c>
      <c r="N26" s="71"/>
      <c r="O26" s="69"/>
      <c r="P26" s="475"/>
    </row>
    <row r="27" spans="1:1023" ht="46.8" x14ac:dyDescent="0.3">
      <c r="B27" s="17"/>
      <c r="C27" s="207" t="s">
        <v>196</v>
      </c>
      <c r="D27" s="20"/>
      <c r="E27" s="208"/>
      <c r="F27" s="221" t="s">
        <v>436</v>
      </c>
      <c r="H27" s="211" t="s">
        <v>49</v>
      </c>
      <c r="J27" s="210" t="str">
        <f>IF(ISERROR(VLOOKUP(H27,'A. Bearbeitungshinweise'!$C$30:$E$34,3,FALSE())),"",VLOOKUP(H27,'A. Bearbeitungshinweise'!$C$30:$E$34,3,FALSE()))</f>
        <v>Information</v>
      </c>
      <c r="L27" s="70"/>
      <c r="M27" s="155">
        <f t="shared" si="0"/>
        <v>0</v>
      </c>
      <c r="N27" s="71" t="s">
        <v>167</v>
      </c>
      <c r="O27" s="69"/>
      <c r="P27" s="475"/>
    </row>
    <row r="28" spans="1:1023" ht="62.4" x14ac:dyDescent="0.3">
      <c r="B28" s="17"/>
      <c r="C28" s="207" t="s">
        <v>197</v>
      </c>
      <c r="D28" s="20"/>
      <c r="E28" s="208"/>
      <c r="F28" s="221" t="s">
        <v>445</v>
      </c>
      <c r="H28" s="211" t="s">
        <v>45</v>
      </c>
      <c r="J28" s="210" t="str">
        <f>IF(ISERROR(VLOOKUP(H28,'A. Bearbeitungshinweise'!$C$30:$E$34,3,FALSE())),"",VLOOKUP(H28,'A. Bearbeitungshinweise'!$C$30:$E$34,3,FALSE()))</f>
        <v>Ausschluss bei Nichterfüllung</v>
      </c>
      <c r="L28" s="70"/>
      <c r="M28" s="155">
        <f t="shared" si="0"/>
        <v>0</v>
      </c>
      <c r="N28" s="76"/>
      <c r="O28" s="69"/>
      <c r="P28" s="475"/>
    </row>
    <row r="29" spans="1:1023" ht="31.2" x14ac:dyDescent="0.3">
      <c r="B29" s="17"/>
      <c r="C29" s="207" t="s">
        <v>198</v>
      </c>
      <c r="D29" s="20"/>
      <c r="E29" s="208"/>
      <c r="F29" s="221" t="s">
        <v>212</v>
      </c>
      <c r="H29" s="313" t="s">
        <v>45</v>
      </c>
      <c r="J29" s="314" t="str">
        <f>IF(ISERROR(VLOOKUP(H29,'A. Bearbeitungshinweise'!$C$30:$E$34,3,FALSE())),"",VLOOKUP(H29,'A. Bearbeitungshinweise'!$C$30:$E$34,3,FALSE()))</f>
        <v>Ausschluss bei Nichterfüllung</v>
      </c>
      <c r="K29" s="269"/>
      <c r="L29" s="70"/>
      <c r="M29" s="155">
        <f t="shared" si="0"/>
        <v>0</v>
      </c>
      <c r="N29" s="105"/>
      <c r="O29" s="69"/>
      <c r="P29" s="475"/>
    </row>
    <row r="30" spans="1:1023" ht="31.2" x14ac:dyDescent="0.3">
      <c r="B30" s="17"/>
      <c r="C30" s="207" t="s">
        <v>213</v>
      </c>
      <c r="D30" s="20"/>
      <c r="E30" s="208"/>
      <c r="F30" s="221" t="s">
        <v>187</v>
      </c>
      <c r="H30" s="313" t="s">
        <v>45</v>
      </c>
      <c r="J30" s="314" t="str">
        <f>IF(ISERROR(VLOOKUP(H30,'A. Bearbeitungshinweise'!$C$30:$E$34,3,FALSE())),"",VLOOKUP(H30,'A. Bearbeitungshinweise'!$C$30:$E$34,3,FALSE()))</f>
        <v>Ausschluss bei Nichterfüllung</v>
      </c>
      <c r="K30" s="269"/>
      <c r="L30" s="70"/>
      <c r="M30" s="155">
        <f t="shared" si="0"/>
        <v>0</v>
      </c>
      <c r="N30" s="105"/>
      <c r="O30" s="69"/>
      <c r="P30" s="475"/>
    </row>
    <row r="31" spans="1:1023" ht="31.2" x14ac:dyDescent="0.3">
      <c r="B31" s="17"/>
      <c r="C31" s="207" t="s">
        <v>214</v>
      </c>
      <c r="D31" s="20"/>
      <c r="E31" s="208"/>
      <c r="F31" s="221" t="s">
        <v>188</v>
      </c>
      <c r="H31" s="313" t="s">
        <v>45</v>
      </c>
      <c r="J31" s="314" t="str">
        <f>IF(ISERROR(VLOOKUP(H31,'A. Bearbeitungshinweise'!$C$30:$E$34,3,FALSE())),"",VLOOKUP(H31,'A. Bearbeitungshinweise'!$C$30:$E$34,3,FALSE()))</f>
        <v>Ausschluss bei Nichterfüllung</v>
      </c>
      <c r="K31" s="269"/>
      <c r="L31" s="70"/>
      <c r="M31" s="155">
        <f t="shared" si="0"/>
        <v>0</v>
      </c>
      <c r="N31" s="105"/>
      <c r="O31" s="69"/>
      <c r="P31" s="475"/>
    </row>
    <row r="32" spans="1:1023" ht="93.6" x14ac:dyDescent="0.3">
      <c r="B32" s="17"/>
      <c r="C32" s="207" t="s">
        <v>330</v>
      </c>
      <c r="D32" s="20"/>
      <c r="E32" s="208"/>
      <c r="F32" s="315" t="s">
        <v>441</v>
      </c>
      <c r="H32" s="211" t="s">
        <v>49</v>
      </c>
      <c r="J32" s="210" t="str">
        <f>IF(ISERROR(VLOOKUP(H32,'A. Bearbeitungshinweise'!$C$30:$E$34,3,FALSE())),"",VLOOKUP(H32,'A. Bearbeitungshinweise'!$C$30:$E$34,3,FALSE()))</f>
        <v>Information</v>
      </c>
      <c r="L32" s="316"/>
      <c r="M32" s="155">
        <f t="shared" si="0"/>
        <v>0</v>
      </c>
      <c r="N32" s="317"/>
      <c r="O32" s="69"/>
      <c r="P32" s="475"/>
    </row>
    <row r="33" spans="1:43" s="206" customFormat="1" ht="30" customHeight="1" x14ac:dyDescent="0.3">
      <c r="A33" s="57"/>
      <c r="B33" s="58"/>
      <c r="C33" s="224" t="s">
        <v>193</v>
      </c>
      <c r="D33" s="198"/>
      <c r="E33" s="225"/>
      <c r="F33" s="237" t="s">
        <v>19</v>
      </c>
      <c r="G33" s="298"/>
      <c r="H33" s="227"/>
      <c r="I33" s="151"/>
      <c r="J33" s="228" t="str">
        <f>IF(ISERROR(VLOOKUP(H33,'A. Bearbeitungshinweise'!$C$30:$E$34,3,FALSE())),"",VLOOKUP(H33,'A. Bearbeitungshinweise'!$C$30:$E$34,3,FALSE()))</f>
        <v/>
      </c>
      <c r="K33" s="204"/>
      <c r="L33" s="228"/>
      <c r="M33" s="155">
        <f t="shared" si="0"/>
        <v>0</v>
      </c>
      <c r="N33" s="228"/>
      <c r="O33" s="303"/>
      <c r="P33" s="477"/>
      <c r="Q33" s="477"/>
      <c r="R33" s="477"/>
      <c r="S33" s="477"/>
      <c r="T33" s="477"/>
      <c r="U33" s="477"/>
      <c r="V33" s="477"/>
      <c r="W33" s="477"/>
      <c r="X33" s="477"/>
      <c r="Y33" s="477"/>
      <c r="Z33" s="477"/>
      <c r="AA33" s="477"/>
      <c r="AB33" s="477"/>
      <c r="AC33" s="477"/>
      <c r="AD33" s="477"/>
      <c r="AE33" s="477"/>
      <c r="AF33" s="477"/>
      <c r="AG33" s="477"/>
      <c r="AH33" s="477"/>
      <c r="AI33" s="477"/>
      <c r="AJ33" s="477"/>
      <c r="AK33" s="477"/>
      <c r="AL33" s="477"/>
      <c r="AM33" s="477"/>
      <c r="AN33" s="477"/>
      <c r="AO33" s="477"/>
      <c r="AP33" s="477"/>
      <c r="AQ33" s="477"/>
    </row>
    <row r="34" spans="1:43" ht="31.2" x14ac:dyDescent="0.3">
      <c r="A34" s="318"/>
      <c r="B34" s="17"/>
      <c r="C34" s="207" t="s">
        <v>331</v>
      </c>
      <c r="D34" s="20"/>
      <c r="E34" s="208"/>
      <c r="F34" s="221" t="s">
        <v>335</v>
      </c>
      <c r="H34" s="211" t="s">
        <v>49</v>
      </c>
      <c r="J34" s="210" t="str">
        <f>IF(ISERROR(VLOOKUP(H34,'A. Bearbeitungshinweise'!$C$30:$E$34,3,FALSE())),"",VLOOKUP(H34,'A. Bearbeitungshinweise'!$C$30:$E$34,3,FALSE()))</f>
        <v>Information</v>
      </c>
      <c r="L34" s="106"/>
      <c r="M34" s="155">
        <f t="shared" si="0"/>
        <v>0</v>
      </c>
      <c r="N34" s="71" t="s">
        <v>168</v>
      </c>
      <c r="O34" s="69"/>
    </row>
    <row r="35" spans="1:43" ht="31.2" x14ac:dyDescent="0.3">
      <c r="B35" s="17"/>
      <c r="C35" s="207" t="s">
        <v>199</v>
      </c>
      <c r="D35" s="20"/>
      <c r="E35" s="208"/>
      <c r="F35" s="221" t="s">
        <v>189</v>
      </c>
      <c r="G35" s="298"/>
      <c r="H35" s="211" t="s">
        <v>49</v>
      </c>
      <c r="J35" s="210" t="str">
        <f>IF(ISERROR(VLOOKUP(H35,'A. Bearbeitungshinweise'!$C$30:$E$34,3,FALSE())),"",VLOOKUP(H35,'A. Bearbeitungshinweise'!$C$30:$E$34,3,FALSE()))</f>
        <v>Information</v>
      </c>
      <c r="K35" s="204"/>
      <c r="L35" s="106"/>
      <c r="M35" s="155">
        <f t="shared" si="0"/>
        <v>0</v>
      </c>
      <c r="N35" s="71" t="s">
        <v>168</v>
      </c>
      <c r="O35" s="69"/>
    </row>
    <row r="36" spans="1:43" ht="31.2" x14ac:dyDescent="0.3">
      <c r="B36" s="17"/>
      <c r="C36" s="207" t="s">
        <v>200</v>
      </c>
      <c r="D36" s="20"/>
      <c r="E36" s="208"/>
      <c r="F36" s="311" t="s">
        <v>326</v>
      </c>
      <c r="H36" s="211" t="s">
        <v>49</v>
      </c>
      <c r="J36" s="210" t="str">
        <f>IF(ISERROR(VLOOKUP(H36,'A. Bearbeitungshinweise'!$C$30:$E$34,3,FALSE())),"",VLOOKUP(H36,'A. Bearbeitungshinweise'!$C$30:$E$34,3,FALSE()))</f>
        <v>Information</v>
      </c>
      <c r="L36" s="106"/>
      <c r="M36" s="155">
        <f t="shared" si="0"/>
        <v>0</v>
      </c>
      <c r="N36" s="105"/>
      <c r="O36" s="69"/>
      <c r="P36" s="475"/>
    </row>
    <row r="37" spans="1:43" ht="31.2" x14ac:dyDescent="0.3">
      <c r="B37" s="17"/>
      <c r="C37" s="207" t="s">
        <v>201</v>
      </c>
      <c r="D37" s="20"/>
      <c r="E37" s="208"/>
      <c r="F37" s="311" t="s">
        <v>327</v>
      </c>
      <c r="H37" s="211" t="s">
        <v>49</v>
      </c>
      <c r="J37" s="210" t="str">
        <f>IF(ISERROR(VLOOKUP(H37,'A. Bearbeitungshinweise'!$C$30:$E$34,3,FALSE())),"",VLOOKUP(H37,'A. Bearbeitungshinweise'!$C$30:$E$34,3,FALSE()))</f>
        <v>Information</v>
      </c>
      <c r="L37" s="106"/>
      <c r="M37" s="155">
        <f t="shared" ref="M37:M38" si="2">IF(L37="ja",I37,0)</f>
        <v>0</v>
      </c>
      <c r="N37" s="105"/>
      <c r="O37" s="69"/>
      <c r="P37" s="475"/>
    </row>
    <row r="38" spans="1:43" ht="31.2" x14ac:dyDescent="0.3">
      <c r="B38" s="17"/>
      <c r="C38" s="207" t="s">
        <v>202</v>
      </c>
      <c r="D38" s="20"/>
      <c r="E38" s="208"/>
      <c r="F38" s="311" t="s">
        <v>328</v>
      </c>
      <c r="H38" s="211" t="s">
        <v>49</v>
      </c>
      <c r="J38" s="210" t="str">
        <f>IF(ISERROR(VLOOKUP(H38,'A. Bearbeitungshinweise'!$C$30:$E$34,3,FALSE())),"",VLOOKUP(H38,'A. Bearbeitungshinweise'!$C$30:$E$34,3,FALSE()))</f>
        <v>Information</v>
      </c>
      <c r="L38" s="106"/>
      <c r="M38" s="155">
        <f t="shared" si="2"/>
        <v>0</v>
      </c>
      <c r="N38" s="105"/>
      <c r="O38" s="69"/>
      <c r="P38" s="475"/>
    </row>
    <row r="39" spans="1:43" ht="31.2" x14ac:dyDescent="0.3">
      <c r="B39" s="17"/>
      <c r="C39" s="207" t="s">
        <v>203</v>
      </c>
      <c r="D39" s="20"/>
      <c r="E39" s="208"/>
      <c r="F39" s="221" t="s">
        <v>190</v>
      </c>
      <c r="G39" s="298"/>
      <c r="H39" s="211" t="s">
        <v>49</v>
      </c>
      <c r="J39" s="210" t="str">
        <f>IF(ISERROR(VLOOKUP(H39,'A. Bearbeitungshinweise'!$C$30:$E$34,3,FALSE())),"",VLOOKUP(H39,'A. Bearbeitungshinweise'!$C$30:$E$34,3,FALSE()))</f>
        <v>Information</v>
      </c>
      <c r="K39" s="204"/>
      <c r="L39" s="106"/>
      <c r="M39" s="155">
        <f t="shared" si="0"/>
        <v>0</v>
      </c>
      <c r="N39" s="71" t="s">
        <v>168</v>
      </c>
      <c r="O39" s="69"/>
    </row>
    <row r="40" spans="1:43" ht="31.2" x14ac:dyDescent="0.3">
      <c r="B40" s="17"/>
      <c r="C40" s="207" t="s">
        <v>204</v>
      </c>
      <c r="D40" s="20"/>
      <c r="E40" s="208"/>
      <c r="F40" s="221" t="s">
        <v>191</v>
      </c>
      <c r="G40" s="298"/>
      <c r="H40" s="211" t="s">
        <v>49</v>
      </c>
      <c r="J40" s="210" t="str">
        <f>IF(ISERROR(VLOOKUP(H40,'A. Bearbeitungshinweise'!$C$30:$E$34,3,FALSE())),"",VLOOKUP(H40,'A. Bearbeitungshinweise'!$C$30:$E$34,3,FALSE()))</f>
        <v>Information</v>
      </c>
      <c r="K40" s="204"/>
      <c r="L40" s="106"/>
      <c r="M40" s="155">
        <f t="shared" si="0"/>
        <v>0</v>
      </c>
      <c r="N40" s="71" t="s">
        <v>168</v>
      </c>
      <c r="O40" s="69"/>
    </row>
    <row r="41" spans="1:43" ht="31.2" x14ac:dyDescent="0.3">
      <c r="B41" s="17"/>
      <c r="C41" s="207" t="s">
        <v>332</v>
      </c>
      <c r="D41" s="20"/>
      <c r="E41" s="208"/>
      <c r="F41" s="319" t="s">
        <v>192</v>
      </c>
      <c r="G41" s="298"/>
      <c r="H41" s="211" t="s">
        <v>49</v>
      </c>
      <c r="J41" s="210" t="str">
        <f>IF(ISERROR(VLOOKUP(H41,'A. Bearbeitungshinweise'!$C$30:$E$34,3,FALSE())),"",VLOOKUP(H41,'A. Bearbeitungshinweise'!$C$30:$E$34,3,FALSE()))</f>
        <v>Information</v>
      </c>
      <c r="K41" s="204"/>
      <c r="L41" s="106"/>
      <c r="M41" s="155">
        <f t="shared" si="0"/>
        <v>0</v>
      </c>
      <c r="N41" s="71" t="s">
        <v>168</v>
      </c>
      <c r="O41" s="69"/>
    </row>
    <row r="42" spans="1:43" ht="46.8" x14ac:dyDescent="0.3">
      <c r="B42" s="17"/>
      <c r="C42" s="207" t="s">
        <v>333</v>
      </c>
      <c r="D42" s="20"/>
      <c r="E42" s="208"/>
      <c r="F42" s="221" t="s">
        <v>449</v>
      </c>
      <c r="G42" s="298"/>
      <c r="H42" s="211" t="s">
        <v>49</v>
      </c>
      <c r="J42" s="210" t="str">
        <f>IF(ISERROR(VLOOKUP(H42,'A. Bearbeitungshinweise'!$C$30:$E$34,3,FALSE())),"",VLOOKUP(H42,'A. Bearbeitungshinweise'!$C$30:$E$34,3,FALSE()))</f>
        <v>Information</v>
      </c>
      <c r="K42" s="204"/>
      <c r="L42" s="106"/>
      <c r="M42" s="155">
        <f t="shared" si="0"/>
        <v>0</v>
      </c>
      <c r="N42" s="71" t="s">
        <v>169</v>
      </c>
      <c r="O42" s="69"/>
    </row>
    <row r="43" spans="1:43" ht="62.4" x14ac:dyDescent="0.3">
      <c r="B43" s="17"/>
      <c r="C43" s="207" t="s">
        <v>334</v>
      </c>
      <c r="D43" s="20"/>
      <c r="E43" s="208"/>
      <c r="F43" s="221" t="s">
        <v>312</v>
      </c>
      <c r="H43" s="211" t="s">
        <v>49</v>
      </c>
      <c r="J43" s="210" t="str">
        <f>IF(ISERROR(VLOOKUP(H43,'A. Bearbeitungshinweise'!$C$30:$E$34,3,FALSE())),"",VLOOKUP(H43,'A. Bearbeitungshinweise'!$C$30:$E$34,3,FALSE()))</f>
        <v>Information</v>
      </c>
      <c r="L43" s="106"/>
      <c r="M43" s="155">
        <f t="shared" si="0"/>
        <v>0</v>
      </c>
      <c r="N43" s="71" t="s">
        <v>168</v>
      </c>
      <c r="O43" s="69"/>
    </row>
    <row r="44" spans="1:43" s="206" customFormat="1" ht="30" customHeight="1" x14ac:dyDescent="0.3">
      <c r="A44" s="57"/>
      <c r="B44" s="58"/>
      <c r="C44" s="224" t="s">
        <v>194</v>
      </c>
      <c r="D44" s="198"/>
      <c r="E44" s="225"/>
      <c r="F44" s="320" t="s">
        <v>313</v>
      </c>
      <c r="G44" s="298"/>
      <c r="H44" s="227"/>
      <c r="I44" s="151"/>
      <c r="J44" s="228" t="str">
        <f>IF(ISERROR(VLOOKUP(H44,'A. Bearbeitungshinweise'!$C$30:$E$34,3,FALSE())),"",VLOOKUP(H44,'A. Bearbeitungshinweise'!$C$30:$E$34,3,FALSE()))</f>
        <v/>
      </c>
      <c r="K44" s="204"/>
      <c r="L44" s="228"/>
      <c r="M44" s="155">
        <f t="shared" si="0"/>
        <v>0</v>
      </c>
      <c r="N44" s="228"/>
      <c r="O44" s="303"/>
      <c r="P44" s="477"/>
      <c r="Q44" s="477"/>
      <c r="R44" s="477"/>
      <c r="S44" s="477"/>
      <c r="T44" s="477"/>
      <c r="U44" s="477"/>
      <c r="V44" s="477"/>
      <c r="W44" s="477"/>
      <c r="X44" s="477"/>
      <c r="Y44" s="477"/>
      <c r="Z44" s="477"/>
      <c r="AA44" s="477"/>
      <c r="AB44" s="477"/>
      <c r="AC44" s="477"/>
      <c r="AD44" s="477"/>
      <c r="AE44" s="477"/>
      <c r="AF44" s="477"/>
      <c r="AG44" s="477"/>
      <c r="AH44" s="477"/>
      <c r="AI44" s="477"/>
      <c r="AJ44" s="477"/>
      <c r="AK44" s="477"/>
      <c r="AL44" s="477"/>
      <c r="AM44" s="477"/>
      <c r="AN44" s="477"/>
      <c r="AO44" s="477"/>
      <c r="AP44" s="477"/>
      <c r="AQ44" s="477"/>
    </row>
    <row r="45" spans="1:43" ht="78" x14ac:dyDescent="0.3">
      <c r="B45" s="17"/>
      <c r="C45" s="207" t="s">
        <v>135</v>
      </c>
      <c r="D45" s="20"/>
      <c r="E45" s="208"/>
      <c r="F45" s="221" t="s">
        <v>215</v>
      </c>
      <c r="H45" s="211" t="s">
        <v>49</v>
      </c>
      <c r="J45" s="210" t="str">
        <f>IF(ISERROR(VLOOKUP(H45,'A. Bearbeitungshinweise'!$C$30:$E$34,3,FALSE())),"",VLOOKUP(H45,'A. Bearbeitungshinweise'!$C$30:$E$34,3,FALSE()))</f>
        <v>Information</v>
      </c>
      <c r="L45" s="70"/>
      <c r="M45" s="155">
        <f t="shared" si="0"/>
        <v>0</v>
      </c>
      <c r="N45" s="71"/>
      <c r="O45" s="69"/>
    </row>
    <row r="46" spans="1:43" ht="31.2" x14ac:dyDescent="0.3">
      <c r="B46" s="17"/>
      <c r="C46" s="207" t="s">
        <v>136</v>
      </c>
      <c r="D46" s="20"/>
      <c r="E46" s="208"/>
      <c r="F46" s="221" t="s">
        <v>205</v>
      </c>
      <c r="H46" s="211" t="s">
        <v>49</v>
      </c>
      <c r="J46" s="210" t="str">
        <f>IF(ISERROR(VLOOKUP(H46,'A. Bearbeitungshinweise'!$C$30:$E$34,3,FALSE())),"",VLOOKUP(H46,'A. Bearbeitungshinweise'!$C$30:$E$34,3,FALSE()))</f>
        <v>Information</v>
      </c>
      <c r="L46" s="70"/>
      <c r="M46" s="155">
        <f t="shared" si="0"/>
        <v>0</v>
      </c>
      <c r="N46" s="76" t="s">
        <v>170</v>
      </c>
      <c r="O46" s="69"/>
    </row>
    <row r="47" spans="1:43" ht="31.2" x14ac:dyDescent="0.3">
      <c r="B47" s="17"/>
      <c r="C47" s="207" t="s">
        <v>137</v>
      </c>
      <c r="D47" s="20"/>
      <c r="E47" s="208"/>
      <c r="F47" s="221" t="s">
        <v>221</v>
      </c>
      <c r="H47" s="211" t="s">
        <v>49</v>
      </c>
      <c r="J47" s="210" t="str">
        <f>IF(ISERROR(VLOOKUP(H47,'A. Bearbeitungshinweise'!$C$30:$E$34,3,FALSE())),"",VLOOKUP(H47,'A. Bearbeitungshinweise'!$C$30:$E$34,3,FALSE()))</f>
        <v>Information</v>
      </c>
      <c r="L47" s="70"/>
      <c r="M47" s="155">
        <f t="shared" si="0"/>
        <v>0</v>
      </c>
      <c r="N47" s="76" t="s">
        <v>167</v>
      </c>
      <c r="O47" s="69"/>
    </row>
    <row r="48" spans="1:43" x14ac:dyDescent="0.3">
      <c r="B48" s="17"/>
      <c r="C48" s="207" t="s">
        <v>138</v>
      </c>
      <c r="D48" s="20"/>
      <c r="E48" s="208"/>
      <c r="F48" s="221" t="s">
        <v>446</v>
      </c>
      <c r="H48" s="211" t="s">
        <v>49</v>
      </c>
      <c r="J48" s="210" t="str">
        <f>IF(ISERROR(VLOOKUP(H48,'A. Bearbeitungshinweise'!$C$30:$E$34,3,FALSE())),"",VLOOKUP(H48,'A. Bearbeitungshinweise'!$C$30:$E$34,3,FALSE()))</f>
        <v>Information</v>
      </c>
      <c r="L48" s="316"/>
      <c r="M48" s="155">
        <f t="shared" ref="M48" si="3">IF(L48="ja",I48,0)</f>
        <v>0</v>
      </c>
      <c r="N48" s="317"/>
      <c r="O48" s="69"/>
    </row>
    <row r="49" spans="2:16" ht="390" x14ac:dyDescent="0.3">
      <c r="B49" s="17"/>
      <c r="C49" s="207" t="s">
        <v>337</v>
      </c>
      <c r="D49" s="20"/>
      <c r="E49" s="208"/>
      <c r="F49" s="321" t="s">
        <v>495</v>
      </c>
      <c r="H49" s="211" t="s">
        <v>45</v>
      </c>
      <c r="J49" s="210" t="str">
        <f>IF(ISERROR(VLOOKUP(H49,'A. Bearbeitungshinweise'!$C$30:$E$34,3,FALSE())),"",VLOOKUP(H49,'A. Bearbeitungshinweise'!$C$30:$E$34,3,FALSE()))</f>
        <v>Ausschluss bei Nichterfüllung</v>
      </c>
      <c r="L49" s="70"/>
      <c r="M49" s="155">
        <f t="shared" si="0"/>
        <v>0</v>
      </c>
      <c r="N49" s="76"/>
      <c r="O49" s="69"/>
    </row>
    <row r="50" spans="2:16" ht="78" x14ac:dyDescent="0.3">
      <c r="B50" s="17"/>
      <c r="C50" s="207" t="s">
        <v>338</v>
      </c>
      <c r="D50" s="20"/>
      <c r="E50" s="208"/>
      <c r="F50" s="311" t="s">
        <v>442</v>
      </c>
      <c r="H50" s="211" t="s">
        <v>45</v>
      </c>
      <c r="J50" s="210" t="str">
        <f>IF(ISERROR(VLOOKUP(H50,'A. Bearbeitungshinweise'!$C$30:$E$34,3,FALSE())),"",VLOOKUP(H50,'A. Bearbeitungshinweise'!$C$30:$E$34,3,FALSE()))</f>
        <v>Ausschluss bei Nichterfüllung</v>
      </c>
      <c r="L50" s="70"/>
      <c r="M50" s="155">
        <f t="shared" ref="M50:M51" si="4">IF(L50="ja",I50,0)</f>
        <v>0</v>
      </c>
      <c r="N50" s="76" t="s">
        <v>168</v>
      </c>
      <c r="O50" s="69"/>
      <c r="P50" s="475"/>
    </row>
    <row r="51" spans="2:16" ht="78" x14ac:dyDescent="0.3">
      <c r="B51" s="17"/>
      <c r="C51" s="207" t="s">
        <v>339</v>
      </c>
      <c r="D51" s="20"/>
      <c r="E51" s="208"/>
      <c r="F51" s="311" t="s">
        <v>443</v>
      </c>
      <c r="H51" s="211" t="s">
        <v>45</v>
      </c>
      <c r="J51" s="210" t="str">
        <f>IF(ISERROR(VLOOKUP(H51,'A. Bearbeitungshinweise'!$C$30:$E$34,3,FALSE())),"",VLOOKUP(H51,'A. Bearbeitungshinweise'!$C$30:$E$34,3,FALSE()))</f>
        <v>Ausschluss bei Nichterfüllung</v>
      </c>
      <c r="L51" s="70"/>
      <c r="M51" s="155">
        <f t="shared" si="4"/>
        <v>0</v>
      </c>
      <c r="N51" s="76" t="s">
        <v>168</v>
      </c>
      <c r="O51" s="69"/>
      <c r="P51" s="475"/>
    </row>
    <row r="52" spans="2:16" ht="78" x14ac:dyDescent="0.3">
      <c r="B52" s="17"/>
      <c r="C52" s="207" t="s">
        <v>340</v>
      </c>
      <c r="D52" s="20"/>
      <c r="E52" s="208"/>
      <c r="F52" s="311" t="s">
        <v>444</v>
      </c>
      <c r="H52" s="211" t="s">
        <v>45</v>
      </c>
      <c r="J52" s="210" t="str">
        <f>IF(ISERROR(VLOOKUP(H52,'A. Bearbeitungshinweise'!$C$30:$E$34,3,FALSE())),"",VLOOKUP(H52,'A. Bearbeitungshinweise'!$C$30:$E$34,3,FALSE()))</f>
        <v>Ausschluss bei Nichterfüllung</v>
      </c>
      <c r="L52" s="70"/>
      <c r="M52" s="155">
        <f t="shared" si="0"/>
        <v>0</v>
      </c>
      <c r="N52" s="76" t="s">
        <v>168</v>
      </c>
      <c r="O52" s="69"/>
      <c r="P52" s="475"/>
    </row>
    <row r="53" spans="2:16" ht="46.8" x14ac:dyDescent="0.3">
      <c r="B53" s="17"/>
      <c r="C53" s="207" t="s">
        <v>341</v>
      </c>
      <c r="D53" s="20"/>
      <c r="E53" s="208"/>
      <c r="F53" s="311" t="s">
        <v>447</v>
      </c>
      <c r="H53" s="211" t="s">
        <v>45</v>
      </c>
      <c r="J53" s="210" t="str">
        <f>IF(ISERROR(VLOOKUP(H53,'A. Bearbeitungshinweise'!$C$30:$E$34,3,FALSE())),"",VLOOKUP(H53,'A. Bearbeitungshinweise'!$C$30:$E$34,3,FALSE()))</f>
        <v>Ausschluss bei Nichterfüllung</v>
      </c>
      <c r="L53" s="70"/>
      <c r="M53" s="155">
        <f t="shared" si="0"/>
        <v>0</v>
      </c>
      <c r="N53" s="139" t="s">
        <v>168</v>
      </c>
      <c r="O53" s="69"/>
      <c r="P53" s="475"/>
    </row>
    <row r="54" spans="2:16" ht="124.8" x14ac:dyDescent="0.3">
      <c r="B54" s="17"/>
      <c r="C54" s="207" t="s">
        <v>342</v>
      </c>
      <c r="D54" s="20"/>
      <c r="E54" s="208"/>
      <c r="F54" s="322" t="s">
        <v>336</v>
      </c>
      <c r="H54" s="211" t="s">
        <v>45</v>
      </c>
      <c r="J54" s="210" t="str">
        <f>IF(ISERROR(VLOOKUP(H54,'A. Bearbeitungshinweise'!$C$30:$E$34,3,FALSE())),"",VLOOKUP(H54,'A. Bearbeitungshinweise'!$C$30:$E$34,3,FALSE()))</f>
        <v>Ausschluss bei Nichterfüllung</v>
      </c>
      <c r="L54" s="70"/>
      <c r="M54" s="155">
        <f t="shared" si="0"/>
        <v>0</v>
      </c>
      <c r="N54" s="76" t="s">
        <v>448</v>
      </c>
      <c r="O54" s="69"/>
      <c r="P54" s="475"/>
    </row>
    <row r="55" spans="2:16" x14ac:dyDescent="0.3">
      <c r="B55" s="36"/>
      <c r="C55" s="1"/>
      <c r="D55" s="1"/>
      <c r="E55" s="1"/>
      <c r="F55" s="323"/>
      <c r="G55" s="324"/>
      <c r="H55" s="323"/>
      <c r="I55" s="325"/>
      <c r="J55" s="323"/>
      <c r="K55" s="323"/>
      <c r="L55" s="323"/>
      <c r="M55" s="323"/>
      <c r="N55" s="1"/>
      <c r="O55" s="326"/>
    </row>
  </sheetData>
  <sheetProtection algorithmName="SHA-512" hashValue="W1p48noDZx2MYOtyD/5riNgGxuSa0r3tcyJfTPgh+XAmGIi0+jkaDqNwvrPGJv8l9GFm0ZFL5rbGgBrYXvo1/w==" saltValue="7JBCYfjy4ika7GyUd1zfxQ==" spinCount="100000" sheet="1" objects="1" scenarios="1" selectLockedCells="1"/>
  <mergeCells count="6">
    <mergeCell ref="H17:N17"/>
    <mergeCell ref="H18:N18"/>
    <mergeCell ref="C6:N8"/>
    <mergeCell ref="H14:N14"/>
    <mergeCell ref="H15:N15"/>
    <mergeCell ref="H16:N16"/>
  </mergeCells>
  <phoneticPr fontId="26" type="noConversion"/>
  <conditionalFormatting sqref="J24:J54">
    <cfRule type="expression" dxfId="2" priority="3">
      <formula>AND($H24="A",$L24="nein")</formula>
    </cfRule>
  </conditionalFormatting>
  <conditionalFormatting sqref="L24:L54 N24:N54">
    <cfRule type="expression" dxfId="1" priority="1">
      <formula>$L24="ja"</formula>
    </cfRule>
    <cfRule type="expression" dxfId="0" priority="50">
      <formula>AND($H24="A",$L24="nein")</formula>
    </cfRule>
  </conditionalFormatting>
  <dataValidations count="2">
    <dataValidation type="list" allowBlank="1" showInputMessage="1" showErrorMessage="1" error="Bitte Erfüllung (ja oder nein) eingeben." sqref="L24:L54" xr:uid="{00000000-0002-0000-0800-000002000000}">
      <formula1>"ja,nein"</formula1>
    </dataValidation>
    <dataValidation allowBlank="1" showInputMessage="1" showErrorMessage="1" error="Bitte Bewertung (A, B, C) eingeben." sqref="J24:J54" xr:uid="{00000000-0002-0000-0800-000003000000}">
      <formula1>0</formula1>
      <formula2>0</formula2>
    </dataValidation>
  </dataValidations>
  <printOptions horizontalCentered="1"/>
  <pageMargins left="0.31496062992125984" right="0.31496062992125984" top="0.74803149606299213" bottom="0.35433070866141736" header="0.11811023622047245" footer="0.11811023622047245"/>
  <pageSetup paperSize="9" scale="74" fitToHeight="0" orientation="landscape" horizontalDpi="300" verticalDpi="300" r:id="rId1"/>
  <headerFooter>
    <oddFooter>&amp;L&amp;F&amp;C&amp;A&amp;RSeite &amp;P von &amp;N</oddFooter>
  </headerFooter>
  <rowBreaks count="1" manualBreakCount="1">
    <brk id="19" max="14"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FE48EFA-1661-40E6-9B6C-2BDDF5818E88}">
          <x14:formula1>
            <xm:f>'A. Bearbeitungshinweise'!$C$30:$C$34</xm:f>
          </x14:formula1>
          <xm:sqref>H24:H54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74C29-EA94-4742-8F39-D9DBB90C3E0C}">
  <sheetPr>
    <pageSetUpPr fitToPage="1"/>
  </sheetPr>
  <dimension ref="A1:AMD33"/>
  <sheetViews>
    <sheetView topLeftCell="A4" zoomScaleNormal="100" zoomScaleSheetLayoutView="85" workbookViewId="0">
      <selection activeCell="F14" sqref="F14"/>
    </sheetView>
  </sheetViews>
  <sheetFormatPr baseColWidth="10" defaultColWidth="11.44140625" defaultRowHeight="14.4" x14ac:dyDescent="0.3"/>
  <cols>
    <col min="1" max="2" width="2.6640625" style="337" customWidth="1"/>
    <col min="3" max="3" width="45.77734375" style="337" customWidth="1"/>
    <col min="4" max="4" width="2.6640625" style="337" customWidth="1"/>
    <col min="5" max="5" width="10.5546875" style="362" customWidth="1"/>
    <col min="6" max="6" width="25" style="337" customWidth="1"/>
    <col min="7" max="7" width="2.6640625" style="337" customWidth="1"/>
    <col min="8" max="8" width="29.109375" style="337" customWidth="1"/>
    <col min="9" max="10" width="2.6640625" style="337" customWidth="1"/>
    <col min="11" max="11" width="53.109375" style="337" customWidth="1"/>
    <col min="12" max="21" width="11.44140625" style="337"/>
    <col min="22" max="16384" width="11.44140625" style="340"/>
  </cols>
  <sheetData>
    <row r="1" spans="1:1018" customFormat="1" ht="14.4" customHeight="1" x14ac:dyDescent="0.3">
      <c r="A1" s="19"/>
      <c r="B1" s="19"/>
      <c r="C1" s="19"/>
      <c r="D1" s="19"/>
      <c r="E1" s="19"/>
      <c r="F1" s="19"/>
      <c r="G1" s="20"/>
      <c r="H1" s="155"/>
      <c r="I1" s="152"/>
      <c r="J1" s="109"/>
      <c r="K1" s="109"/>
      <c r="L1" s="109"/>
      <c r="M1" s="109"/>
      <c r="N1" s="109"/>
      <c r="O1" s="109"/>
      <c r="P1" s="109"/>
      <c r="Q1" s="109"/>
      <c r="R1" s="109"/>
      <c r="S1" s="109"/>
      <c r="T1" s="109"/>
      <c r="U1" s="10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Y1" s="19"/>
      <c r="BZ1" s="19"/>
      <c r="CA1" s="19"/>
      <c r="CB1" s="19"/>
      <c r="CC1" s="19"/>
      <c r="CD1" s="19"/>
      <c r="CE1" s="19"/>
      <c r="CF1" s="19"/>
      <c r="CG1" s="19"/>
      <c r="CH1" s="19"/>
      <c r="CI1" s="19"/>
      <c r="CJ1" s="19"/>
      <c r="CK1" s="19"/>
      <c r="CL1" s="19"/>
      <c r="CM1" s="19"/>
      <c r="CN1" s="19"/>
      <c r="CO1" s="19"/>
      <c r="CP1" s="19"/>
      <c r="CQ1" s="19"/>
      <c r="CR1" s="19"/>
      <c r="CS1" s="19"/>
      <c r="CT1" s="19"/>
      <c r="CU1" s="19"/>
      <c r="CV1" s="19"/>
      <c r="CW1" s="19"/>
      <c r="CX1" s="19"/>
      <c r="CY1" s="19"/>
      <c r="CZ1" s="19"/>
      <c r="DA1" s="19"/>
      <c r="DB1" s="19"/>
      <c r="DC1" s="19"/>
      <c r="DD1" s="19"/>
      <c r="DE1" s="19"/>
      <c r="DF1" s="19"/>
      <c r="DG1" s="19"/>
      <c r="DH1" s="19"/>
      <c r="DI1" s="19"/>
      <c r="DJ1" s="19"/>
      <c r="DK1" s="19"/>
      <c r="DL1" s="19"/>
      <c r="DM1" s="19"/>
      <c r="DN1" s="19"/>
      <c r="DO1" s="19"/>
      <c r="DP1" s="19"/>
      <c r="DQ1" s="19"/>
      <c r="DR1" s="19"/>
      <c r="DS1" s="19"/>
      <c r="DT1" s="19"/>
      <c r="DU1" s="19"/>
      <c r="DV1" s="19"/>
      <c r="DW1" s="19"/>
      <c r="DX1" s="19"/>
      <c r="DY1" s="19"/>
      <c r="DZ1" s="19"/>
      <c r="EA1" s="19"/>
      <c r="EB1" s="19"/>
      <c r="EC1" s="19"/>
      <c r="ED1" s="19"/>
      <c r="EE1" s="19"/>
      <c r="EF1" s="19"/>
      <c r="EG1" s="19"/>
      <c r="EH1" s="19"/>
      <c r="EI1" s="19"/>
      <c r="EJ1" s="19"/>
      <c r="EK1" s="19"/>
      <c r="EL1" s="19"/>
      <c r="EM1" s="19"/>
      <c r="EN1" s="19"/>
      <c r="EO1" s="19"/>
      <c r="EP1" s="19"/>
      <c r="EQ1" s="19"/>
      <c r="ER1" s="19"/>
      <c r="ES1" s="19"/>
      <c r="ET1" s="19"/>
      <c r="EU1" s="19"/>
      <c r="EV1" s="19"/>
      <c r="EW1" s="19"/>
      <c r="EX1" s="19"/>
      <c r="EY1" s="19"/>
      <c r="EZ1" s="19"/>
      <c r="FA1" s="19"/>
      <c r="FB1" s="19"/>
      <c r="FC1" s="19"/>
      <c r="FD1" s="19"/>
      <c r="FE1" s="19"/>
      <c r="FF1" s="19"/>
      <c r="FG1" s="19"/>
      <c r="FH1" s="19"/>
      <c r="FI1" s="19"/>
      <c r="FJ1" s="19"/>
      <c r="FK1" s="19"/>
      <c r="FL1" s="19"/>
      <c r="FM1" s="19"/>
      <c r="FN1" s="19"/>
      <c r="FO1" s="19"/>
      <c r="FP1" s="19"/>
      <c r="FQ1" s="19"/>
      <c r="FR1" s="19"/>
      <c r="FS1" s="19"/>
      <c r="FT1" s="19"/>
      <c r="FU1" s="19"/>
      <c r="FV1" s="19"/>
      <c r="FW1" s="19"/>
      <c r="FX1" s="19"/>
      <c r="FY1" s="19"/>
      <c r="FZ1" s="19"/>
      <c r="GA1" s="19"/>
      <c r="GB1" s="19"/>
      <c r="GC1" s="19"/>
      <c r="GD1" s="19"/>
      <c r="GE1" s="19"/>
      <c r="GF1" s="19"/>
      <c r="GG1" s="19"/>
      <c r="GH1" s="19"/>
      <c r="GI1" s="19"/>
      <c r="GJ1" s="19"/>
      <c r="GK1" s="19"/>
      <c r="GL1" s="19"/>
      <c r="GM1" s="19"/>
      <c r="GN1" s="19"/>
      <c r="GO1" s="19"/>
      <c r="GP1" s="19"/>
      <c r="GQ1" s="19"/>
      <c r="GR1" s="19"/>
      <c r="GS1" s="19"/>
      <c r="GT1" s="19"/>
      <c r="GU1" s="19"/>
      <c r="GV1" s="19"/>
      <c r="GW1" s="19"/>
      <c r="GX1" s="19"/>
      <c r="GY1" s="19"/>
      <c r="GZ1" s="19"/>
      <c r="HA1" s="19"/>
      <c r="HB1" s="19"/>
      <c r="HC1" s="19"/>
      <c r="HD1" s="19"/>
      <c r="HE1" s="19"/>
      <c r="HF1" s="19"/>
      <c r="HG1" s="19"/>
      <c r="HH1" s="19"/>
      <c r="HI1" s="19"/>
      <c r="HJ1" s="19"/>
      <c r="HK1" s="19"/>
      <c r="HL1" s="19"/>
      <c r="HM1" s="19"/>
      <c r="HN1" s="19"/>
      <c r="HO1" s="19"/>
      <c r="HP1" s="19"/>
      <c r="HQ1" s="19"/>
      <c r="HR1" s="19"/>
      <c r="HS1" s="19"/>
      <c r="HT1" s="19"/>
      <c r="HU1" s="19"/>
      <c r="HV1" s="19"/>
      <c r="HW1" s="19"/>
      <c r="HX1" s="19"/>
      <c r="HY1" s="19"/>
      <c r="HZ1" s="19"/>
      <c r="IA1" s="19"/>
      <c r="IB1" s="19"/>
      <c r="IC1" s="19"/>
      <c r="ID1" s="19"/>
      <c r="IE1" s="19"/>
      <c r="IF1" s="19"/>
      <c r="IG1" s="19"/>
      <c r="IH1" s="19"/>
      <c r="II1" s="19"/>
      <c r="IJ1" s="19"/>
      <c r="IK1" s="19"/>
      <c r="IL1" s="19"/>
      <c r="IM1" s="19"/>
      <c r="IN1" s="19"/>
      <c r="IO1" s="19"/>
      <c r="IP1" s="19"/>
      <c r="IQ1" s="19"/>
      <c r="IR1" s="19"/>
      <c r="IS1" s="19"/>
      <c r="IT1" s="19"/>
      <c r="IU1" s="19"/>
      <c r="IV1" s="19"/>
      <c r="IW1" s="19"/>
      <c r="IX1" s="19"/>
      <c r="IY1" s="19"/>
      <c r="IZ1" s="19"/>
      <c r="JA1" s="19"/>
      <c r="JB1" s="19"/>
      <c r="JC1" s="19"/>
      <c r="JD1" s="19"/>
      <c r="JE1" s="19"/>
      <c r="JF1" s="19"/>
      <c r="JG1" s="19"/>
      <c r="JH1" s="19"/>
      <c r="JI1" s="19"/>
      <c r="JJ1" s="19"/>
      <c r="JK1" s="19"/>
      <c r="JL1" s="19"/>
      <c r="JM1" s="19"/>
      <c r="JN1" s="19"/>
      <c r="JO1" s="19"/>
      <c r="JP1" s="19"/>
      <c r="JQ1" s="19"/>
      <c r="JR1" s="19"/>
      <c r="JS1" s="19"/>
      <c r="JT1" s="19"/>
      <c r="JU1" s="19"/>
      <c r="JV1" s="19"/>
      <c r="JW1" s="19"/>
      <c r="JX1" s="19"/>
      <c r="JY1" s="19"/>
      <c r="JZ1" s="19"/>
      <c r="KA1" s="19"/>
      <c r="KB1" s="19"/>
      <c r="KC1" s="19"/>
      <c r="KD1" s="19"/>
      <c r="KE1" s="19"/>
      <c r="KF1" s="19"/>
      <c r="KG1" s="19"/>
      <c r="KH1" s="19"/>
      <c r="KI1" s="19"/>
      <c r="KJ1" s="19"/>
      <c r="KK1" s="19"/>
      <c r="KL1" s="19"/>
      <c r="KM1" s="19"/>
      <c r="KN1" s="19"/>
      <c r="KO1" s="19"/>
      <c r="KP1" s="19"/>
      <c r="KQ1" s="19"/>
      <c r="KR1" s="19"/>
      <c r="KS1" s="19"/>
      <c r="KT1" s="19"/>
      <c r="KU1" s="19"/>
      <c r="KV1" s="19"/>
      <c r="KW1" s="19"/>
      <c r="KX1" s="19"/>
      <c r="KY1" s="19"/>
      <c r="KZ1" s="19"/>
      <c r="LA1" s="19"/>
      <c r="LB1" s="19"/>
      <c r="LC1" s="19"/>
      <c r="LD1" s="19"/>
      <c r="LE1" s="19"/>
      <c r="LF1" s="19"/>
      <c r="LG1" s="19"/>
      <c r="LH1" s="19"/>
      <c r="LI1" s="19"/>
      <c r="LJ1" s="19"/>
      <c r="LK1" s="19"/>
      <c r="LL1" s="19"/>
      <c r="LM1" s="19"/>
      <c r="LN1" s="19"/>
      <c r="LO1" s="19"/>
      <c r="LP1" s="19"/>
      <c r="LQ1" s="19"/>
      <c r="LR1" s="19"/>
      <c r="LS1" s="19"/>
      <c r="LT1" s="19"/>
      <c r="LU1" s="19"/>
      <c r="LV1" s="19"/>
      <c r="LW1" s="19"/>
      <c r="LX1" s="19"/>
      <c r="LY1" s="19"/>
      <c r="LZ1" s="19"/>
      <c r="MA1" s="19"/>
      <c r="MB1" s="19"/>
      <c r="MC1" s="19"/>
      <c r="MD1" s="19"/>
      <c r="ME1" s="19"/>
      <c r="MF1" s="19"/>
      <c r="MG1" s="19"/>
      <c r="MH1" s="19"/>
      <c r="MI1" s="19"/>
      <c r="MJ1" s="19"/>
      <c r="MK1" s="19"/>
      <c r="ML1" s="19"/>
      <c r="MM1" s="19"/>
      <c r="MN1" s="19"/>
      <c r="MO1" s="19"/>
      <c r="MP1" s="19"/>
      <c r="MQ1" s="19"/>
      <c r="MR1" s="19"/>
      <c r="MS1" s="19"/>
      <c r="MT1" s="19"/>
      <c r="MU1" s="19"/>
      <c r="MV1" s="19"/>
      <c r="MW1" s="19"/>
      <c r="MX1" s="19"/>
      <c r="MY1" s="19"/>
      <c r="MZ1" s="19"/>
      <c r="NA1" s="19"/>
      <c r="NB1" s="19"/>
      <c r="NC1" s="19"/>
      <c r="ND1" s="19"/>
      <c r="NE1" s="19"/>
      <c r="NF1" s="19"/>
      <c r="NG1" s="19"/>
      <c r="NH1" s="19"/>
      <c r="NI1" s="19"/>
      <c r="NJ1" s="19"/>
      <c r="NK1" s="19"/>
      <c r="NL1" s="19"/>
      <c r="NM1" s="19"/>
      <c r="NN1" s="19"/>
      <c r="NO1" s="19"/>
      <c r="NP1" s="19"/>
      <c r="NQ1" s="19"/>
      <c r="NR1" s="19"/>
      <c r="NS1" s="19"/>
      <c r="NT1" s="19"/>
      <c r="NU1" s="19"/>
      <c r="NV1" s="19"/>
      <c r="NW1" s="19"/>
      <c r="NX1" s="19"/>
      <c r="NY1" s="19"/>
      <c r="NZ1" s="19"/>
      <c r="OA1" s="19"/>
      <c r="OB1" s="19"/>
      <c r="OC1" s="19"/>
      <c r="OD1" s="19"/>
      <c r="OE1" s="19"/>
      <c r="OF1" s="19"/>
      <c r="OG1" s="19"/>
      <c r="OH1" s="19"/>
      <c r="OI1" s="19"/>
      <c r="OJ1" s="19"/>
      <c r="OK1" s="19"/>
      <c r="OL1" s="19"/>
      <c r="OM1" s="19"/>
      <c r="ON1" s="19"/>
      <c r="OO1" s="19"/>
      <c r="OP1" s="19"/>
      <c r="OQ1" s="19"/>
      <c r="OR1" s="19"/>
      <c r="OS1" s="19"/>
      <c r="OT1" s="19"/>
      <c r="OU1" s="19"/>
      <c r="OV1" s="19"/>
      <c r="OW1" s="19"/>
      <c r="OX1" s="19"/>
      <c r="OY1" s="19"/>
      <c r="OZ1" s="19"/>
      <c r="PA1" s="19"/>
      <c r="PB1" s="19"/>
      <c r="PC1" s="19"/>
      <c r="PD1" s="19"/>
      <c r="PE1" s="19"/>
      <c r="PF1" s="19"/>
      <c r="PG1" s="19"/>
      <c r="PH1" s="19"/>
      <c r="PI1" s="19"/>
      <c r="PJ1" s="19"/>
      <c r="PK1" s="19"/>
      <c r="PL1" s="19"/>
      <c r="PM1" s="19"/>
      <c r="PN1" s="19"/>
      <c r="PO1" s="19"/>
      <c r="PP1" s="19"/>
      <c r="PQ1" s="19"/>
      <c r="PR1" s="19"/>
      <c r="PS1" s="19"/>
      <c r="PT1" s="19"/>
      <c r="PU1" s="19"/>
      <c r="PV1" s="19"/>
      <c r="PW1" s="19"/>
      <c r="PX1" s="19"/>
      <c r="PY1" s="19"/>
      <c r="PZ1" s="19"/>
      <c r="QA1" s="19"/>
      <c r="QB1" s="19"/>
      <c r="QC1" s="19"/>
      <c r="QD1" s="19"/>
      <c r="QE1" s="19"/>
      <c r="QF1" s="19"/>
      <c r="QG1" s="19"/>
      <c r="QH1" s="19"/>
      <c r="QI1" s="19"/>
      <c r="QJ1" s="19"/>
      <c r="QK1" s="19"/>
      <c r="QL1" s="19"/>
      <c r="QM1" s="19"/>
      <c r="QN1" s="19"/>
      <c r="QO1" s="19"/>
      <c r="QP1" s="19"/>
      <c r="QQ1" s="19"/>
      <c r="QR1" s="19"/>
      <c r="QS1" s="19"/>
      <c r="QT1" s="19"/>
      <c r="QU1" s="19"/>
      <c r="QV1" s="19"/>
      <c r="QW1" s="19"/>
      <c r="QX1" s="19"/>
      <c r="QY1" s="19"/>
      <c r="QZ1" s="19"/>
      <c r="RA1" s="19"/>
      <c r="RB1" s="19"/>
      <c r="RC1" s="19"/>
      <c r="RD1" s="19"/>
      <c r="RE1" s="19"/>
      <c r="RF1" s="19"/>
      <c r="RG1" s="19"/>
      <c r="RH1" s="19"/>
      <c r="RI1" s="19"/>
      <c r="RJ1" s="19"/>
      <c r="RK1" s="19"/>
      <c r="RL1" s="19"/>
      <c r="RM1" s="19"/>
      <c r="RN1" s="19"/>
      <c r="RO1" s="19"/>
      <c r="RP1" s="19"/>
      <c r="RQ1" s="19"/>
      <c r="RR1" s="19"/>
      <c r="RS1" s="19"/>
      <c r="RT1" s="19"/>
      <c r="RU1" s="19"/>
      <c r="RV1" s="19"/>
      <c r="RW1" s="19"/>
      <c r="RX1" s="19"/>
      <c r="RY1" s="19"/>
      <c r="RZ1" s="19"/>
      <c r="SA1" s="19"/>
      <c r="SB1" s="19"/>
      <c r="SC1" s="19"/>
      <c r="SD1" s="19"/>
      <c r="SE1" s="19"/>
      <c r="SF1" s="19"/>
      <c r="SG1" s="19"/>
      <c r="SH1" s="19"/>
      <c r="SI1" s="19"/>
      <c r="SJ1" s="19"/>
      <c r="SK1" s="19"/>
      <c r="SL1" s="19"/>
      <c r="SM1" s="19"/>
      <c r="SN1" s="19"/>
      <c r="SO1" s="19"/>
      <c r="SP1" s="19"/>
      <c r="SQ1" s="19"/>
      <c r="SR1" s="19"/>
      <c r="SS1" s="19"/>
      <c r="ST1" s="19"/>
      <c r="SU1" s="19"/>
      <c r="SV1" s="19"/>
      <c r="SW1" s="19"/>
      <c r="SX1" s="19"/>
      <c r="SY1" s="19"/>
      <c r="SZ1" s="19"/>
      <c r="TA1" s="19"/>
      <c r="TB1" s="19"/>
      <c r="TC1" s="19"/>
      <c r="TD1" s="19"/>
      <c r="TE1" s="19"/>
      <c r="TF1" s="19"/>
      <c r="TG1" s="19"/>
      <c r="TH1" s="19"/>
      <c r="TI1" s="19"/>
      <c r="TJ1" s="19"/>
      <c r="TK1" s="19"/>
      <c r="TL1" s="19"/>
      <c r="TM1" s="19"/>
      <c r="TN1" s="19"/>
      <c r="TO1" s="19"/>
      <c r="TP1" s="19"/>
      <c r="TQ1" s="19"/>
      <c r="TR1" s="19"/>
      <c r="TS1" s="19"/>
      <c r="TT1" s="19"/>
      <c r="TU1" s="19"/>
      <c r="TV1" s="19"/>
      <c r="TW1" s="19"/>
      <c r="TX1" s="19"/>
      <c r="TY1" s="19"/>
      <c r="TZ1" s="19"/>
      <c r="UA1" s="19"/>
      <c r="UB1" s="19"/>
      <c r="UC1" s="19"/>
      <c r="UD1" s="19"/>
      <c r="UE1" s="19"/>
      <c r="UF1" s="19"/>
      <c r="UG1" s="19"/>
      <c r="UH1" s="19"/>
      <c r="UI1" s="19"/>
      <c r="UJ1" s="19"/>
      <c r="UK1" s="19"/>
      <c r="UL1" s="19"/>
      <c r="UM1" s="19"/>
      <c r="UN1" s="19"/>
      <c r="UO1" s="19"/>
      <c r="UP1" s="19"/>
      <c r="UQ1" s="19"/>
      <c r="UR1" s="19"/>
      <c r="US1" s="19"/>
      <c r="UT1" s="19"/>
      <c r="UU1" s="19"/>
      <c r="UV1" s="19"/>
      <c r="UW1" s="19"/>
      <c r="UX1" s="19"/>
      <c r="UY1" s="19"/>
      <c r="UZ1" s="19"/>
      <c r="VA1" s="19"/>
      <c r="VB1" s="19"/>
      <c r="VC1" s="19"/>
      <c r="VD1" s="19"/>
      <c r="VE1" s="19"/>
      <c r="VF1" s="19"/>
      <c r="VG1" s="19"/>
      <c r="VH1" s="19"/>
      <c r="VI1" s="19"/>
      <c r="VJ1" s="19"/>
      <c r="VK1" s="19"/>
      <c r="VL1" s="19"/>
      <c r="VM1" s="19"/>
      <c r="VN1" s="19"/>
      <c r="VO1" s="19"/>
      <c r="VP1" s="19"/>
      <c r="VQ1" s="19"/>
      <c r="VR1" s="19"/>
      <c r="VS1" s="19"/>
      <c r="VT1" s="19"/>
      <c r="VU1" s="19"/>
      <c r="VV1" s="19"/>
      <c r="VW1" s="19"/>
      <c r="VX1" s="19"/>
      <c r="VY1" s="19"/>
      <c r="VZ1" s="19"/>
      <c r="WA1" s="19"/>
      <c r="WB1" s="19"/>
      <c r="WC1" s="19"/>
      <c r="WD1" s="19"/>
      <c r="WE1" s="19"/>
      <c r="WF1" s="19"/>
      <c r="WG1" s="19"/>
      <c r="WH1" s="19"/>
      <c r="WI1" s="19"/>
      <c r="WJ1" s="19"/>
      <c r="WK1" s="19"/>
      <c r="WL1" s="19"/>
      <c r="WM1" s="19"/>
      <c r="WN1" s="19"/>
      <c r="WO1" s="19"/>
      <c r="WP1" s="19"/>
      <c r="WQ1" s="19"/>
      <c r="WR1" s="19"/>
      <c r="WS1" s="19"/>
      <c r="WT1" s="19"/>
      <c r="WU1" s="19"/>
      <c r="WV1" s="19"/>
      <c r="WW1" s="19"/>
      <c r="WX1" s="19"/>
      <c r="WY1" s="19"/>
      <c r="WZ1" s="19"/>
      <c r="XA1" s="19"/>
      <c r="XB1" s="19"/>
      <c r="XC1" s="19"/>
      <c r="XD1" s="19"/>
      <c r="XE1" s="19"/>
      <c r="XF1" s="19"/>
      <c r="XG1" s="19"/>
      <c r="XH1" s="19"/>
      <c r="XI1" s="19"/>
      <c r="XJ1" s="19"/>
      <c r="XK1" s="19"/>
      <c r="XL1" s="19"/>
      <c r="XM1" s="19"/>
      <c r="XN1" s="19"/>
      <c r="XO1" s="19"/>
      <c r="XP1" s="19"/>
      <c r="XQ1" s="19"/>
      <c r="XR1" s="19"/>
      <c r="XS1" s="19"/>
      <c r="XT1" s="19"/>
      <c r="XU1" s="19"/>
      <c r="XV1" s="19"/>
      <c r="XW1" s="19"/>
      <c r="XX1" s="19"/>
      <c r="XY1" s="19"/>
      <c r="XZ1" s="19"/>
      <c r="YA1" s="19"/>
      <c r="YB1" s="19"/>
      <c r="YC1" s="19"/>
      <c r="YD1" s="19"/>
      <c r="YE1" s="19"/>
      <c r="YF1" s="19"/>
      <c r="YG1" s="19"/>
      <c r="YH1" s="19"/>
      <c r="YI1" s="19"/>
      <c r="YJ1" s="19"/>
      <c r="YK1" s="19"/>
      <c r="YL1" s="19"/>
      <c r="YM1" s="19"/>
      <c r="YN1" s="19"/>
      <c r="YO1" s="19"/>
      <c r="YP1" s="19"/>
      <c r="YQ1" s="19"/>
      <c r="YR1" s="19"/>
      <c r="YS1" s="19"/>
      <c r="YT1" s="19"/>
      <c r="YU1" s="19"/>
      <c r="YV1" s="19"/>
      <c r="YW1" s="19"/>
      <c r="YX1" s="19"/>
      <c r="YY1" s="19"/>
      <c r="YZ1" s="19"/>
      <c r="ZA1" s="19"/>
      <c r="ZB1" s="19"/>
      <c r="ZC1" s="19"/>
      <c r="ZD1" s="19"/>
      <c r="ZE1" s="19"/>
      <c r="ZF1" s="19"/>
      <c r="ZG1" s="19"/>
      <c r="ZH1" s="19"/>
      <c r="ZI1" s="19"/>
      <c r="ZJ1" s="19"/>
      <c r="ZK1" s="19"/>
      <c r="ZL1" s="19"/>
      <c r="ZM1" s="19"/>
      <c r="ZN1" s="19"/>
      <c r="ZO1" s="19"/>
      <c r="ZP1" s="19"/>
      <c r="ZQ1" s="19"/>
      <c r="ZR1" s="19"/>
      <c r="ZS1" s="19"/>
      <c r="ZT1" s="19"/>
      <c r="ZU1" s="19"/>
      <c r="ZV1" s="19"/>
      <c r="ZW1" s="19"/>
      <c r="ZX1" s="19"/>
      <c r="ZY1" s="19"/>
      <c r="ZZ1" s="19"/>
      <c r="AAA1" s="19"/>
      <c r="AAB1" s="19"/>
      <c r="AAC1" s="19"/>
      <c r="AAD1" s="19"/>
      <c r="AAE1" s="19"/>
      <c r="AAF1" s="19"/>
      <c r="AAG1" s="19"/>
      <c r="AAH1" s="19"/>
      <c r="AAI1" s="19"/>
      <c r="AAJ1" s="19"/>
      <c r="AAK1" s="19"/>
      <c r="AAL1" s="19"/>
      <c r="AAM1" s="19"/>
      <c r="AAN1" s="19"/>
      <c r="AAO1" s="19"/>
      <c r="AAP1" s="19"/>
      <c r="AAQ1" s="19"/>
      <c r="AAR1" s="19"/>
      <c r="AAS1" s="19"/>
      <c r="AAT1" s="19"/>
      <c r="AAU1" s="19"/>
      <c r="AAV1" s="19"/>
      <c r="AAW1" s="19"/>
      <c r="AAX1" s="19"/>
      <c r="AAY1" s="19"/>
      <c r="AAZ1" s="19"/>
      <c r="ABA1" s="19"/>
      <c r="ABB1" s="19"/>
      <c r="ABC1" s="19"/>
      <c r="ABD1" s="19"/>
      <c r="ABE1" s="19"/>
      <c r="ABF1" s="19"/>
      <c r="ABG1" s="19"/>
      <c r="ABH1" s="19"/>
      <c r="ABI1" s="19"/>
      <c r="ABJ1" s="19"/>
      <c r="ABK1" s="19"/>
      <c r="ABL1" s="19"/>
      <c r="ABM1" s="19"/>
      <c r="ABN1" s="19"/>
      <c r="ABO1" s="19"/>
      <c r="ABP1" s="19"/>
      <c r="ABQ1" s="19"/>
      <c r="ABR1" s="19"/>
      <c r="ABS1" s="19"/>
      <c r="ABT1" s="19"/>
      <c r="ABU1" s="19"/>
      <c r="ABV1" s="19"/>
      <c r="ABW1" s="19"/>
      <c r="ABX1" s="19"/>
      <c r="ABY1" s="19"/>
      <c r="ABZ1" s="19"/>
      <c r="ACA1" s="19"/>
      <c r="ACB1" s="19"/>
      <c r="ACC1" s="19"/>
      <c r="ACD1" s="19"/>
      <c r="ACE1" s="19"/>
      <c r="ACF1" s="19"/>
      <c r="ACG1" s="19"/>
      <c r="ACH1" s="19"/>
      <c r="ACI1" s="19"/>
      <c r="ACJ1" s="19"/>
      <c r="ACK1" s="19"/>
      <c r="ACL1" s="19"/>
      <c r="ACM1" s="19"/>
      <c r="ACN1" s="19"/>
      <c r="ACO1" s="19"/>
      <c r="ACP1" s="19"/>
      <c r="ACQ1" s="19"/>
      <c r="ACR1" s="19"/>
      <c r="ACS1" s="19"/>
      <c r="ACT1" s="19"/>
      <c r="ACU1" s="19"/>
      <c r="ACV1" s="19"/>
      <c r="ACW1" s="19"/>
      <c r="ACX1" s="19"/>
      <c r="ACY1" s="19"/>
      <c r="ACZ1" s="19"/>
      <c r="ADA1" s="19"/>
      <c r="ADB1" s="19"/>
      <c r="ADC1" s="19"/>
      <c r="ADD1" s="19"/>
      <c r="ADE1" s="19"/>
      <c r="ADF1" s="19"/>
      <c r="ADG1" s="19"/>
      <c r="ADH1" s="19"/>
      <c r="ADI1" s="19"/>
      <c r="ADJ1" s="19"/>
      <c r="ADK1" s="19"/>
      <c r="ADL1" s="19"/>
      <c r="ADM1" s="19"/>
      <c r="ADN1" s="19"/>
      <c r="ADO1" s="19"/>
      <c r="ADP1" s="19"/>
      <c r="ADQ1" s="19"/>
      <c r="ADR1" s="19"/>
      <c r="ADS1" s="19"/>
      <c r="ADT1" s="19"/>
      <c r="ADU1" s="19"/>
      <c r="ADV1" s="19"/>
      <c r="ADW1" s="19"/>
      <c r="ADX1" s="19"/>
      <c r="ADY1" s="19"/>
      <c r="ADZ1" s="19"/>
      <c r="AEA1" s="19"/>
      <c r="AEB1" s="19"/>
      <c r="AEC1" s="19"/>
      <c r="AED1" s="19"/>
      <c r="AEE1" s="19"/>
      <c r="AEF1" s="19"/>
      <c r="AEG1" s="19"/>
      <c r="AEH1" s="19"/>
      <c r="AEI1" s="19"/>
      <c r="AEJ1" s="19"/>
      <c r="AEK1" s="19"/>
      <c r="AEL1" s="19"/>
      <c r="AEM1" s="19"/>
      <c r="AEN1" s="19"/>
      <c r="AEO1" s="19"/>
      <c r="AEP1" s="19"/>
      <c r="AEQ1" s="19"/>
      <c r="AER1" s="19"/>
      <c r="AES1" s="19"/>
      <c r="AET1" s="19"/>
      <c r="AEU1" s="19"/>
      <c r="AEV1" s="19"/>
      <c r="AEW1" s="19"/>
      <c r="AEX1" s="19"/>
      <c r="AEY1" s="19"/>
      <c r="AEZ1" s="19"/>
      <c r="AFA1" s="19"/>
      <c r="AFB1" s="19"/>
      <c r="AFC1" s="19"/>
      <c r="AFD1" s="19"/>
      <c r="AFE1" s="19"/>
      <c r="AFF1" s="19"/>
      <c r="AFG1" s="19"/>
      <c r="AFH1" s="19"/>
      <c r="AFI1" s="19"/>
      <c r="AFJ1" s="19"/>
      <c r="AFK1" s="19"/>
      <c r="AFL1" s="19"/>
      <c r="AFM1" s="19"/>
      <c r="AFN1" s="19"/>
      <c r="AFO1" s="19"/>
      <c r="AFP1" s="19"/>
      <c r="AFQ1" s="19"/>
      <c r="AFR1" s="19"/>
      <c r="AFS1" s="19"/>
      <c r="AFT1" s="19"/>
      <c r="AFU1" s="19"/>
      <c r="AFV1" s="19"/>
      <c r="AFW1" s="19"/>
      <c r="AFX1" s="19"/>
      <c r="AFY1" s="19"/>
      <c r="AFZ1" s="19"/>
      <c r="AGA1" s="19"/>
      <c r="AGB1" s="19"/>
      <c r="AGC1" s="19"/>
      <c r="AGD1" s="19"/>
      <c r="AGE1" s="19"/>
      <c r="AGF1" s="19"/>
      <c r="AGG1" s="19"/>
      <c r="AGH1" s="19"/>
      <c r="AGI1" s="19"/>
      <c r="AGJ1" s="19"/>
      <c r="AGK1" s="19"/>
      <c r="AGL1" s="19"/>
      <c r="AGM1" s="19"/>
      <c r="AGN1" s="19"/>
      <c r="AGO1" s="19"/>
      <c r="AGP1" s="19"/>
      <c r="AGQ1" s="19"/>
      <c r="AGR1" s="19"/>
      <c r="AGS1" s="19"/>
      <c r="AGT1" s="19"/>
      <c r="AGU1" s="19"/>
      <c r="AGV1" s="19"/>
      <c r="AGW1" s="19"/>
      <c r="AGX1" s="19"/>
      <c r="AGY1" s="19"/>
      <c r="AGZ1" s="19"/>
      <c r="AHA1" s="19"/>
      <c r="AHB1" s="19"/>
      <c r="AHC1" s="19"/>
      <c r="AHD1" s="19"/>
      <c r="AHE1" s="19"/>
      <c r="AHF1" s="19"/>
      <c r="AHG1" s="19"/>
      <c r="AHH1" s="19"/>
      <c r="AHI1" s="19"/>
      <c r="AHJ1" s="19"/>
      <c r="AHK1" s="19"/>
      <c r="AHL1" s="19"/>
      <c r="AHM1" s="19"/>
      <c r="AHN1" s="19"/>
      <c r="AHO1" s="19"/>
      <c r="AHP1" s="19"/>
      <c r="AHQ1" s="19"/>
      <c r="AHR1" s="19"/>
      <c r="AHS1" s="19"/>
      <c r="AHT1" s="19"/>
      <c r="AHU1" s="19"/>
      <c r="AHV1" s="19"/>
      <c r="AHW1" s="19"/>
      <c r="AHX1" s="19"/>
      <c r="AHY1" s="19"/>
      <c r="AHZ1" s="19"/>
      <c r="AIA1" s="19"/>
      <c r="AIB1" s="19"/>
      <c r="AIC1" s="19"/>
      <c r="AID1" s="19"/>
      <c r="AIE1" s="19"/>
      <c r="AIF1" s="19"/>
      <c r="AIG1" s="19"/>
      <c r="AIH1" s="19"/>
      <c r="AII1" s="19"/>
      <c r="AIJ1" s="19"/>
      <c r="AIK1" s="19"/>
      <c r="AIL1" s="19"/>
      <c r="AIM1" s="19"/>
      <c r="AIN1" s="19"/>
      <c r="AIO1" s="19"/>
      <c r="AIP1" s="19"/>
      <c r="AIQ1" s="19"/>
      <c r="AIR1" s="19"/>
      <c r="AIS1" s="19"/>
      <c r="AIT1" s="19"/>
      <c r="AIU1" s="19"/>
      <c r="AIV1" s="19"/>
      <c r="AIW1" s="19"/>
      <c r="AIX1" s="19"/>
      <c r="AIY1" s="19"/>
      <c r="AIZ1" s="19"/>
      <c r="AJA1" s="19"/>
      <c r="AJB1" s="19"/>
      <c r="AJC1" s="19"/>
      <c r="AJD1" s="19"/>
      <c r="AJE1" s="19"/>
      <c r="AJF1" s="19"/>
      <c r="AJG1" s="19"/>
      <c r="AJH1" s="19"/>
      <c r="AJI1" s="19"/>
      <c r="AJJ1" s="19"/>
      <c r="AJK1" s="19"/>
      <c r="AJL1" s="19"/>
      <c r="AJM1" s="19"/>
      <c r="AJN1" s="19"/>
      <c r="AJO1" s="19"/>
      <c r="AJP1" s="19"/>
      <c r="AJQ1" s="19"/>
      <c r="AJR1" s="19"/>
      <c r="AJS1" s="19"/>
      <c r="AJT1" s="19"/>
      <c r="AJU1" s="19"/>
      <c r="AJV1" s="19"/>
      <c r="AJW1" s="19"/>
      <c r="AJX1" s="19"/>
      <c r="AJY1" s="19"/>
      <c r="AJZ1" s="19"/>
      <c r="AKA1" s="19"/>
      <c r="AKB1" s="19"/>
      <c r="AKC1" s="19"/>
      <c r="AKD1" s="19"/>
      <c r="AKE1" s="19"/>
      <c r="AKF1" s="19"/>
      <c r="AKG1" s="19"/>
      <c r="AKH1" s="19"/>
      <c r="AKI1" s="19"/>
      <c r="AKJ1" s="19"/>
      <c r="AKK1" s="19"/>
      <c r="AKL1" s="19"/>
      <c r="AKM1" s="19"/>
      <c r="AKN1" s="19"/>
      <c r="AKO1" s="19"/>
      <c r="AKP1" s="19"/>
      <c r="AKQ1" s="19"/>
      <c r="AKR1" s="19"/>
      <c r="AKS1" s="19"/>
      <c r="AKT1" s="19"/>
      <c r="AKU1" s="19"/>
      <c r="AKV1" s="19"/>
      <c r="AKW1" s="19"/>
      <c r="AKX1" s="19"/>
      <c r="AKY1" s="19"/>
      <c r="AKZ1" s="19"/>
      <c r="ALA1" s="19"/>
      <c r="ALB1" s="19"/>
      <c r="ALC1" s="19"/>
      <c r="ALD1" s="19"/>
      <c r="ALE1" s="19"/>
      <c r="ALF1" s="19"/>
      <c r="ALG1" s="19"/>
      <c r="ALH1" s="19"/>
      <c r="ALI1" s="19"/>
      <c r="ALJ1" s="19"/>
      <c r="ALK1" s="19"/>
      <c r="ALL1" s="19"/>
      <c r="ALM1" s="19"/>
      <c r="ALN1" s="19"/>
      <c r="ALO1" s="19"/>
      <c r="ALP1" s="19"/>
      <c r="ALQ1" s="19"/>
      <c r="ALR1" s="19"/>
      <c r="ALS1" s="19"/>
      <c r="ALT1" s="19"/>
      <c r="ALU1" s="19"/>
      <c r="ALV1" s="19"/>
      <c r="ALW1" s="19"/>
      <c r="ALX1" s="19"/>
      <c r="ALY1" s="19"/>
      <c r="ALZ1" s="19"/>
      <c r="AMA1" s="19"/>
      <c r="AMB1" s="19"/>
      <c r="AMC1" s="19"/>
      <c r="AMD1" s="19"/>
    </row>
    <row r="2" spans="1:1018" customFormat="1" ht="14.4" customHeight="1" x14ac:dyDescent="0.3">
      <c r="A2" s="19"/>
      <c r="B2" s="21"/>
      <c r="C2" s="108"/>
      <c r="D2" s="108"/>
      <c r="E2" s="108"/>
      <c r="F2" s="108"/>
      <c r="G2" s="108"/>
      <c r="H2" s="108"/>
      <c r="I2" s="327"/>
      <c r="J2" s="109"/>
      <c r="K2" s="109"/>
      <c r="L2" s="109"/>
      <c r="M2" s="109"/>
      <c r="N2" s="109"/>
      <c r="O2" s="109"/>
      <c r="P2" s="109"/>
      <c r="Q2" s="109"/>
      <c r="R2" s="109"/>
      <c r="S2" s="109"/>
      <c r="T2" s="109"/>
      <c r="U2" s="10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c r="CJ2" s="19"/>
      <c r="CK2" s="19"/>
      <c r="CL2" s="19"/>
      <c r="CM2" s="19"/>
      <c r="CN2" s="19"/>
      <c r="CO2" s="19"/>
      <c r="CP2" s="19"/>
      <c r="CQ2" s="19"/>
      <c r="CR2" s="19"/>
      <c r="CS2" s="19"/>
      <c r="CT2" s="19"/>
      <c r="CU2" s="19"/>
      <c r="CV2" s="19"/>
      <c r="CW2" s="19"/>
      <c r="CX2" s="19"/>
      <c r="CY2" s="19"/>
      <c r="CZ2" s="19"/>
      <c r="DA2" s="19"/>
      <c r="DB2" s="19"/>
      <c r="DC2" s="19"/>
      <c r="DD2" s="19"/>
      <c r="DE2" s="19"/>
      <c r="DF2" s="19"/>
      <c r="DG2" s="19"/>
      <c r="DH2" s="19"/>
      <c r="DI2" s="19"/>
      <c r="DJ2" s="19"/>
      <c r="DK2" s="19"/>
      <c r="DL2" s="19"/>
      <c r="DM2" s="19"/>
      <c r="DN2" s="19"/>
      <c r="DO2" s="19"/>
      <c r="DP2" s="19"/>
      <c r="DQ2" s="19"/>
      <c r="DR2" s="19"/>
      <c r="DS2" s="19"/>
      <c r="DT2" s="19"/>
      <c r="DU2" s="19"/>
      <c r="DV2" s="19"/>
      <c r="DW2" s="19"/>
      <c r="DX2" s="19"/>
      <c r="DY2" s="19"/>
      <c r="DZ2" s="19"/>
      <c r="EA2" s="19"/>
      <c r="EB2" s="19"/>
      <c r="EC2" s="19"/>
      <c r="ED2" s="19"/>
      <c r="EE2" s="19"/>
      <c r="EF2" s="19"/>
      <c r="EG2" s="19"/>
      <c r="EH2" s="19"/>
      <c r="EI2" s="19"/>
      <c r="EJ2" s="19"/>
      <c r="EK2" s="19"/>
      <c r="EL2" s="19"/>
      <c r="EM2" s="19"/>
      <c r="EN2" s="19"/>
      <c r="EO2" s="19"/>
      <c r="EP2" s="19"/>
      <c r="EQ2" s="19"/>
      <c r="ER2" s="19"/>
      <c r="ES2" s="19"/>
      <c r="ET2" s="19"/>
      <c r="EU2" s="19"/>
      <c r="EV2" s="19"/>
      <c r="EW2" s="19"/>
      <c r="EX2" s="19"/>
      <c r="EY2" s="19"/>
      <c r="EZ2" s="19"/>
      <c r="FA2" s="19"/>
      <c r="FB2" s="19"/>
      <c r="FC2" s="19"/>
      <c r="FD2" s="19"/>
      <c r="FE2" s="19"/>
      <c r="FF2" s="19"/>
      <c r="FG2" s="19"/>
      <c r="FH2" s="19"/>
      <c r="FI2" s="19"/>
      <c r="FJ2" s="19"/>
      <c r="FK2" s="19"/>
      <c r="FL2" s="19"/>
      <c r="FM2" s="19"/>
      <c r="FN2" s="19"/>
      <c r="FO2" s="19"/>
      <c r="FP2" s="19"/>
      <c r="FQ2" s="19"/>
      <c r="FR2" s="19"/>
      <c r="FS2" s="19"/>
      <c r="FT2" s="19"/>
      <c r="FU2" s="19"/>
      <c r="FV2" s="19"/>
      <c r="FW2" s="19"/>
      <c r="FX2" s="19"/>
      <c r="FY2" s="19"/>
      <c r="FZ2" s="19"/>
      <c r="GA2" s="19"/>
      <c r="GB2" s="19"/>
      <c r="GC2" s="19"/>
      <c r="GD2" s="19"/>
      <c r="GE2" s="19"/>
      <c r="GF2" s="19"/>
      <c r="GG2" s="19"/>
      <c r="GH2" s="19"/>
      <c r="GI2" s="19"/>
      <c r="GJ2" s="19"/>
      <c r="GK2" s="19"/>
      <c r="GL2" s="19"/>
      <c r="GM2" s="19"/>
      <c r="GN2" s="19"/>
      <c r="GO2" s="19"/>
      <c r="GP2" s="19"/>
      <c r="GQ2" s="19"/>
      <c r="GR2" s="19"/>
      <c r="GS2" s="19"/>
      <c r="GT2" s="19"/>
      <c r="GU2" s="19"/>
      <c r="GV2" s="19"/>
      <c r="GW2" s="19"/>
      <c r="GX2" s="19"/>
      <c r="GY2" s="19"/>
      <c r="GZ2" s="19"/>
      <c r="HA2" s="19"/>
      <c r="HB2" s="19"/>
      <c r="HC2" s="19"/>
      <c r="HD2" s="19"/>
      <c r="HE2" s="19"/>
      <c r="HF2" s="19"/>
      <c r="HG2" s="19"/>
      <c r="HH2" s="19"/>
      <c r="HI2" s="19"/>
      <c r="HJ2" s="19"/>
      <c r="HK2" s="19"/>
      <c r="HL2" s="19"/>
      <c r="HM2" s="19"/>
      <c r="HN2" s="19"/>
      <c r="HO2" s="19"/>
      <c r="HP2" s="19"/>
      <c r="HQ2" s="19"/>
      <c r="HR2" s="19"/>
      <c r="HS2" s="19"/>
      <c r="HT2" s="19"/>
      <c r="HU2" s="19"/>
      <c r="HV2" s="19"/>
      <c r="HW2" s="19"/>
      <c r="HX2" s="19"/>
      <c r="HY2" s="19"/>
      <c r="HZ2" s="19"/>
      <c r="IA2" s="19"/>
      <c r="IB2" s="19"/>
      <c r="IC2" s="19"/>
      <c r="ID2" s="19"/>
      <c r="IE2" s="19"/>
      <c r="IF2" s="19"/>
      <c r="IG2" s="19"/>
      <c r="IH2" s="19"/>
      <c r="II2" s="19"/>
      <c r="IJ2" s="19"/>
      <c r="IK2" s="19"/>
      <c r="IL2" s="19"/>
      <c r="IM2" s="19"/>
      <c r="IN2" s="19"/>
      <c r="IO2" s="19"/>
      <c r="IP2" s="19"/>
      <c r="IQ2" s="19"/>
      <c r="IR2" s="19"/>
      <c r="IS2" s="19"/>
      <c r="IT2" s="19"/>
      <c r="IU2" s="19"/>
      <c r="IV2" s="19"/>
      <c r="IW2" s="19"/>
      <c r="IX2" s="19"/>
      <c r="IY2" s="19"/>
      <c r="IZ2" s="19"/>
      <c r="JA2" s="19"/>
      <c r="JB2" s="19"/>
      <c r="JC2" s="19"/>
      <c r="JD2" s="19"/>
      <c r="JE2" s="19"/>
      <c r="JF2" s="19"/>
      <c r="JG2" s="19"/>
      <c r="JH2" s="19"/>
      <c r="JI2" s="19"/>
      <c r="JJ2" s="19"/>
      <c r="JK2" s="19"/>
      <c r="JL2" s="19"/>
      <c r="JM2" s="19"/>
      <c r="JN2" s="19"/>
      <c r="JO2" s="19"/>
      <c r="JP2" s="19"/>
      <c r="JQ2" s="19"/>
      <c r="JR2" s="19"/>
      <c r="JS2" s="19"/>
      <c r="JT2" s="19"/>
      <c r="JU2" s="19"/>
      <c r="JV2" s="19"/>
      <c r="JW2" s="19"/>
      <c r="JX2" s="19"/>
      <c r="JY2" s="19"/>
      <c r="JZ2" s="19"/>
      <c r="KA2" s="19"/>
      <c r="KB2" s="19"/>
      <c r="KC2" s="19"/>
      <c r="KD2" s="19"/>
      <c r="KE2" s="19"/>
      <c r="KF2" s="19"/>
      <c r="KG2" s="19"/>
      <c r="KH2" s="19"/>
      <c r="KI2" s="19"/>
      <c r="KJ2" s="19"/>
      <c r="KK2" s="19"/>
      <c r="KL2" s="19"/>
      <c r="KM2" s="19"/>
      <c r="KN2" s="19"/>
      <c r="KO2" s="19"/>
      <c r="KP2" s="19"/>
      <c r="KQ2" s="19"/>
      <c r="KR2" s="19"/>
      <c r="KS2" s="19"/>
      <c r="KT2" s="19"/>
      <c r="KU2" s="19"/>
      <c r="KV2" s="19"/>
      <c r="KW2" s="19"/>
      <c r="KX2" s="19"/>
      <c r="KY2" s="19"/>
      <c r="KZ2" s="19"/>
      <c r="LA2" s="19"/>
      <c r="LB2" s="19"/>
      <c r="LC2" s="19"/>
      <c r="LD2" s="19"/>
      <c r="LE2" s="19"/>
      <c r="LF2" s="19"/>
      <c r="LG2" s="19"/>
      <c r="LH2" s="19"/>
      <c r="LI2" s="19"/>
      <c r="LJ2" s="19"/>
      <c r="LK2" s="19"/>
      <c r="LL2" s="19"/>
      <c r="LM2" s="19"/>
      <c r="LN2" s="19"/>
      <c r="LO2" s="19"/>
      <c r="LP2" s="19"/>
      <c r="LQ2" s="19"/>
      <c r="LR2" s="19"/>
      <c r="LS2" s="19"/>
      <c r="LT2" s="19"/>
      <c r="LU2" s="19"/>
      <c r="LV2" s="19"/>
      <c r="LW2" s="19"/>
      <c r="LX2" s="19"/>
      <c r="LY2" s="19"/>
      <c r="LZ2" s="19"/>
      <c r="MA2" s="19"/>
      <c r="MB2" s="19"/>
      <c r="MC2" s="19"/>
      <c r="MD2" s="19"/>
      <c r="ME2" s="19"/>
      <c r="MF2" s="19"/>
      <c r="MG2" s="19"/>
      <c r="MH2" s="19"/>
      <c r="MI2" s="19"/>
      <c r="MJ2" s="19"/>
      <c r="MK2" s="19"/>
      <c r="ML2" s="19"/>
      <c r="MM2" s="19"/>
      <c r="MN2" s="19"/>
      <c r="MO2" s="19"/>
      <c r="MP2" s="19"/>
      <c r="MQ2" s="19"/>
      <c r="MR2" s="19"/>
      <c r="MS2" s="19"/>
      <c r="MT2" s="19"/>
      <c r="MU2" s="19"/>
      <c r="MV2" s="19"/>
      <c r="MW2" s="19"/>
      <c r="MX2" s="19"/>
      <c r="MY2" s="19"/>
      <c r="MZ2" s="19"/>
      <c r="NA2" s="19"/>
      <c r="NB2" s="19"/>
      <c r="NC2" s="19"/>
      <c r="ND2" s="19"/>
      <c r="NE2" s="19"/>
      <c r="NF2" s="19"/>
      <c r="NG2" s="19"/>
      <c r="NH2" s="19"/>
      <c r="NI2" s="19"/>
      <c r="NJ2" s="19"/>
      <c r="NK2" s="19"/>
      <c r="NL2" s="19"/>
      <c r="NM2" s="19"/>
      <c r="NN2" s="19"/>
      <c r="NO2" s="19"/>
      <c r="NP2" s="19"/>
      <c r="NQ2" s="19"/>
      <c r="NR2" s="19"/>
      <c r="NS2" s="19"/>
      <c r="NT2" s="19"/>
      <c r="NU2" s="19"/>
      <c r="NV2" s="19"/>
      <c r="NW2" s="19"/>
      <c r="NX2" s="19"/>
      <c r="NY2" s="19"/>
      <c r="NZ2" s="19"/>
      <c r="OA2" s="19"/>
      <c r="OB2" s="19"/>
      <c r="OC2" s="19"/>
      <c r="OD2" s="19"/>
      <c r="OE2" s="19"/>
      <c r="OF2" s="19"/>
      <c r="OG2" s="19"/>
      <c r="OH2" s="19"/>
      <c r="OI2" s="19"/>
      <c r="OJ2" s="19"/>
      <c r="OK2" s="19"/>
      <c r="OL2" s="19"/>
      <c r="OM2" s="19"/>
      <c r="ON2" s="19"/>
      <c r="OO2" s="19"/>
      <c r="OP2" s="19"/>
      <c r="OQ2" s="19"/>
      <c r="OR2" s="19"/>
      <c r="OS2" s="19"/>
      <c r="OT2" s="19"/>
      <c r="OU2" s="19"/>
      <c r="OV2" s="19"/>
      <c r="OW2" s="19"/>
      <c r="OX2" s="19"/>
      <c r="OY2" s="19"/>
      <c r="OZ2" s="19"/>
      <c r="PA2" s="19"/>
      <c r="PB2" s="19"/>
      <c r="PC2" s="19"/>
      <c r="PD2" s="19"/>
      <c r="PE2" s="19"/>
      <c r="PF2" s="19"/>
      <c r="PG2" s="19"/>
      <c r="PH2" s="19"/>
      <c r="PI2" s="19"/>
      <c r="PJ2" s="19"/>
      <c r="PK2" s="19"/>
      <c r="PL2" s="19"/>
      <c r="PM2" s="19"/>
      <c r="PN2" s="19"/>
      <c r="PO2" s="19"/>
      <c r="PP2" s="19"/>
      <c r="PQ2" s="19"/>
      <c r="PR2" s="19"/>
      <c r="PS2" s="19"/>
      <c r="PT2" s="19"/>
      <c r="PU2" s="19"/>
      <c r="PV2" s="19"/>
      <c r="PW2" s="19"/>
      <c r="PX2" s="19"/>
      <c r="PY2" s="19"/>
      <c r="PZ2" s="19"/>
      <c r="QA2" s="19"/>
      <c r="QB2" s="19"/>
      <c r="QC2" s="19"/>
      <c r="QD2" s="19"/>
      <c r="QE2" s="19"/>
      <c r="QF2" s="19"/>
      <c r="QG2" s="19"/>
      <c r="QH2" s="19"/>
      <c r="QI2" s="19"/>
      <c r="QJ2" s="19"/>
      <c r="QK2" s="19"/>
      <c r="QL2" s="19"/>
      <c r="QM2" s="19"/>
      <c r="QN2" s="19"/>
      <c r="QO2" s="19"/>
      <c r="QP2" s="19"/>
      <c r="QQ2" s="19"/>
      <c r="QR2" s="19"/>
      <c r="QS2" s="19"/>
      <c r="QT2" s="19"/>
      <c r="QU2" s="19"/>
      <c r="QV2" s="19"/>
      <c r="QW2" s="19"/>
      <c r="QX2" s="19"/>
      <c r="QY2" s="19"/>
      <c r="QZ2" s="19"/>
      <c r="RA2" s="19"/>
      <c r="RB2" s="19"/>
      <c r="RC2" s="19"/>
      <c r="RD2" s="19"/>
      <c r="RE2" s="19"/>
      <c r="RF2" s="19"/>
      <c r="RG2" s="19"/>
      <c r="RH2" s="19"/>
      <c r="RI2" s="19"/>
      <c r="RJ2" s="19"/>
      <c r="RK2" s="19"/>
      <c r="RL2" s="19"/>
      <c r="RM2" s="19"/>
      <c r="RN2" s="19"/>
      <c r="RO2" s="19"/>
      <c r="RP2" s="19"/>
      <c r="RQ2" s="19"/>
      <c r="RR2" s="19"/>
      <c r="RS2" s="19"/>
      <c r="RT2" s="19"/>
      <c r="RU2" s="19"/>
      <c r="RV2" s="19"/>
      <c r="RW2" s="19"/>
      <c r="RX2" s="19"/>
      <c r="RY2" s="19"/>
      <c r="RZ2" s="19"/>
      <c r="SA2" s="19"/>
      <c r="SB2" s="19"/>
      <c r="SC2" s="19"/>
      <c r="SD2" s="19"/>
      <c r="SE2" s="19"/>
      <c r="SF2" s="19"/>
      <c r="SG2" s="19"/>
      <c r="SH2" s="19"/>
      <c r="SI2" s="19"/>
      <c r="SJ2" s="19"/>
      <c r="SK2" s="19"/>
      <c r="SL2" s="19"/>
      <c r="SM2" s="19"/>
      <c r="SN2" s="19"/>
      <c r="SO2" s="19"/>
      <c r="SP2" s="19"/>
      <c r="SQ2" s="19"/>
      <c r="SR2" s="19"/>
      <c r="SS2" s="19"/>
      <c r="ST2" s="19"/>
      <c r="SU2" s="19"/>
      <c r="SV2" s="19"/>
      <c r="SW2" s="19"/>
      <c r="SX2" s="19"/>
      <c r="SY2" s="19"/>
      <c r="SZ2" s="19"/>
      <c r="TA2" s="19"/>
      <c r="TB2" s="19"/>
      <c r="TC2" s="19"/>
      <c r="TD2" s="19"/>
      <c r="TE2" s="19"/>
      <c r="TF2" s="19"/>
      <c r="TG2" s="19"/>
      <c r="TH2" s="19"/>
      <c r="TI2" s="19"/>
      <c r="TJ2" s="19"/>
      <c r="TK2" s="19"/>
      <c r="TL2" s="19"/>
      <c r="TM2" s="19"/>
      <c r="TN2" s="19"/>
      <c r="TO2" s="19"/>
      <c r="TP2" s="19"/>
      <c r="TQ2" s="19"/>
      <c r="TR2" s="19"/>
      <c r="TS2" s="19"/>
      <c r="TT2" s="19"/>
      <c r="TU2" s="19"/>
      <c r="TV2" s="19"/>
      <c r="TW2" s="19"/>
      <c r="TX2" s="19"/>
      <c r="TY2" s="19"/>
      <c r="TZ2" s="19"/>
      <c r="UA2" s="19"/>
      <c r="UB2" s="19"/>
      <c r="UC2" s="19"/>
      <c r="UD2" s="19"/>
      <c r="UE2" s="19"/>
      <c r="UF2" s="19"/>
      <c r="UG2" s="19"/>
      <c r="UH2" s="19"/>
      <c r="UI2" s="19"/>
      <c r="UJ2" s="19"/>
      <c r="UK2" s="19"/>
      <c r="UL2" s="19"/>
      <c r="UM2" s="19"/>
      <c r="UN2" s="19"/>
      <c r="UO2" s="19"/>
      <c r="UP2" s="19"/>
      <c r="UQ2" s="19"/>
      <c r="UR2" s="19"/>
      <c r="US2" s="19"/>
      <c r="UT2" s="19"/>
      <c r="UU2" s="19"/>
      <c r="UV2" s="19"/>
      <c r="UW2" s="19"/>
      <c r="UX2" s="19"/>
      <c r="UY2" s="19"/>
      <c r="UZ2" s="19"/>
      <c r="VA2" s="19"/>
      <c r="VB2" s="19"/>
      <c r="VC2" s="19"/>
      <c r="VD2" s="19"/>
      <c r="VE2" s="19"/>
      <c r="VF2" s="19"/>
      <c r="VG2" s="19"/>
      <c r="VH2" s="19"/>
      <c r="VI2" s="19"/>
      <c r="VJ2" s="19"/>
      <c r="VK2" s="19"/>
      <c r="VL2" s="19"/>
      <c r="VM2" s="19"/>
      <c r="VN2" s="19"/>
      <c r="VO2" s="19"/>
      <c r="VP2" s="19"/>
      <c r="VQ2" s="19"/>
      <c r="VR2" s="19"/>
      <c r="VS2" s="19"/>
      <c r="VT2" s="19"/>
      <c r="VU2" s="19"/>
      <c r="VV2" s="19"/>
      <c r="VW2" s="19"/>
      <c r="VX2" s="19"/>
      <c r="VY2" s="19"/>
      <c r="VZ2" s="19"/>
      <c r="WA2" s="19"/>
      <c r="WB2" s="19"/>
      <c r="WC2" s="19"/>
      <c r="WD2" s="19"/>
      <c r="WE2" s="19"/>
      <c r="WF2" s="19"/>
      <c r="WG2" s="19"/>
      <c r="WH2" s="19"/>
      <c r="WI2" s="19"/>
      <c r="WJ2" s="19"/>
      <c r="WK2" s="19"/>
      <c r="WL2" s="19"/>
      <c r="WM2" s="19"/>
      <c r="WN2" s="19"/>
      <c r="WO2" s="19"/>
      <c r="WP2" s="19"/>
      <c r="WQ2" s="19"/>
      <c r="WR2" s="19"/>
      <c r="WS2" s="19"/>
      <c r="WT2" s="19"/>
      <c r="WU2" s="19"/>
      <c r="WV2" s="19"/>
      <c r="WW2" s="19"/>
      <c r="WX2" s="19"/>
      <c r="WY2" s="19"/>
      <c r="WZ2" s="19"/>
      <c r="XA2" s="19"/>
      <c r="XB2" s="19"/>
      <c r="XC2" s="19"/>
      <c r="XD2" s="19"/>
      <c r="XE2" s="19"/>
      <c r="XF2" s="19"/>
      <c r="XG2" s="19"/>
      <c r="XH2" s="19"/>
      <c r="XI2" s="19"/>
      <c r="XJ2" s="19"/>
      <c r="XK2" s="19"/>
      <c r="XL2" s="19"/>
      <c r="XM2" s="19"/>
      <c r="XN2" s="19"/>
      <c r="XO2" s="19"/>
      <c r="XP2" s="19"/>
      <c r="XQ2" s="19"/>
      <c r="XR2" s="19"/>
      <c r="XS2" s="19"/>
      <c r="XT2" s="19"/>
      <c r="XU2" s="19"/>
      <c r="XV2" s="19"/>
      <c r="XW2" s="19"/>
      <c r="XX2" s="19"/>
      <c r="XY2" s="19"/>
      <c r="XZ2" s="19"/>
      <c r="YA2" s="19"/>
      <c r="YB2" s="19"/>
      <c r="YC2" s="19"/>
      <c r="YD2" s="19"/>
      <c r="YE2" s="19"/>
      <c r="YF2" s="19"/>
      <c r="YG2" s="19"/>
      <c r="YH2" s="19"/>
      <c r="YI2" s="19"/>
      <c r="YJ2" s="19"/>
      <c r="YK2" s="19"/>
      <c r="YL2" s="19"/>
      <c r="YM2" s="19"/>
      <c r="YN2" s="19"/>
      <c r="YO2" s="19"/>
      <c r="YP2" s="19"/>
      <c r="YQ2" s="19"/>
      <c r="YR2" s="19"/>
      <c r="YS2" s="19"/>
      <c r="YT2" s="19"/>
      <c r="YU2" s="19"/>
      <c r="YV2" s="19"/>
      <c r="YW2" s="19"/>
      <c r="YX2" s="19"/>
      <c r="YY2" s="19"/>
      <c r="YZ2" s="19"/>
      <c r="ZA2" s="19"/>
      <c r="ZB2" s="19"/>
      <c r="ZC2" s="19"/>
      <c r="ZD2" s="19"/>
      <c r="ZE2" s="19"/>
      <c r="ZF2" s="19"/>
      <c r="ZG2" s="19"/>
      <c r="ZH2" s="19"/>
      <c r="ZI2" s="19"/>
      <c r="ZJ2" s="19"/>
      <c r="ZK2" s="19"/>
      <c r="ZL2" s="19"/>
      <c r="ZM2" s="19"/>
      <c r="ZN2" s="19"/>
      <c r="ZO2" s="19"/>
      <c r="ZP2" s="19"/>
      <c r="ZQ2" s="19"/>
      <c r="ZR2" s="19"/>
      <c r="ZS2" s="19"/>
      <c r="ZT2" s="19"/>
      <c r="ZU2" s="19"/>
      <c r="ZV2" s="19"/>
      <c r="ZW2" s="19"/>
      <c r="ZX2" s="19"/>
      <c r="ZY2" s="19"/>
      <c r="ZZ2" s="19"/>
      <c r="AAA2" s="19"/>
      <c r="AAB2" s="19"/>
      <c r="AAC2" s="19"/>
      <c r="AAD2" s="19"/>
      <c r="AAE2" s="19"/>
      <c r="AAF2" s="19"/>
      <c r="AAG2" s="19"/>
      <c r="AAH2" s="19"/>
      <c r="AAI2" s="19"/>
      <c r="AAJ2" s="19"/>
      <c r="AAK2" s="19"/>
      <c r="AAL2" s="19"/>
      <c r="AAM2" s="19"/>
      <c r="AAN2" s="19"/>
      <c r="AAO2" s="19"/>
      <c r="AAP2" s="19"/>
      <c r="AAQ2" s="19"/>
      <c r="AAR2" s="19"/>
      <c r="AAS2" s="19"/>
      <c r="AAT2" s="19"/>
      <c r="AAU2" s="19"/>
      <c r="AAV2" s="19"/>
      <c r="AAW2" s="19"/>
      <c r="AAX2" s="19"/>
      <c r="AAY2" s="19"/>
      <c r="AAZ2" s="19"/>
      <c r="ABA2" s="19"/>
      <c r="ABB2" s="19"/>
      <c r="ABC2" s="19"/>
      <c r="ABD2" s="19"/>
      <c r="ABE2" s="19"/>
      <c r="ABF2" s="19"/>
      <c r="ABG2" s="19"/>
      <c r="ABH2" s="19"/>
      <c r="ABI2" s="19"/>
      <c r="ABJ2" s="19"/>
      <c r="ABK2" s="19"/>
      <c r="ABL2" s="19"/>
      <c r="ABM2" s="19"/>
      <c r="ABN2" s="19"/>
      <c r="ABO2" s="19"/>
      <c r="ABP2" s="19"/>
      <c r="ABQ2" s="19"/>
      <c r="ABR2" s="19"/>
      <c r="ABS2" s="19"/>
      <c r="ABT2" s="19"/>
      <c r="ABU2" s="19"/>
      <c r="ABV2" s="19"/>
      <c r="ABW2" s="19"/>
      <c r="ABX2" s="19"/>
      <c r="ABY2" s="19"/>
      <c r="ABZ2" s="19"/>
      <c r="ACA2" s="19"/>
      <c r="ACB2" s="19"/>
      <c r="ACC2" s="19"/>
      <c r="ACD2" s="19"/>
      <c r="ACE2" s="19"/>
      <c r="ACF2" s="19"/>
      <c r="ACG2" s="19"/>
      <c r="ACH2" s="19"/>
      <c r="ACI2" s="19"/>
      <c r="ACJ2" s="19"/>
      <c r="ACK2" s="19"/>
      <c r="ACL2" s="19"/>
      <c r="ACM2" s="19"/>
      <c r="ACN2" s="19"/>
      <c r="ACO2" s="19"/>
      <c r="ACP2" s="19"/>
      <c r="ACQ2" s="19"/>
      <c r="ACR2" s="19"/>
      <c r="ACS2" s="19"/>
      <c r="ACT2" s="19"/>
      <c r="ACU2" s="19"/>
      <c r="ACV2" s="19"/>
      <c r="ACW2" s="19"/>
      <c r="ACX2" s="19"/>
      <c r="ACY2" s="19"/>
      <c r="ACZ2" s="19"/>
      <c r="ADA2" s="19"/>
      <c r="ADB2" s="19"/>
      <c r="ADC2" s="19"/>
      <c r="ADD2" s="19"/>
      <c r="ADE2" s="19"/>
      <c r="ADF2" s="19"/>
      <c r="ADG2" s="19"/>
      <c r="ADH2" s="19"/>
      <c r="ADI2" s="19"/>
      <c r="ADJ2" s="19"/>
      <c r="ADK2" s="19"/>
      <c r="ADL2" s="19"/>
      <c r="ADM2" s="19"/>
      <c r="ADN2" s="19"/>
      <c r="ADO2" s="19"/>
      <c r="ADP2" s="19"/>
      <c r="ADQ2" s="19"/>
      <c r="ADR2" s="19"/>
      <c r="ADS2" s="19"/>
      <c r="ADT2" s="19"/>
      <c r="ADU2" s="19"/>
      <c r="ADV2" s="19"/>
      <c r="ADW2" s="19"/>
      <c r="ADX2" s="19"/>
      <c r="ADY2" s="19"/>
      <c r="ADZ2" s="19"/>
      <c r="AEA2" s="19"/>
      <c r="AEB2" s="19"/>
      <c r="AEC2" s="19"/>
      <c r="AED2" s="19"/>
      <c r="AEE2" s="19"/>
      <c r="AEF2" s="19"/>
      <c r="AEG2" s="19"/>
      <c r="AEH2" s="19"/>
      <c r="AEI2" s="19"/>
      <c r="AEJ2" s="19"/>
      <c r="AEK2" s="19"/>
      <c r="AEL2" s="19"/>
      <c r="AEM2" s="19"/>
      <c r="AEN2" s="19"/>
      <c r="AEO2" s="19"/>
      <c r="AEP2" s="19"/>
      <c r="AEQ2" s="19"/>
      <c r="AER2" s="19"/>
      <c r="AES2" s="19"/>
      <c r="AET2" s="19"/>
      <c r="AEU2" s="19"/>
      <c r="AEV2" s="19"/>
      <c r="AEW2" s="19"/>
      <c r="AEX2" s="19"/>
      <c r="AEY2" s="19"/>
      <c r="AEZ2" s="19"/>
      <c r="AFA2" s="19"/>
      <c r="AFB2" s="19"/>
      <c r="AFC2" s="19"/>
      <c r="AFD2" s="19"/>
      <c r="AFE2" s="19"/>
      <c r="AFF2" s="19"/>
      <c r="AFG2" s="19"/>
      <c r="AFH2" s="19"/>
      <c r="AFI2" s="19"/>
      <c r="AFJ2" s="19"/>
      <c r="AFK2" s="19"/>
      <c r="AFL2" s="19"/>
      <c r="AFM2" s="19"/>
      <c r="AFN2" s="19"/>
      <c r="AFO2" s="19"/>
      <c r="AFP2" s="19"/>
      <c r="AFQ2" s="19"/>
      <c r="AFR2" s="19"/>
      <c r="AFS2" s="19"/>
      <c r="AFT2" s="19"/>
      <c r="AFU2" s="19"/>
      <c r="AFV2" s="19"/>
      <c r="AFW2" s="19"/>
      <c r="AFX2" s="19"/>
      <c r="AFY2" s="19"/>
      <c r="AFZ2" s="19"/>
      <c r="AGA2" s="19"/>
      <c r="AGB2" s="19"/>
      <c r="AGC2" s="19"/>
      <c r="AGD2" s="19"/>
      <c r="AGE2" s="19"/>
      <c r="AGF2" s="19"/>
      <c r="AGG2" s="19"/>
      <c r="AGH2" s="19"/>
      <c r="AGI2" s="19"/>
      <c r="AGJ2" s="19"/>
      <c r="AGK2" s="19"/>
      <c r="AGL2" s="19"/>
      <c r="AGM2" s="19"/>
      <c r="AGN2" s="19"/>
      <c r="AGO2" s="19"/>
      <c r="AGP2" s="19"/>
      <c r="AGQ2" s="19"/>
      <c r="AGR2" s="19"/>
      <c r="AGS2" s="19"/>
      <c r="AGT2" s="19"/>
      <c r="AGU2" s="19"/>
      <c r="AGV2" s="19"/>
      <c r="AGW2" s="19"/>
      <c r="AGX2" s="19"/>
      <c r="AGY2" s="19"/>
      <c r="AGZ2" s="19"/>
      <c r="AHA2" s="19"/>
      <c r="AHB2" s="19"/>
      <c r="AHC2" s="19"/>
      <c r="AHD2" s="19"/>
      <c r="AHE2" s="19"/>
      <c r="AHF2" s="19"/>
      <c r="AHG2" s="19"/>
      <c r="AHH2" s="19"/>
      <c r="AHI2" s="19"/>
      <c r="AHJ2" s="19"/>
      <c r="AHK2" s="19"/>
      <c r="AHL2" s="19"/>
      <c r="AHM2" s="19"/>
      <c r="AHN2" s="19"/>
      <c r="AHO2" s="19"/>
      <c r="AHP2" s="19"/>
      <c r="AHQ2" s="19"/>
      <c r="AHR2" s="19"/>
      <c r="AHS2" s="19"/>
      <c r="AHT2" s="19"/>
      <c r="AHU2" s="19"/>
      <c r="AHV2" s="19"/>
      <c r="AHW2" s="19"/>
      <c r="AHX2" s="19"/>
      <c r="AHY2" s="19"/>
      <c r="AHZ2" s="19"/>
      <c r="AIA2" s="19"/>
      <c r="AIB2" s="19"/>
      <c r="AIC2" s="19"/>
      <c r="AID2" s="19"/>
      <c r="AIE2" s="19"/>
      <c r="AIF2" s="19"/>
      <c r="AIG2" s="19"/>
      <c r="AIH2" s="19"/>
      <c r="AII2" s="19"/>
      <c r="AIJ2" s="19"/>
      <c r="AIK2" s="19"/>
      <c r="AIL2" s="19"/>
      <c r="AIM2" s="19"/>
      <c r="AIN2" s="19"/>
      <c r="AIO2" s="19"/>
      <c r="AIP2" s="19"/>
      <c r="AIQ2" s="19"/>
      <c r="AIR2" s="19"/>
      <c r="AIS2" s="19"/>
      <c r="AIT2" s="19"/>
      <c r="AIU2" s="19"/>
      <c r="AIV2" s="19"/>
      <c r="AIW2" s="19"/>
      <c r="AIX2" s="19"/>
      <c r="AIY2" s="19"/>
      <c r="AIZ2" s="19"/>
      <c r="AJA2" s="19"/>
      <c r="AJB2" s="19"/>
      <c r="AJC2" s="19"/>
      <c r="AJD2" s="19"/>
      <c r="AJE2" s="19"/>
      <c r="AJF2" s="19"/>
      <c r="AJG2" s="19"/>
      <c r="AJH2" s="19"/>
      <c r="AJI2" s="19"/>
      <c r="AJJ2" s="19"/>
      <c r="AJK2" s="19"/>
      <c r="AJL2" s="19"/>
      <c r="AJM2" s="19"/>
      <c r="AJN2" s="19"/>
      <c r="AJO2" s="19"/>
      <c r="AJP2" s="19"/>
      <c r="AJQ2" s="19"/>
      <c r="AJR2" s="19"/>
      <c r="AJS2" s="19"/>
      <c r="AJT2" s="19"/>
      <c r="AJU2" s="19"/>
      <c r="AJV2" s="19"/>
      <c r="AJW2" s="19"/>
      <c r="AJX2" s="19"/>
      <c r="AJY2" s="19"/>
      <c r="AJZ2" s="19"/>
      <c r="AKA2" s="19"/>
      <c r="AKB2" s="19"/>
      <c r="AKC2" s="19"/>
      <c r="AKD2" s="19"/>
      <c r="AKE2" s="19"/>
      <c r="AKF2" s="19"/>
      <c r="AKG2" s="19"/>
      <c r="AKH2" s="19"/>
      <c r="AKI2" s="19"/>
      <c r="AKJ2" s="19"/>
      <c r="AKK2" s="19"/>
      <c r="AKL2" s="19"/>
      <c r="AKM2" s="19"/>
      <c r="AKN2" s="19"/>
      <c r="AKO2" s="19"/>
      <c r="AKP2" s="19"/>
      <c r="AKQ2" s="19"/>
      <c r="AKR2" s="19"/>
      <c r="AKS2" s="19"/>
      <c r="AKT2" s="19"/>
      <c r="AKU2" s="19"/>
      <c r="AKV2" s="19"/>
      <c r="AKW2" s="19"/>
      <c r="AKX2" s="19"/>
      <c r="AKY2" s="19"/>
      <c r="AKZ2" s="19"/>
      <c r="ALA2" s="19"/>
      <c r="ALB2" s="19"/>
      <c r="ALC2" s="19"/>
      <c r="ALD2" s="19"/>
      <c r="ALE2" s="19"/>
      <c r="ALF2" s="19"/>
      <c r="ALG2" s="19"/>
      <c r="ALH2" s="19"/>
      <c r="ALI2" s="19"/>
      <c r="ALJ2" s="19"/>
      <c r="ALK2" s="19"/>
      <c r="ALL2" s="19"/>
      <c r="ALM2" s="19"/>
      <c r="ALN2" s="19"/>
      <c r="ALO2" s="19"/>
      <c r="ALP2" s="19"/>
      <c r="ALQ2" s="19"/>
      <c r="ALR2" s="19"/>
      <c r="ALS2" s="19"/>
      <c r="ALT2" s="19"/>
      <c r="ALU2" s="19"/>
      <c r="ALV2" s="19"/>
      <c r="ALW2" s="19"/>
      <c r="ALX2" s="19"/>
      <c r="ALY2" s="19"/>
      <c r="ALZ2" s="19"/>
      <c r="AMA2" s="19"/>
      <c r="AMB2" s="19"/>
      <c r="AMC2" s="19"/>
      <c r="AMD2" s="19"/>
    </row>
    <row r="3" spans="1:1018" customFormat="1" ht="14.4" customHeight="1" x14ac:dyDescent="0.3">
      <c r="A3" s="19"/>
      <c r="B3" s="17"/>
      <c r="C3" s="109"/>
      <c r="D3" s="117"/>
      <c r="E3" s="117"/>
      <c r="F3" s="117"/>
      <c r="G3" s="110"/>
      <c r="H3" s="271"/>
      <c r="I3" s="328"/>
      <c r="J3" s="109"/>
      <c r="K3" s="109"/>
      <c r="L3" s="109"/>
      <c r="M3" s="109"/>
      <c r="N3" s="109"/>
      <c r="O3" s="109"/>
      <c r="P3" s="109"/>
      <c r="Q3" s="109"/>
      <c r="R3" s="109"/>
      <c r="S3" s="109"/>
      <c r="T3" s="109"/>
      <c r="U3" s="10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BY3" s="19"/>
      <c r="BZ3" s="19"/>
      <c r="CA3" s="19"/>
      <c r="CB3" s="19"/>
      <c r="CC3" s="19"/>
      <c r="CD3" s="19"/>
      <c r="CE3" s="19"/>
      <c r="CF3" s="19"/>
      <c r="CG3" s="19"/>
      <c r="CH3" s="19"/>
      <c r="CI3" s="19"/>
      <c r="CJ3" s="19"/>
      <c r="CK3" s="19"/>
      <c r="CL3" s="19"/>
      <c r="CM3" s="19"/>
      <c r="CN3" s="19"/>
      <c r="CO3" s="19"/>
      <c r="CP3" s="19"/>
      <c r="CQ3" s="19"/>
      <c r="CR3" s="19"/>
      <c r="CS3" s="19"/>
      <c r="CT3" s="19"/>
      <c r="CU3" s="19"/>
      <c r="CV3" s="19"/>
      <c r="CW3" s="19"/>
      <c r="CX3" s="19"/>
      <c r="CY3" s="19"/>
      <c r="CZ3" s="19"/>
      <c r="DA3" s="19"/>
      <c r="DB3" s="19"/>
      <c r="DC3" s="19"/>
      <c r="DD3" s="19"/>
      <c r="DE3" s="19"/>
      <c r="DF3" s="19"/>
      <c r="DG3" s="19"/>
      <c r="DH3" s="19"/>
      <c r="DI3" s="19"/>
      <c r="DJ3" s="19"/>
      <c r="DK3" s="19"/>
      <c r="DL3" s="19"/>
      <c r="DM3" s="19"/>
      <c r="DN3" s="19"/>
      <c r="DO3" s="19"/>
      <c r="DP3" s="19"/>
      <c r="DQ3" s="19"/>
      <c r="DR3" s="19"/>
      <c r="DS3" s="19"/>
      <c r="DT3" s="19"/>
      <c r="DU3" s="19"/>
      <c r="DV3" s="19"/>
      <c r="DW3" s="19"/>
      <c r="DX3" s="19"/>
      <c r="DY3" s="19"/>
      <c r="DZ3" s="19"/>
      <c r="EA3" s="19"/>
      <c r="EB3" s="19"/>
      <c r="EC3" s="19"/>
      <c r="ED3" s="19"/>
      <c r="EE3" s="19"/>
      <c r="EF3" s="19"/>
      <c r="EG3" s="19"/>
      <c r="EH3" s="19"/>
      <c r="EI3" s="19"/>
      <c r="EJ3" s="19"/>
      <c r="EK3" s="19"/>
      <c r="EL3" s="19"/>
      <c r="EM3" s="19"/>
      <c r="EN3" s="19"/>
      <c r="EO3" s="19"/>
      <c r="EP3" s="19"/>
      <c r="EQ3" s="19"/>
      <c r="ER3" s="19"/>
      <c r="ES3" s="19"/>
      <c r="ET3" s="19"/>
      <c r="EU3" s="19"/>
      <c r="EV3" s="19"/>
      <c r="EW3" s="19"/>
      <c r="EX3" s="19"/>
      <c r="EY3" s="19"/>
      <c r="EZ3" s="19"/>
      <c r="FA3" s="19"/>
      <c r="FB3" s="19"/>
      <c r="FC3" s="19"/>
      <c r="FD3" s="19"/>
      <c r="FE3" s="19"/>
      <c r="FF3" s="19"/>
      <c r="FG3" s="19"/>
      <c r="FH3" s="19"/>
      <c r="FI3" s="19"/>
      <c r="FJ3" s="19"/>
      <c r="FK3" s="19"/>
      <c r="FL3" s="19"/>
      <c r="FM3" s="19"/>
      <c r="FN3" s="19"/>
      <c r="FO3" s="19"/>
      <c r="FP3" s="19"/>
      <c r="FQ3" s="19"/>
      <c r="FR3" s="19"/>
      <c r="FS3" s="19"/>
      <c r="FT3" s="19"/>
      <c r="FU3" s="19"/>
      <c r="FV3" s="19"/>
      <c r="FW3" s="19"/>
      <c r="FX3" s="19"/>
      <c r="FY3" s="19"/>
      <c r="FZ3" s="19"/>
      <c r="GA3" s="19"/>
      <c r="GB3" s="19"/>
      <c r="GC3" s="19"/>
      <c r="GD3" s="19"/>
      <c r="GE3" s="19"/>
      <c r="GF3" s="19"/>
      <c r="GG3" s="19"/>
      <c r="GH3" s="19"/>
      <c r="GI3" s="19"/>
      <c r="GJ3" s="19"/>
      <c r="GK3" s="19"/>
      <c r="GL3" s="19"/>
      <c r="GM3" s="19"/>
      <c r="GN3" s="19"/>
      <c r="GO3" s="19"/>
      <c r="GP3" s="19"/>
      <c r="GQ3" s="19"/>
      <c r="GR3" s="19"/>
      <c r="GS3" s="19"/>
      <c r="GT3" s="19"/>
      <c r="GU3" s="19"/>
      <c r="GV3" s="19"/>
      <c r="GW3" s="19"/>
      <c r="GX3" s="19"/>
      <c r="GY3" s="19"/>
      <c r="GZ3" s="19"/>
      <c r="HA3" s="19"/>
      <c r="HB3" s="19"/>
      <c r="HC3" s="19"/>
      <c r="HD3" s="19"/>
      <c r="HE3" s="19"/>
      <c r="HF3" s="19"/>
      <c r="HG3" s="19"/>
      <c r="HH3" s="19"/>
      <c r="HI3" s="19"/>
      <c r="HJ3" s="19"/>
      <c r="HK3" s="19"/>
      <c r="HL3" s="19"/>
      <c r="HM3" s="19"/>
      <c r="HN3" s="19"/>
      <c r="HO3" s="19"/>
      <c r="HP3" s="19"/>
      <c r="HQ3" s="19"/>
      <c r="HR3" s="19"/>
      <c r="HS3" s="19"/>
      <c r="HT3" s="19"/>
      <c r="HU3" s="19"/>
      <c r="HV3" s="19"/>
      <c r="HW3" s="19"/>
      <c r="HX3" s="19"/>
      <c r="HY3" s="19"/>
      <c r="HZ3" s="19"/>
      <c r="IA3" s="19"/>
      <c r="IB3" s="19"/>
      <c r="IC3" s="19"/>
      <c r="ID3" s="19"/>
      <c r="IE3" s="19"/>
      <c r="IF3" s="19"/>
      <c r="IG3" s="19"/>
      <c r="IH3" s="19"/>
      <c r="II3" s="19"/>
      <c r="IJ3" s="19"/>
      <c r="IK3" s="19"/>
      <c r="IL3" s="19"/>
      <c r="IM3" s="19"/>
      <c r="IN3" s="19"/>
      <c r="IO3" s="19"/>
      <c r="IP3" s="19"/>
      <c r="IQ3" s="19"/>
      <c r="IR3" s="19"/>
      <c r="IS3" s="19"/>
      <c r="IT3" s="19"/>
      <c r="IU3" s="19"/>
      <c r="IV3" s="19"/>
      <c r="IW3" s="19"/>
      <c r="IX3" s="19"/>
      <c r="IY3" s="19"/>
      <c r="IZ3" s="19"/>
      <c r="JA3" s="19"/>
      <c r="JB3" s="19"/>
      <c r="JC3" s="19"/>
      <c r="JD3" s="19"/>
      <c r="JE3" s="19"/>
      <c r="JF3" s="19"/>
      <c r="JG3" s="19"/>
      <c r="JH3" s="19"/>
      <c r="JI3" s="19"/>
      <c r="JJ3" s="19"/>
      <c r="JK3" s="19"/>
      <c r="JL3" s="19"/>
      <c r="JM3" s="19"/>
      <c r="JN3" s="19"/>
      <c r="JO3" s="19"/>
      <c r="JP3" s="19"/>
      <c r="JQ3" s="19"/>
      <c r="JR3" s="19"/>
      <c r="JS3" s="19"/>
      <c r="JT3" s="19"/>
      <c r="JU3" s="19"/>
      <c r="JV3" s="19"/>
      <c r="JW3" s="19"/>
      <c r="JX3" s="19"/>
      <c r="JY3" s="19"/>
      <c r="JZ3" s="19"/>
      <c r="KA3" s="19"/>
      <c r="KB3" s="19"/>
      <c r="KC3" s="19"/>
      <c r="KD3" s="19"/>
      <c r="KE3" s="19"/>
      <c r="KF3" s="19"/>
      <c r="KG3" s="19"/>
      <c r="KH3" s="19"/>
      <c r="KI3" s="19"/>
      <c r="KJ3" s="19"/>
      <c r="KK3" s="19"/>
      <c r="KL3" s="19"/>
      <c r="KM3" s="19"/>
      <c r="KN3" s="19"/>
      <c r="KO3" s="19"/>
      <c r="KP3" s="19"/>
      <c r="KQ3" s="19"/>
      <c r="KR3" s="19"/>
      <c r="KS3" s="19"/>
      <c r="KT3" s="19"/>
      <c r="KU3" s="19"/>
      <c r="KV3" s="19"/>
      <c r="KW3" s="19"/>
      <c r="KX3" s="19"/>
      <c r="KY3" s="19"/>
      <c r="KZ3" s="19"/>
      <c r="LA3" s="19"/>
      <c r="LB3" s="19"/>
      <c r="LC3" s="19"/>
      <c r="LD3" s="19"/>
      <c r="LE3" s="19"/>
      <c r="LF3" s="19"/>
      <c r="LG3" s="19"/>
      <c r="LH3" s="19"/>
      <c r="LI3" s="19"/>
      <c r="LJ3" s="19"/>
      <c r="LK3" s="19"/>
      <c r="LL3" s="19"/>
      <c r="LM3" s="19"/>
      <c r="LN3" s="19"/>
      <c r="LO3" s="19"/>
      <c r="LP3" s="19"/>
      <c r="LQ3" s="19"/>
      <c r="LR3" s="19"/>
      <c r="LS3" s="19"/>
      <c r="LT3" s="19"/>
      <c r="LU3" s="19"/>
      <c r="LV3" s="19"/>
      <c r="LW3" s="19"/>
      <c r="LX3" s="19"/>
      <c r="LY3" s="19"/>
      <c r="LZ3" s="19"/>
      <c r="MA3" s="19"/>
      <c r="MB3" s="19"/>
      <c r="MC3" s="19"/>
      <c r="MD3" s="19"/>
      <c r="ME3" s="19"/>
      <c r="MF3" s="19"/>
      <c r="MG3" s="19"/>
      <c r="MH3" s="19"/>
      <c r="MI3" s="19"/>
      <c r="MJ3" s="19"/>
      <c r="MK3" s="19"/>
      <c r="ML3" s="19"/>
      <c r="MM3" s="19"/>
      <c r="MN3" s="19"/>
      <c r="MO3" s="19"/>
      <c r="MP3" s="19"/>
      <c r="MQ3" s="19"/>
      <c r="MR3" s="19"/>
      <c r="MS3" s="19"/>
      <c r="MT3" s="19"/>
      <c r="MU3" s="19"/>
      <c r="MV3" s="19"/>
      <c r="MW3" s="19"/>
      <c r="MX3" s="19"/>
      <c r="MY3" s="19"/>
      <c r="MZ3" s="19"/>
      <c r="NA3" s="19"/>
      <c r="NB3" s="19"/>
      <c r="NC3" s="19"/>
      <c r="ND3" s="19"/>
      <c r="NE3" s="19"/>
      <c r="NF3" s="19"/>
      <c r="NG3" s="19"/>
      <c r="NH3" s="19"/>
      <c r="NI3" s="19"/>
      <c r="NJ3" s="19"/>
      <c r="NK3" s="19"/>
      <c r="NL3" s="19"/>
      <c r="NM3" s="19"/>
      <c r="NN3" s="19"/>
      <c r="NO3" s="19"/>
      <c r="NP3" s="19"/>
      <c r="NQ3" s="19"/>
      <c r="NR3" s="19"/>
      <c r="NS3" s="19"/>
      <c r="NT3" s="19"/>
      <c r="NU3" s="19"/>
      <c r="NV3" s="19"/>
      <c r="NW3" s="19"/>
      <c r="NX3" s="19"/>
      <c r="NY3" s="19"/>
      <c r="NZ3" s="19"/>
      <c r="OA3" s="19"/>
      <c r="OB3" s="19"/>
      <c r="OC3" s="19"/>
      <c r="OD3" s="19"/>
      <c r="OE3" s="19"/>
      <c r="OF3" s="19"/>
      <c r="OG3" s="19"/>
      <c r="OH3" s="19"/>
      <c r="OI3" s="19"/>
      <c r="OJ3" s="19"/>
      <c r="OK3" s="19"/>
      <c r="OL3" s="19"/>
      <c r="OM3" s="19"/>
      <c r="ON3" s="19"/>
      <c r="OO3" s="19"/>
      <c r="OP3" s="19"/>
      <c r="OQ3" s="19"/>
      <c r="OR3" s="19"/>
      <c r="OS3" s="19"/>
      <c r="OT3" s="19"/>
      <c r="OU3" s="19"/>
      <c r="OV3" s="19"/>
      <c r="OW3" s="19"/>
      <c r="OX3" s="19"/>
      <c r="OY3" s="19"/>
      <c r="OZ3" s="19"/>
      <c r="PA3" s="19"/>
      <c r="PB3" s="19"/>
      <c r="PC3" s="19"/>
      <c r="PD3" s="19"/>
      <c r="PE3" s="19"/>
      <c r="PF3" s="19"/>
      <c r="PG3" s="19"/>
      <c r="PH3" s="19"/>
      <c r="PI3" s="19"/>
      <c r="PJ3" s="19"/>
      <c r="PK3" s="19"/>
      <c r="PL3" s="19"/>
      <c r="PM3" s="19"/>
      <c r="PN3" s="19"/>
      <c r="PO3" s="19"/>
      <c r="PP3" s="19"/>
      <c r="PQ3" s="19"/>
      <c r="PR3" s="19"/>
      <c r="PS3" s="19"/>
      <c r="PT3" s="19"/>
      <c r="PU3" s="19"/>
      <c r="PV3" s="19"/>
      <c r="PW3" s="19"/>
      <c r="PX3" s="19"/>
      <c r="PY3" s="19"/>
      <c r="PZ3" s="19"/>
      <c r="QA3" s="19"/>
      <c r="QB3" s="19"/>
      <c r="QC3" s="19"/>
      <c r="QD3" s="19"/>
      <c r="QE3" s="19"/>
      <c r="QF3" s="19"/>
      <c r="QG3" s="19"/>
      <c r="QH3" s="19"/>
      <c r="QI3" s="19"/>
      <c r="QJ3" s="19"/>
      <c r="QK3" s="19"/>
      <c r="QL3" s="19"/>
      <c r="QM3" s="19"/>
      <c r="QN3" s="19"/>
      <c r="QO3" s="19"/>
      <c r="QP3" s="19"/>
      <c r="QQ3" s="19"/>
      <c r="QR3" s="19"/>
      <c r="QS3" s="19"/>
      <c r="QT3" s="19"/>
      <c r="QU3" s="19"/>
      <c r="QV3" s="19"/>
      <c r="QW3" s="19"/>
      <c r="QX3" s="19"/>
      <c r="QY3" s="19"/>
      <c r="QZ3" s="19"/>
      <c r="RA3" s="19"/>
      <c r="RB3" s="19"/>
      <c r="RC3" s="19"/>
      <c r="RD3" s="19"/>
      <c r="RE3" s="19"/>
      <c r="RF3" s="19"/>
      <c r="RG3" s="19"/>
      <c r="RH3" s="19"/>
      <c r="RI3" s="19"/>
      <c r="RJ3" s="19"/>
      <c r="RK3" s="19"/>
      <c r="RL3" s="19"/>
      <c r="RM3" s="19"/>
      <c r="RN3" s="19"/>
      <c r="RO3" s="19"/>
      <c r="RP3" s="19"/>
      <c r="RQ3" s="19"/>
      <c r="RR3" s="19"/>
      <c r="RS3" s="19"/>
      <c r="RT3" s="19"/>
      <c r="RU3" s="19"/>
      <c r="RV3" s="19"/>
      <c r="RW3" s="19"/>
      <c r="RX3" s="19"/>
      <c r="RY3" s="19"/>
      <c r="RZ3" s="19"/>
      <c r="SA3" s="19"/>
      <c r="SB3" s="19"/>
      <c r="SC3" s="19"/>
      <c r="SD3" s="19"/>
      <c r="SE3" s="19"/>
      <c r="SF3" s="19"/>
      <c r="SG3" s="19"/>
      <c r="SH3" s="19"/>
      <c r="SI3" s="19"/>
      <c r="SJ3" s="19"/>
      <c r="SK3" s="19"/>
      <c r="SL3" s="19"/>
      <c r="SM3" s="19"/>
      <c r="SN3" s="19"/>
      <c r="SO3" s="19"/>
      <c r="SP3" s="19"/>
      <c r="SQ3" s="19"/>
      <c r="SR3" s="19"/>
      <c r="SS3" s="19"/>
      <c r="ST3" s="19"/>
      <c r="SU3" s="19"/>
      <c r="SV3" s="19"/>
      <c r="SW3" s="19"/>
      <c r="SX3" s="19"/>
      <c r="SY3" s="19"/>
      <c r="SZ3" s="19"/>
      <c r="TA3" s="19"/>
      <c r="TB3" s="19"/>
      <c r="TC3" s="19"/>
      <c r="TD3" s="19"/>
      <c r="TE3" s="19"/>
      <c r="TF3" s="19"/>
      <c r="TG3" s="19"/>
      <c r="TH3" s="19"/>
      <c r="TI3" s="19"/>
      <c r="TJ3" s="19"/>
      <c r="TK3" s="19"/>
      <c r="TL3" s="19"/>
      <c r="TM3" s="19"/>
      <c r="TN3" s="19"/>
      <c r="TO3" s="19"/>
      <c r="TP3" s="19"/>
      <c r="TQ3" s="19"/>
      <c r="TR3" s="19"/>
      <c r="TS3" s="19"/>
      <c r="TT3" s="19"/>
      <c r="TU3" s="19"/>
      <c r="TV3" s="19"/>
      <c r="TW3" s="19"/>
      <c r="TX3" s="19"/>
      <c r="TY3" s="19"/>
      <c r="TZ3" s="19"/>
      <c r="UA3" s="19"/>
      <c r="UB3" s="19"/>
      <c r="UC3" s="19"/>
      <c r="UD3" s="19"/>
      <c r="UE3" s="19"/>
      <c r="UF3" s="19"/>
      <c r="UG3" s="19"/>
      <c r="UH3" s="19"/>
      <c r="UI3" s="19"/>
      <c r="UJ3" s="19"/>
      <c r="UK3" s="19"/>
      <c r="UL3" s="19"/>
      <c r="UM3" s="19"/>
      <c r="UN3" s="19"/>
      <c r="UO3" s="19"/>
      <c r="UP3" s="19"/>
      <c r="UQ3" s="19"/>
      <c r="UR3" s="19"/>
      <c r="US3" s="19"/>
      <c r="UT3" s="19"/>
      <c r="UU3" s="19"/>
      <c r="UV3" s="19"/>
      <c r="UW3" s="19"/>
      <c r="UX3" s="19"/>
      <c r="UY3" s="19"/>
      <c r="UZ3" s="19"/>
      <c r="VA3" s="19"/>
      <c r="VB3" s="19"/>
      <c r="VC3" s="19"/>
      <c r="VD3" s="19"/>
      <c r="VE3" s="19"/>
      <c r="VF3" s="19"/>
      <c r="VG3" s="19"/>
      <c r="VH3" s="19"/>
      <c r="VI3" s="19"/>
      <c r="VJ3" s="19"/>
      <c r="VK3" s="19"/>
      <c r="VL3" s="19"/>
      <c r="VM3" s="19"/>
      <c r="VN3" s="19"/>
      <c r="VO3" s="19"/>
      <c r="VP3" s="19"/>
      <c r="VQ3" s="19"/>
      <c r="VR3" s="19"/>
      <c r="VS3" s="19"/>
      <c r="VT3" s="19"/>
      <c r="VU3" s="19"/>
      <c r="VV3" s="19"/>
      <c r="VW3" s="19"/>
      <c r="VX3" s="19"/>
      <c r="VY3" s="19"/>
      <c r="VZ3" s="19"/>
      <c r="WA3" s="19"/>
      <c r="WB3" s="19"/>
      <c r="WC3" s="19"/>
      <c r="WD3" s="19"/>
      <c r="WE3" s="19"/>
      <c r="WF3" s="19"/>
      <c r="WG3" s="19"/>
      <c r="WH3" s="19"/>
      <c r="WI3" s="19"/>
      <c r="WJ3" s="19"/>
      <c r="WK3" s="19"/>
      <c r="WL3" s="19"/>
      <c r="WM3" s="19"/>
      <c r="WN3" s="19"/>
      <c r="WO3" s="19"/>
      <c r="WP3" s="19"/>
      <c r="WQ3" s="19"/>
      <c r="WR3" s="19"/>
      <c r="WS3" s="19"/>
      <c r="WT3" s="19"/>
      <c r="WU3" s="19"/>
      <c r="WV3" s="19"/>
      <c r="WW3" s="19"/>
      <c r="WX3" s="19"/>
      <c r="WY3" s="19"/>
      <c r="WZ3" s="19"/>
      <c r="XA3" s="19"/>
      <c r="XB3" s="19"/>
      <c r="XC3" s="19"/>
      <c r="XD3" s="19"/>
      <c r="XE3" s="19"/>
      <c r="XF3" s="19"/>
      <c r="XG3" s="19"/>
      <c r="XH3" s="19"/>
      <c r="XI3" s="19"/>
      <c r="XJ3" s="19"/>
      <c r="XK3" s="19"/>
      <c r="XL3" s="19"/>
      <c r="XM3" s="19"/>
      <c r="XN3" s="19"/>
      <c r="XO3" s="19"/>
      <c r="XP3" s="19"/>
      <c r="XQ3" s="19"/>
      <c r="XR3" s="19"/>
      <c r="XS3" s="19"/>
      <c r="XT3" s="19"/>
      <c r="XU3" s="19"/>
      <c r="XV3" s="19"/>
      <c r="XW3" s="19"/>
      <c r="XX3" s="19"/>
      <c r="XY3" s="19"/>
      <c r="XZ3" s="19"/>
      <c r="YA3" s="19"/>
      <c r="YB3" s="19"/>
      <c r="YC3" s="19"/>
      <c r="YD3" s="19"/>
      <c r="YE3" s="19"/>
      <c r="YF3" s="19"/>
      <c r="YG3" s="19"/>
      <c r="YH3" s="19"/>
      <c r="YI3" s="19"/>
      <c r="YJ3" s="19"/>
      <c r="YK3" s="19"/>
      <c r="YL3" s="19"/>
      <c r="YM3" s="19"/>
      <c r="YN3" s="19"/>
      <c r="YO3" s="19"/>
      <c r="YP3" s="19"/>
      <c r="YQ3" s="19"/>
      <c r="YR3" s="19"/>
      <c r="YS3" s="19"/>
      <c r="YT3" s="19"/>
      <c r="YU3" s="19"/>
      <c r="YV3" s="19"/>
      <c r="YW3" s="19"/>
      <c r="YX3" s="19"/>
      <c r="YY3" s="19"/>
      <c r="YZ3" s="19"/>
      <c r="ZA3" s="19"/>
      <c r="ZB3" s="19"/>
      <c r="ZC3" s="19"/>
      <c r="ZD3" s="19"/>
      <c r="ZE3" s="19"/>
      <c r="ZF3" s="19"/>
      <c r="ZG3" s="19"/>
      <c r="ZH3" s="19"/>
      <c r="ZI3" s="19"/>
      <c r="ZJ3" s="19"/>
      <c r="ZK3" s="19"/>
      <c r="ZL3" s="19"/>
      <c r="ZM3" s="19"/>
      <c r="ZN3" s="19"/>
      <c r="ZO3" s="19"/>
      <c r="ZP3" s="19"/>
      <c r="ZQ3" s="19"/>
      <c r="ZR3" s="19"/>
      <c r="ZS3" s="19"/>
      <c r="ZT3" s="19"/>
      <c r="ZU3" s="19"/>
      <c r="ZV3" s="19"/>
      <c r="ZW3" s="19"/>
      <c r="ZX3" s="19"/>
      <c r="ZY3" s="19"/>
      <c r="ZZ3" s="19"/>
      <c r="AAA3" s="19"/>
      <c r="AAB3" s="19"/>
      <c r="AAC3" s="19"/>
      <c r="AAD3" s="19"/>
      <c r="AAE3" s="19"/>
      <c r="AAF3" s="19"/>
      <c r="AAG3" s="19"/>
      <c r="AAH3" s="19"/>
      <c r="AAI3" s="19"/>
      <c r="AAJ3" s="19"/>
      <c r="AAK3" s="19"/>
      <c r="AAL3" s="19"/>
      <c r="AAM3" s="19"/>
      <c r="AAN3" s="19"/>
      <c r="AAO3" s="19"/>
      <c r="AAP3" s="19"/>
      <c r="AAQ3" s="19"/>
      <c r="AAR3" s="19"/>
      <c r="AAS3" s="19"/>
      <c r="AAT3" s="19"/>
      <c r="AAU3" s="19"/>
      <c r="AAV3" s="19"/>
      <c r="AAW3" s="19"/>
      <c r="AAX3" s="19"/>
      <c r="AAY3" s="19"/>
      <c r="AAZ3" s="19"/>
      <c r="ABA3" s="19"/>
      <c r="ABB3" s="19"/>
      <c r="ABC3" s="19"/>
      <c r="ABD3" s="19"/>
      <c r="ABE3" s="19"/>
      <c r="ABF3" s="19"/>
      <c r="ABG3" s="19"/>
      <c r="ABH3" s="19"/>
      <c r="ABI3" s="19"/>
      <c r="ABJ3" s="19"/>
      <c r="ABK3" s="19"/>
      <c r="ABL3" s="19"/>
      <c r="ABM3" s="19"/>
      <c r="ABN3" s="19"/>
      <c r="ABO3" s="19"/>
      <c r="ABP3" s="19"/>
      <c r="ABQ3" s="19"/>
      <c r="ABR3" s="19"/>
      <c r="ABS3" s="19"/>
      <c r="ABT3" s="19"/>
      <c r="ABU3" s="19"/>
      <c r="ABV3" s="19"/>
      <c r="ABW3" s="19"/>
      <c r="ABX3" s="19"/>
      <c r="ABY3" s="19"/>
      <c r="ABZ3" s="19"/>
      <c r="ACA3" s="19"/>
      <c r="ACB3" s="19"/>
      <c r="ACC3" s="19"/>
      <c r="ACD3" s="19"/>
      <c r="ACE3" s="19"/>
      <c r="ACF3" s="19"/>
      <c r="ACG3" s="19"/>
      <c r="ACH3" s="19"/>
      <c r="ACI3" s="19"/>
      <c r="ACJ3" s="19"/>
      <c r="ACK3" s="19"/>
      <c r="ACL3" s="19"/>
      <c r="ACM3" s="19"/>
      <c r="ACN3" s="19"/>
      <c r="ACO3" s="19"/>
      <c r="ACP3" s="19"/>
      <c r="ACQ3" s="19"/>
      <c r="ACR3" s="19"/>
      <c r="ACS3" s="19"/>
      <c r="ACT3" s="19"/>
      <c r="ACU3" s="19"/>
      <c r="ACV3" s="19"/>
      <c r="ACW3" s="19"/>
      <c r="ACX3" s="19"/>
      <c r="ACY3" s="19"/>
      <c r="ACZ3" s="19"/>
      <c r="ADA3" s="19"/>
      <c r="ADB3" s="19"/>
      <c r="ADC3" s="19"/>
      <c r="ADD3" s="19"/>
      <c r="ADE3" s="19"/>
      <c r="ADF3" s="19"/>
      <c r="ADG3" s="19"/>
      <c r="ADH3" s="19"/>
      <c r="ADI3" s="19"/>
      <c r="ADJ3" s="19"/>
      <c r="ADK3" s="19"/>
      <c r="ADL3" s="19"/>
      <c r="ADM3" s="19"/>
      <c r="ADN3" s="19"/>
      <c r="ADO3" s="19"/>
      <c r="ADP3" s="19"/>
      <c r="ADQ3" s="19"/>
      <c r="ADR3" s="19"/>
      <c r="ADS3" s="19"/>
      <c r="ADT3" s="19"/>
      <c r="ADU3" s="19"/>
      <c r="ADV3" s="19"/>
      <c r="ADW3" s="19"/>
      <c r="ADX3" s="19"/>
      <c r="ADY3" s="19"/>
      <c r="ADZ3" s="19"/>
      <c r="AEA3" s="19"/>
      <c r="AEB3" s="19"/>
      <c r="AEC3" s="19"/>
      <c r="AED3" s="19"/>
      <c r="AEE3" s="19"/>
      <c r="AEF3" s="19"/>
      <c r="AEG3" s="19"/>
      <c r="AEH3" s="19"/>
      <c r="AEI3" s="19"/>
      <c r="AEJ3" s="19"/>
      <c r="AEK3" s="19"/>
      <c r="AEL3" s="19"/>
      <c r="AEM3" s="19"/>
      <c r="AEN3" s="19"/>
      <c r="AEO3" s="19"/>
      <c r="AEP3" s="19"/>
      <c r="AEQ3" s="19"/>
      <c r="AER3" s="19"/>
      <c r="AES3" s="19"/>
      <c r="AET3" s="19"/>
      <c r="AEU3" s="19"/>
      <c r="AEV3" s="19"/>
      <c r="AEW3" s="19"/>
      <c r="AEX3" s="19"/>
      <c r="AEY3" s="19"/>
      <c r="AEZ3" s="19"/>
      <c r="AFA3" s="19"/>
      <c r="AFB3" s="19"/>
      <c r="AFC3" s="19"/>
      <c r="AFD3" s="19"/>
      <c r="AFE3" s="19"/>
      <c r="AFF3" s="19"/>
      <c r="AFG3" s="19"/>
      <c r="AFH3" s="19"/>
      <c r="AFI3" s="19"/>
      <c r="AFJ3" s="19"/>
      <c r="AFK3" s="19"/>
      <c r="AFL3" s="19"/>
      <c r="AFM3" s="19"/>
      <c r="AFN3" s="19"/>
      <c r="AFO3" s="19"/>
      <c r="AFP3" s="19"/>
      <c r="AFQ3" s="19"/>
      <c r="AFR3" s="19"/>
      <c r="AFS3" s="19"/>
      <c r="AFT3" s="19"/>
      <c r="AFU3" s="19"/>
      <c r="AFV3" s="19"/>
      <c r="AFW3" s="19"/>
      <c r="AFX3" s="19"/>
      <c r="AFY3" s="19"/>
      <c r="AFZ3" s="19"/>
      <c r="AGA3" s="19"/>
      <c r="AGB3" s="19"/>
      <c r="AGC3" s="19"/>
      <c r="AGD3" s="19"/>
      <c r="AGE3" s="19"/>
      <c r="AGF3" s="19"/>
      <c r="AGG3" s="19"/>
      <c r="AGH3" s="19"/>
      <c r="AGI3" s="19"/>
      <c r="AGJ3" s="19"/>
      <c r="AGK3" s="19"/>
      <c r="AGL3" s="19"/>
      <c r="AGM3" s="19"/>
      <c r="AGN3" s="19"/>
      <c r="AGO3" s="19"/>
      <c r="AGP3" s="19"/>
      <c r="AGQ3" s="19"/>
      <c r="AGR3" s="19"/>
      <c r="AGS3" s="19"/>
      <c r="AGT3" s="19"/>
      <c r="AGU3" s="19"/>
      <c r="AGV3" s="19"/>
      <c r="AGW3" s="19"/>
      <c r="AGX3" s="19"/>
      <c r="AGY3" s="19"/>
      <c r="AGZ3" s="19"/>
      <c r="AHA3" s="19"/>
      <c r="AHB3" s="19"/>
      <c r="AHC3" s="19"/>
      <c r="AHD3" s="19"/>
      <c r="AHE3" s="19"/>
      <c r="AHF3" s="19"/>
      <c r="AHG3" s="19"/>
      <c r="AHH3" s="19"/>
      <c r="AHI3" s="19"/>
      <c r="AHJ3" s="19"/>
      <c r="AHK3" s="19"/>
      <c r="AHL3" s="19"/>
      <c r="AHM3" s="19"/>
      <c r="AHN3" s="19"/>
      <c r="AHO3" s="19"/>
      <c r="AHP3" s="19"/>
      <c r="AHQ3" s="19"/>
      <c r="AHR3" s="19"/>
      <c r="AHS3" s="19"/>
      <c r="AHT3" s="19"/>
      <c r="AHU3" s="19"/>
      <c r="AHV3" s="19"/>
      <c r="AHW3" s="19"/>
      <c r="AHX3" s="19"/>
      <c r="AHY3" s="19"/>
      <c r="AHZ3" s="19"/>
      <c r="AIA3" s="19"/>
      <c r="AIB3" s="19"/>
      <c r="AIC3" s="19"/>
      <c r="AID3" s="19"/>
      <c r="AIE3" s="19"/>
      <c r="AIF3" s="19"/>
      <c r="AIG3" s="19"/>
      <c r="AIH3" s="19"/>
      <c r="AII3" s="19"/>
      <c r="AIJ3" s="19"/>
      <c r="AIK3" s="19"/>
      <c r="AIL3" s="19"/>
      <c r="AIM3" s="19"/>
      <c r="AIN3" s="19"/>
      <c r="AIO3" s="19"/>
      <c r="AIP3" s="19"/>
      <c r="AIQ3" s="19"/>
      <c r="AIR3" s="19"/>
      <c r="AIS3" s="19"/>
      <c r="AIT3" s="19"/>
      <c r="AIU3" s="19"/>
      <c r="AIV3" s="19"/>
      <c r="AIW3" s="19"/>
      <c r="AIX3" s="19"/>
      <c r="AIY3" s="19"/>
      <c r="AIZ3" s="19"/>
      <c r="AJA3" s="19"/>
      <c r="AJB3" s="19"/>
      <c r="AJC3" s="19"/>
      <c r="AJD3" s="19"/>
      <c r="AJE3" s="19"/>
      <c r="AJF3" s="19"/>
      <c r="AJG3" s="19"/>
      <c r="AJH3" s="19"/>
      <c r="AJI3" s="19"/>
      <c r="AJJ3" s="19"/>
      <c r="AJK3" s="19"/>
      <c r="AJL3" s="19"/>
      <c r="AJM3" s="19"/>
      <c r="AJN3" s="19"/>
      <c r="AJO3" s="19"/>
      <c r="AJP3" s="19"/>
      <c r="AJQ3" s="19"/>
      <c r="AJR3" s="19"/>
      <c r="AJS3" s="19"/>
      <c r="AJT3" s="19"/>
      <c r="AJU3" s="19"/>
      <c r="AJV3" s="19"/>
      <c r="AJW3" s="19"/>
      <c r="AJX3" s="19"/>
      <c r="AJY3" s="19"/>
      <c r="AJZ3" s="19"/>
      <c r="AKA3" s="19"/>
      <c r="AKB3" s="19"/>
      <c r="AKC3" s="19"/>
      <c r="AKD3" s="19"/>
      <c r="AKE3" s="19"/>
      <c r="AKF3" s="19"/>
      <c r="AKG3" s="19"/>
      <c r="AKH3" s="19"/>
      <c r="AKI3" s="19"/>
      <c r="AKJ3" s="19"/>
      <c r="AKK3" s="19"/>
      <c r="AKL3" s="19"/>
      <c r="AKM3" s="19"/>
      <c r="AKN3" s="19"/>
      <c r="AKO3" s="19"/>
      <c r="AKP3" s="19"/>
      <c r="AKQ3" s="19"/>
      <c r="AKR3" s="19"/>
      <c r="AKS3" s="19"/>
      <c r="AKT3" s="19"/>
      <c r="AKU3" s="19"/>
      <c r="AKV3" s="19"/>
      <c r="AKW3" s="19"/>
      <c r="AKX3" s="19"/>
      <c r="AKY3" s="19"/>
      <c r="AKZ3" s="19"/>
      <c r="ALA3" s="19"/>
      <c r="ALB3" s="19"/>
      <c r="ALC3" s="19"/>
      <c r="ALD3" s="19"/>
      <c r="ALE3" s="19"/>
      <c r="ALF3" s="19"/>
      <c r="ALG3" s="19"/>
      <c r="ALH3" s="19"/>
      <c r="ALI3" s="19"/>
      <c r="ALJ3" s="19"/>
      <c r="ALK3" s="19"/>
      <c r="ALL3" s="19"/>
      <c r="ALM3" s="19"/>
      <c r="ALN3" s="19"/>
      <c r="ALO3" s="19"/>
      <c r="ALP3" s="19"/>
      <c r="ALQ3" s="19"/>
      <c r="ALR3" s="19"/>
      <c r="ALS3" s="19"/>
      <c r="ALT3" s="19"/>
      <c r="ALU3" s="19"/>
      <c r="ALV3" s="19"/>
      <c r="ALW3" s="19"/>
      <c r="ALX3" s="19"/>
      <c r="ALY3" s="19"/>
      <c r="ALZ3" s="19"/>
      <c r="AMA3" s="19"/>
      <c r="AMB3" s="19"/>
      <c r="AMC3" s="19"/>
      <c r="AMD3" s="19"/>
    </row>
    <row r="4" spans="1:1018" customFormat="1" ht="14.4" customHeight="1" x14ac:dyDescent="0.3">
      <c r="A4" s="19"/>
      <c r="B4" s="17"/>
      <c r="C4" s="109"/>
      <c r="D4" s="117"/>
      <c r="E4" s="117"/>
      <c r="F4" s="117"/>
      <c r="G4" s="110"/>
      <c r="H4" s="271"/>
      <c r="I4" s="328"/>
      <c r="J4" s="109"/>
      <c r="K4" s="109"/>
      <c r="L4" s="109"/>
      <c r="M4" s="109"/>
      <c r="N4" s="109"/>
      <c r="O4" s="109"/>
      <c r="P4" s="109"/>
      <c r="Q4" s="109"/>
      <c r="R4" s="109"/>
      <c r="S4" s="109"/>
      <c r="T4" s="109"/>
      <c r="U4" s="10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BY4" s="19"/>
      <c r="BZ4" s="19"/>
      <c r="CA4" s="19"/>
      <c r="CB4" s="19"/>
      <c r="CC4" s="19"/>
      <c r="CD4" s="19"/>
      <c r="CE4" s="19"/>
      <c r="CF4" s="19"/>
      <c r="CG4" s="19"/>
      <c r="CH4" s="19"/>
      <c r="CI4" s="19"/>
      <c r="CJ4" s="19"/>
      <c r="CK4" s="19"/>
      <c r="CL4" s="19"/>
      <c r="CM4" s="19"/>
      <c r="CN4" s="19"/>
      <c r="CO4" s="19"/>
      <c r="CP4" s="19"/>
      <c r="CQ4" s="19"/>
      <c r="CR4" s="19"/>
      <c r="CS4" s="19"/>
      <c r="CT4" s="19"/>
      <c r="CU4" s="19"/>
      <c r="CV4" s="19"/>
      <c r="CW4" s="19"/>
      <c r="CX4" s="19"/>
      <c r="CY4" s="19"/>
      <c r="CZ4" s="19"/>
      <c r="DA4" s="19"/>
      <c r="DB4" s="19"/>
      <c r="DC4" s="19"/>
      <c r="DD4" s="19"/>
      <c r="DE4" s="19"/>
      <c r="DF4" s="19"/>
      <c r="DG4" s="19"/>
      <c r="DH4" s="19"/>
      <c r="DI4" s="19"/>
      <c r="DJ4" s="19"/>
      <c r="DK4" s="19"/>
      <c r="DL4" s="19"/>
      <c r="DM4" s="19"/>
      <c r="DN4" s="19"/>
      <c r="DO4" s="19"/>
      <c r="DP4" s="19"/>
      <c r="DQ4" s="19"/>
      <c r="DR4" s="19"/>
      <c r="DS4" s="19"/>
      <c r="DT4" s="19"/>
      <c r="DU4" s="19"/>
      <c r="DV4" s="19"/>
      <c r="DW4" s="19"/>
      <c r="DX4" s="19"/>
      <c r="DY4" s="19"/>
      <c r="DZ4" s="19"/>
      <c r="EA4" s="19"/>
      <c r="EB4" s="19"/>
      <c r="EC4" s="19"/>
      <c r="ED4" s="19"/>
      <c r="EE4" s="19"/>
      <c r="EF4" s="19"/>
      <c r="EG4" s="19"/>
      <c r="EH4" s="19"/>
      <c r="EI4" s="19"/>
      <c r="EJ4" s="19"/>
      <c r="EK4" s="19"/>
      <c r="EL4" s="19"/>
      <c r="EM4" s="19"/>
      <c r="EN4" s="19"/>
      <c r="EO4" s="19"/>
      <c r="EP4" s="19"/>
      <c r="EQ4" s="19"/>
      <c r="ER4" s="19"/>
      <c r="ES4" s="19"/>
      <c r="ET4" s="19"/>
      <c r="EU4" s="19"/>
      <c r="EV4" s="19"/>
      <c r="EW4" s="19"/>
      <c r="EX4" s="19"/>
      <c r="EY4" s="19"/>
      <c r="EZ4" s="19"/>
      <c r="FA4" s="19"/>
      <c r="FB4" s="19"/>
      <c r="FC4" s="19"/>
      <c r="FD4" s="19"/>
      <c r="FE4" s="19"/>
      <c r="FF4" s="19"/>
      <c r="FG4" s="19"/>
      <c r="FH4" s="19"/>
      <c r="FI4" s="19"/>
      <c r="FJ4" s="19"/>
      <c r="FK4" s="19"/>
      <c r="FL4" s="19"/>
      <c r="FM4" s="19"/>
      <c r="FN4" s="19"/>
      <c r="FO4" s="19"/>
      <c r="FP4" s="19"/>
      <c r="FQ4" s="19"/>
      <c r="FR4" s="19"/>
      <c r="FS4" s="19"/>
      <c r="FT4" s="19"/>
      <c r="FU4" s="19"/>
      <c r="FV4" s="19"/>
      <c r="FW4" s="19"/>
      <c r="FX4" s="19"/>
      <c r="FY4" s="19"/>
      <c r="FZ4" s="19"/>
      <c r="GA4" s="19"/>
      <c r="GB4" s="19"/>
      <c r="GC4" s="19"/>
      <c r="GD4" s="19"/>
      <c r="GE4" s="19"/>
      <c r="GF4" s="19"/>
      <c r="GG4" s="19"/>
      <c r="GH4" s="19"/>
      <c r="GI4" s="19"/>
      <c r="GJ4" s="19"/>
      <c r="GK4" s="19"/>
      <c r="GL4" s="19"/>
      <c r="GM4" s="19"/>
      <c r="GN4" s="19"/>
      <c r="GO4" s="19"/>
      <c r="GP4" s="19"/>
      <c r="GQ4" s="19"/>
      <c r="GR4" s="19"/>
      <c r="GS4" s="19"/>
      <c r="GT4" s="19"/>
      <c r="GU4" s="19"/>
      <c r="GV4" s="19"/>
      <c r="GW4" s="19"/>
      <c r="GX4" s="19"/>
      <c r="GY4" s="19"/>
      <c r="GZ4" s="19"/>
      <c r="HA4" s="19"/>
      <c r="HB4" s="19"/>
      <c r="HC4" s="19"/>
      <c r="HD4" s="19"/>
      <c r="HE4" s="19"/>
      <c r="HF4" s="19"/>
      <c r="HG4" s="19"/>
      <c r="HH4" s="19"/>
      <c r="HI4" s="19"/>
      <c r="HJ4" s="19"/>
      <c r="HK4" s="19"/>
      <c r="HL4" s="19"/>
      <c r="HM4" s="19"/>
      <c r="HN4" s="19"/>
      <c r="HO4" s="19"/>
      <c r="HP4" s="19"/>
      <c r="HQ4" s="19"/>
      <c r="HR4" s="19"/>
      <c r="HS4" s="19"/>
      <c r="HT4" s="19"/>
      <c r="HU4" s="19"/>
      <c r="HV4" s="19"/>
      <c r="HW4" s="19"/>
      <c r="HX4" s="19"/>
      <c r="HY4" s="19"/>
      <c r="HZ4" s="19"/>
      <c r="IA4" s="19"/>
      <c r="IB4" s="19"/>
      <c r="IC4" s="19"/>
      <c r="ID4" s="19"/>
      <c r="IE4" s="19"/>
      <c r="IF4" s="19"/>
      <c r="IG4" s="19"/>
      <c r="IH4" s="19"/>
      <c r="II4" s="19"/>
      <c r="IJ4" s="19"/>
      <c r="IK4" s="19"/>
      <c r="IL4" s="19"/>
      <c r="IM4" s="19"/>
      <c r="IN4" s="19"/>
      <c r="IO4" s="19"/>
      <c r="IP4" s="19"/>
      <c r="IQ4" s="19"/>
      <c r="IR4" s="19"/>
      <c r="IS4" s="19"/>
      <c r="IT4" s="19"/>
      <c r="IU4" s="19"/>
      <c r="IV4" s="19"/>
      <c r="IW4" s="19"/>
      <c r="IX4" s="19"/>
      <c r="IY4" s="19"/>
      <c r="IZ4" s="19"/>
      <c r="JA4" s="19"/>
      <c r="JB4" s="19"/>
      <c r="JC4" s="19"/>
      <c r="JD4" s="19"/>
      <c r="JE4" s="19"/>
      <c r="JF4" s="19"/>
      <c r="JG4" s="19"/>
      <c r="JH4" s="19"/>
      <c r="JI4" s="19"/>
      <c r="JJ4" s="19"/>
      <c r="JK4" s="19"/>
      <c r="JL4" s="19"/>
      <c r="JM4" s="19"/>
      <c r="JN4" s="19"/>
      <c r="JO4" s="19"/>
      <c r="JP4" s="19"/>
      <c r="JQ4" s="19"/>
      <c r="JR4" s="19"/>
      <c r="JS4" s="19"/>
      <c r="JT4" s="19"/>
      <c r="JU4" s="19"/>
      <c r="JV4" s="19"/>
      <c r="JW4" s="19"/>
      <c r="JX4" s="19"/>
      <c r="JY4" s="19"/>
      <c r="JZ4" s="19"/>
      <c r="KA4" s="19"/>
      <c r="KB4" s="19"/>
      <c r="KC4" s="19"/>
      <c r="KD4" s="19"/>
      <c r="KE4" s="19"/>
      <c r="KF4" s="19"/>
      <c r="KG4" s="19"/>
      <c r="KH4" s="19"/>
      <c r="KI4" s="19"/>
      <c r="KJ4" s="19"/>
      <c r="KK4" s="19"/>
      <c r="KL4" s="19"/>
      <c r="KM4" s="19"/>
      <c r="KN4" s="19"/>
      <c r="KO4" s="19"/>
      <c r="KP4" s="19"/>
      <c r="KQ4" s="19"/>
      <c r="KR4" s="19"/>
      <c r="KS4" s="19"/>
      <c r="KT4" s="19"/>
      <c r="KU4" s="19"/>
      <c r="KV4" s="19"/>
      <c r="KW4" s="19"/>
      <c r="KX4" s="19"/>
      <c r="KY4" s="19"/>
      <c r="KZ4" s="19"/>
      <c r="LA4" s="19"/>
      <c r="LB4" s="19"/>
      <c r="LC4" s="19"/>
      <c r="LD4" s="19"/>
      <c r="LE4" s="19"/>
      <c r="LF4" s="19"/>
      <c r="LG4" s="19"/>
      <c r="LH4" s="19"/>
      <c r="LI4" s="19"/>
      <c r="LJ4" s="19"/>
      <c r="LK4" s="19"/>
      <c r="LL4" s="19"/>
      <c r="LM4" s="19"/>
      <c r="LN4" s="19"/>
      <c r="LO4" s="19"/>
      <c r="LP4" s="19"/>
      <c r="LQ4" s="19"/>
      <c r="LR4" s="19"/>
      <c r="LS4" s="19"/>
      <c r="LT4" s="19"/>
      <c r="LU4" s="19"/>
      <c r="LV4" s="19"/>
      <c r="LW4" s="19"/>
      <c r="LX4" s="19"/>
      <c r="LY4" s="19"/>
      <c r="LZ4" s="19"/>
      <c r="MA4" s="19"/>
      <c r="MB4" s="19"/>
      <c r="MC4" s="19"/>
      <c r="MD4" s="19"/>
      <c r="ME4" s="19"/>
      <c r="MF4" s="19"/>
      <c r="MG4" s="19"/>
      <c r="MH4" s="19"/>
      <c r="MI4" s="19"/>
      <c r="MJ4" s="19"/>
      <c r="MK4" s="19"/>
      <c r="ML4" s="19"/>
      <c r="MM4" s="19"/>
      <c r="MN4" s="19"/>
      <c r="MO4" s="19"/>
      <c r="MP4" s="19"/>
      <c r="MQ4" s="19"/>
      <c r="MR4" s="19"/>
      <c r="MS4" s="19"/>
      <c r="MT4" s="19"/>
      <c r="MU4" s="19"/>
      <c r="MV4" s="19"/>
      <c r="MW4" s="19"/>
      <c r="MX4" s="19"/>
      <c r="MY4" s="19"/>
      <c r="MZ4" s="19"/>
      <c r="NA4" s="19"/>
      <c r="NB4" s="19"/>
      <c r="NC4" s="19"/>
      <c r="ND4" s="19"/>
      <c r="NE4" s="19"/>
      <c r="NF4" s="19"/>
      <c r="NG4" s="19"/>
      <c r="NH4" s="19"/>
      <c r="NI4" s="19"/>
      <c r="NJ4" s="19"/>
      <c r="NK4" s="19"/>
      <c r="NL4" s="19"/>
      <c r="NM4" s="19"/>
      <c r="NN4" s="19"/>
      <c r="NO4" s="19"/>
      <c r="NP4" s="19"/>
      <c r="NQ4" s="19"/>
      <c r="NR4" s="19"/>
      <c r="NS4" s="19"/>
      <c r="NT4" s="19"/>
      <c r="NU4" s="19"/>
      <c r="NV4" s="19"/>
      <c r="NW4" s="19"/>
      <c r="NX4" s="19"/>
      <c r="NY4" s="19"/>
      <c r="NZ4" s="19"/>
      <c r="OA4" s="19"/>
      <c r="OB4" s="19"/>
      <c r="OC4" s="19"/>
      <c r="OD4" s="19"/>
      <c r="OE4" s="19"/>
      <c r="OF4" s="19"/>
      <c r="OG4" s="19"/>
      <c r="OH4" s="19"/>
      <c r="OI4" s="19"/>
      <c r="OJ4" s="19"/>
      <c r="OK4" s="19"/>
      <c r="OL4" s="19"/>
      <c r="OM4" s="19"/>
      <c r="ON4" s="19"/>
      <c r="OO4" s="19"/>
      <c r="OP4" s="19"/>
      <c r="OQ4" s="19"/>
      <c r="OR4" s="19"/>
      <c r="OS4" s="19"/>
      <c r="OT4" s="19"/>
      <c r="OU4" s="19"/>
      <c r="OV4" s="19"/>
      <c r="OW4" s="19"/>
      <c r="OX4" s="19"/>
      <c r="OY4" s="19"/>
      <c r="OZ4" s="19"/>
      <c r="PA4" s="19"/>
      <c r="PB4" s="19"/>
      <c r="PC4" s="19"/>
      <c r="PD4" s="19"/>
      <c r="PE4" s="19"/>
      <c r="PF4" s="19"/>
      <c r="PG4" s="19"/>
      <c r="PH4" s="19"/>
      <c r="PI4" s="19"/>
      <c r="PJ4" s="19"/>
      <c r="PK4" s="19"/>
      <c r="PL4" s="19"/>
      <c r="PM4" s="19"/>
      <c r="PN4" s="19"/>
      <c r="PO4" s="19"/>
      <c r="PP4" s="19"/>
      <c r="PQ4" s="19"/>
      <c r="PR4" s="19"/>
      <c r="PS4" s="19"/>
      <c r="PT4" s="19"/>
      <c r="PU4" s="19"/>
      <c r="PV4" s="19"/>
      <c r="PW4" s="19"/>
      <c r="PX4" s="19"/>
      <c r="PY4" s="19"/>
      <c r="PZ4" s="19"/>
      <c r="QA4" s="19"/>
      <c r="QB4" s="19"/>
      <c r="QC4" s="19"/>
      <c r="QD4" s="19"/>
      <c r="QE4" s="19"/>
      <c r="QF4" s="19"/>
      <c r="QG4" s="19"/>
      <c r="QH4" s="19"/>
      <c r="QI4" s="19"/>
      <c r="QJ4" s="19"/>
      <c r="QK4" s="19"/>
      <c r="QL4" s="19"/>
      <c r="QM4" s="19"/>
      <c r="QN4" s="19"/>
      <c r="QO4" s="19"/>
      <c r="QP4" s="19"/>
      <c r="QQ4" s="19"/>
      <c r="QR4" s="19"/>
      <c r="QS4" s="19"/>
      <c r="QT4" s="19"/>
      <c r="QU4" s="19"/>
      <c r="QV4" s="19"/>
      <c r="QW4" s="19"/>
      <c r="QX4" s="19"/>
      <c r="QY4" s="19"/>
      <c r="QZ4" s="19"/>
      <c r="RA4" s="19"/>
      <c r="RB4" s="19"/>
      <c r="RC4" s="19"/>
      <c r="RD4" s="19"/>
      <c r="RE4" s="19"/>
      <c r="RF4" s="19"/>
      <c r="RG4" s="19"/>
      <c r="RH4" s="19"/>
      <c r="RI4" s="19"/>
      <c r="RJ4" s="19"/>
      <c r="RK4" s="19"/>
      <c r="RL4" s="19"/>
      <c r="RM4" s="19"/>
      <c r="RN4" s="19"/>
      <c r="RO4" s="19"/>
      <c r="RP4" s="19"/>
      <c r="RQ4" s="19"/>
      <c r="RR4" s="19"/>
      <c r="RS4" s="19"/>
      <c r="RT4" s="19"/>
      <c r="RU4" s="19"/>
      <c r="RV4" s="19"/>
      <c r="RW4" s="19"/>
      <c r="RX4" s="19"/>
      <c r="RY4" s="19"/>
      <c r="RZ4" s="19"/>
      <c r="SA4" s="19"/>
      <c r="SB4" s="19"/>
      <c r="SC4" s="19"/>
      <c r="SD4" s="19"/>
      <c r="SE4" s="19"/>
      <c r="SF4" s="19"/>
      <c r="SG4" s="19"/>
      <c r="SH4" s="19"/>
      <c r="SI4" s="19"/>
      <c r="SJ4" s="19"/>
      <c r="SK4" s="19"/>
      <c r="SL4" s="19"/>
      <c r="SM4" s="19"/>
      <c r="SN4" s="19"/>
      <c r="SO4" s="19"/>
      <c r="SP4" s="19"/>
      <c r="SQ4" s="19"/>
      <c r="SR4" s="19"/>
      <c r="SS4" s="19"/>
      <c r="ST4" s="19"/>
      <c r="SU4" s="19"/>
      <c r="SV4" s="19"/>
      <c r="SW4" s="19"/>
      <c r="SX4" s="19"/>
      <c r="SY4" s="19"/>
      <c r="SZ4" s="19"/>
      <c r="TA4" s="19"/>
      <c r="TB4" s="19"/>
      <c r="TC4" s="19"/>
      <c r="TD4" s="19"/>
      <c r="TE4" s="19"/>
      <c r="TF4" s="19"/>
      <c r="TG4" s="19"/>
      <c r="TH4" s="19"/>
      <c r="TI4" s="19"/>
      <c r="TJ4" s="19"/>
      <c r="TK4" s="19"/>
      <c r="TL4" s="19"/>
      <c r="TM4" s="19"/>
      <c r="TN4" s="19"/>
      <c r="TO4" s="19"/>
      <c r="TP4" s="19"/>
      <c r="TQ4" s="19"/>
      <c r="TR4" s="19"/>
      <c r="TS4" s="19"/>
      <c r="TT4" s="19"/>
      <c r="TU4" s="19"/>
      <c r="TV4" s="19"/>
      <c r="TW4" s="19"/>
      <c r="TX4" s="19"/>
      <c r="TY4" s="19"/>
      <c r="TZ4" s="19"/>
      <c r="UA4" s="19"/>
      <c r="UB4" s="19"/>
      <c r="UC4" s="19"/>
      <c r="UD4" s="19"/>
      <c r="UE4" s="19"/>
      <c r="UF4" s="19"/>
      <c r="UG4" s="19"/>
      <c r="UH4" s="19"/>
      <c r="UI4" s="19"/>
      <c r="UJ4" s="19"/>
      <c r="UK4" s="19"/>
      <c r="UL4" s="19"/>
      <c r="UM4" s="19"/>
      <c r="UN4" s="19"/>
      <c r="UO4" s="19"/>
      <c r="UP4" s="19"/>
      <c r="UQ4" s="19"/>
      <c r="UR4" s="19"/>
      <c r="US4" s="19"/>
      <c r="UT4" s="19"/>
      <c r="UU4" s="19"/>
      <c r="UV4" s="19"/>
      <c r="UW4" s="19"/>
      <c r="UX4" s="19"/>
      <c r="UY4" s="19"/>
      <c r="UZ4" s="19"/>
      <c r="VA4" s="19"/>
      <c r="VB4" s="19"/>
      <c r="VC4" s="19"/>
      <c r="VD4" s="19"/>
      <c r="VE4" s="19"/>
      <c r="VF4" s="19"/>
      <c r="VG4" s="19"/>
      <c r="VH4" s="19"/>
      <c r="VI4" s="19"/>
      <c r="VJ4" s="19"/>
      <c r="VK4" s="19"/>
      <c r="VL4" s="19"/>
      <c r="VM4" s="19"/>
      <c r="VN4" s="19"/>
      <c r="VO4" s="19"/>
      <c r="VP4" s="19"/>
      <c r="VQ4" s="19"/>
      <c r="VR4" s="19"/>
      <c r="VS4" s="19"/>
      <c r="VT4" s="19"/>
      <c r="VU4" s="19"/>
      <c r="VV4" s="19"/>
      <c r="VW4" s="19"/>
      <c r="VX4" s="19"/>
      <c r="VY4" s="19"/>
      <c r="VZ4" s="19"/>
      <c r="WA4" s="19"/>
      <c r="WB4" s="19"/>
      <c r="WC4" s="19"/>
      <c r="WD4" s="19"/>
      <c r="WE4" s="19"/>
      <c r="WF4" s="19"/>
      <c r="WG4" s="19"/>
      <c r="WH4" s="19"/>
      <c r="WI4" s="19"/>
      <c r="WJ4" s="19"/>
      <c r="WK4" s="19"/>
      <c r="WL4" s="19"/>
      <c r="WM4" s="19"/>
      <c r="WN4" s="19"/>
      <c r="WO4" s="19"/>
      <c r="WP4" s="19"/>
      <c r="WQ4" s="19"/>
      <c r="WR4" s="19"/>
      <c r="WS4" s="19"/>
      <c r="WT4" s="19"/>
      <c r="WU4" s="19"/>
      <c r="WV4" s="19"/>
      <c r="WW4" s="19"/>
      <c r="WX4" s="19"/>
      <c r="WY4" s="19"/>
      <c r="WZ4" s="19"/>
      <c r="XA4" s="19"/>
      <c r="XB4" s="19"/>
      <c r="XC4" s="19"/>
      <c r="XD4" s="19"/>
      <c r="XE4" s="19"/>
      <c r="XF4" s="19"/>
      <c r="XG4" s="19"/>
      <c r="XH4" s="19"/>
      <c r="XI4" s="19"/>
      <c r="XJ4" s="19"/>
      <c r="XK4" s="19"/>
      <c r="XL4" s="19"/>
      <c r="XM4" s="19"/>
      <c r="XN4" s="19"/>
      <c r="XO4" s="19"/>
      <c r="XP4" s="19"/>
      <c r="XQ4" s="19"/>
      <c r="XR4" s="19"/>
      <c r="XS4" s="19"/>
      <c r="XT4" s="19"/>
      <c r="XU4" s="19"/>
      <c r="XV4" s="19"/>
      <c r="XW4" s="19"/>
      <c r="XX4" s="19"/>
      <c r="XY4" s="19"/>
      <c r="XZ4" s="19"/>
      <c r="YA4" s="19"/>
      <c r="YB4" s="19"/>
      <c r="YC4" s="19"/>
      <c r="YD4" s="19"/>
      <c r="YE4" s="19"/>
      <c r="YF4" s="19"/>
      <c r="YG4" s="19"/>
      <c r="YH4" s="19"/>
      <c r="YI4" s="19"/>
      <c r="YJ4" s="19"/>
      <c r="YK4" s="19"/>
      <c r="YL4" s="19"/>
      <c r="YM4" s="19"/>
      <c r="YN4" s="19"/>
      <c r="YO4" s="19"/>
      <c r="YP4" s="19"/>
      <c r="YQ4" s="19"/>
      <c r="YR4" s="19"/>
      <c r="YS4" s="19"/>
      <c r="YT4" s="19"/>
      <c r="YU4" s="19"/>
      <c r="YV4" s="19"/>
      <c r="YW4" s="19"/>
      <c r="YX4" s="19"/>
      <c r="YY4" s="19"/>
      <c r="YZ4" s="19"/>
      <c r="ZA4" s="19"/>
      <c r="ZB4" s="19"/>
      <c r="ZC4" s="19"/>
      <c r="ZD4" s="19"/>
      <c r="ZE4" s="19"/>
      <c r="ZF4" s="19"/>
      <c r="ZG4" s="19"/>
      <c r="ZH4" s="19"/>
      <c r="ZI4" s="19"/>
      <c r="ZJ4" s="19"/>
      <c r="ZK4" s="19"/>
      <c r="ZL4" s="19"/>
      <c r="ZM4" s="19"/>
      <c r="ZN4" s="19"/>
      <c r="ZO4" s="19"/>
      <c r="ZP4" s="19"/>
      <c r="ZQ4" s="19"/>
      <c r="ZR4" s="19"/>
      <c r="ZS4" s="19"/>
      <c r="ZT4" s="19"/>
      <c r="ZU4" s="19"/>
      <c r="ZV4" s="19"/>
      <c r="ZW4" s="19"/>
      <c r="ZX4" s="19"/>
      <c r="ZY4" s="19"/>
      <c r="ZZ4" s="19"/>
      <c r="AAA4" s="19"/>
      <c r="AAB4" s="19"/>
      <c r="AAC4" s="19"/>
      <c r="AAD4" s="19"/>
      <c r="AAE4" s="19"/>
      <c r="AAF4" s="19"/>
      <c r="AAG4" s="19"/>
      <c r="AAH4" s="19"/>
      <c r="AAI4" s="19"/>
      <c r="AAJ4" s="19"/>
      <c r="AAK4" s="19"/>
      <c r="AAL4" s="19"/>
      <c r="AAM4" s="19"/>
      <c r="AAN4" s="19"/>
      <c r="AAO4" s="19"/>
      <c r="AAP4" s="19"/>
      <c r="AAQ4" s="19"/>
      <c r="AAR4" s="19"/>
      <c r="AAS4" s="19"/>
      <c r="AAT4" s="19"/>
      <c r="AAU4" s="19"/>
      <c r="AAV4" s="19"/>
      <c r="AAW4" s="19"/>
      <c r="AAX4" s="19"/>
      <c r="AAY4" s="19"/>
      <c r="AAZ4" s="19"/>
      <c r="ABA4" s="19"/>
      <c r="ABB4" s="19"/>
      <c r="ABC4" s="19"/>
      <c r="ABD4" s="19"/>
      <c r="ABE4" s="19"/>
      <c r="ABF4" s="19"/>
      <c r="ABG4" s="19"/>
      <c r="ABH4" s="19"/>
      <c r="ABI4" s="19"/>
      <c r="ABJ4" s="19"/>
      <c r="ABK4" s="19"/>
      <c r="ABL4" s="19"/>
      <c r="ABM4" s="19"/>
      <c r="ABN4" s="19"/>
      <c r="ABO4" s="19"/>
      <c r="ABP4" s="19"/>
      <c r="ABQ4" s="19"/>
      <c r="ABR4" s="19"/>
      <c r="ABS4" s="19"/>
      <c r="ABT4" s="19"/>
      <c r="ABU4" s="19"/>
      <c r="ABV4" s="19"/>
      <c r="ABW4" s="19"/>
      <c r="ABX4" s="19"/>
      <c r="ABY4" s="19"/>
      <c r="ABZ4" s="19"/>
      <c r="ACA4" s="19"/>
      <c r="ACB4" s="19"/>
      <c r="ACC4" s="19"/>
      <c r="ACD4" s="19"/>
      <c r="ACE4" s="19"/>
      <c r="ACF4" s="19"/>
      <c r="ACG4" s="19"/>
      <c r="ACH4" s="19"/>
      <c r="ACI4" s="19"/>
      <c r="ACJ4" s="19"/>
      <c r="ACK4" s="19"/>
      <c r="ACL4" s="19"/>
      <c r="ACM4" s="19"/>
      <c r="ACN4" s="19"/>
      <c r="ACO4" s="19"/>
      <c r="ACP4" s="19"/>
      <c r="ACQ4" s="19"/>
      <c r="ACR4" s="19"/>
      <c r="ACS4" s="19"/>
      <c r="ACT4" s="19"/>
      <c r="ACU4" s="19"/>
      <c r="ACV4" s="19"/>
      <c r="ACW4" s="19"/>
      <c r="ACX4" s="19"/>
      <c r="ACY4" s="19"/>
      <c r="ACZ4" s="19"/>
      <c r="ADA4" s="19"/>
      <c r="ADB4" s="19"/>
      <c r="ADC4" s="19"/>
      <c r="ADD4" s="19"/>
      <c r="ADE4" s="19"/>
      <c r="ADF4" s="19"/>
      <c r="ADG4" s="19"/>
      <c r="ADH4" s="19"/>
      <c r="ADI4" s="19"/>
      <c r="ADJ4" s="19"/>
      <c r="ADK4" s="19"/>
      <c r="ADL4" s="19"/>
      <c r="ADM4" s="19"/>
      <c r="ADN4" s="19"/>
      <c r="ADO4" s="19"/>
      <c r="ADP4" s="19"/>
      <c r="ADQ4" s="19"/>
      <c r="ADR4" s="19"/>
      <c r="ADS4" s="19"/>
      <c r="ADT4" s="19"/>
      <c r="ADU4" s="19"/>
      <c r="ADV4" s="19"/>
      <c r="ADW4" s="19"/>
      <c r="ADX4" s="19"/>
      <c r="ADY4" s="19"/>
      <c r="ADZ4" s="19"/>
      <c r="AEA4" s="19"/>
      <c r="AEB4" s="19"/>
      <c r="AEC4" s="19"/>
      <c r="AED4" s="19"/>
      <c r="AEE4" s="19"/>
      <c r="AEF4" s="19"/>
      <c r="AEG4" s="19"/>
      <c r="AEH4" s="19"/>
      <c r="AEI4" s="19"/>
      <c r="AEJ4" s="19"/>
      <c r="AEK4" s="19"/>
      <c r="AEL4" s="19"/>
      <c r="AEM4" s="19"/>
      <c r="AEN4" s="19"/>
      <c r="AEO4" s="19"/>
      <c r="AEP4" s="19"/>
      <c r="AEQ4" s="19"/>
      <c r="AER4" s="19"/>
      <c r="AES4" s="19"/>
      <c r="AET4" s="19"/>
      <c r="AEU4" s="19"/>
      <c r="AEV4" s="19"/>
      <c r="AEW4" s="19"/>
      <c r="AEX4" s="19"/>
      <c r="AEY4" s="19"/>
      <c r="AEZ4" s="19"/>
      <c r="AFA4" s="19"/>
      <c r="AFB4" s="19"/>
      <c r="AFC4" s="19"/>
      <c r="AFD4" s="19"/>
      <c r="AFE4" s="19"/>
      <c r="AFF4" s="19"/>
      <c r="AFG4" s="19"/>
      <c r="AFH4" s="19"/>
      <c r="AFI4" s="19"/>
      <c r="AFJ4" s="19"/>
      <c r="AFK4" s="19"/>
      <c r="AFL4" s="19"/>
      <c r="AFM4" s="19"/>
      <c r="AFN4" s="19"/>
      <c r="AFO4" s="19"/>
      <c r="AFP4" s="19"/>
      <c r="AFQ4" s="19"/>
      <c r="AFR4" s="19"/>
      <c r="AFS4" s="19"/>
      <c r="AFT4" s="19"/>
      <c r="AFU4" s="19"/>
      <c r="AFV4" s="19"/>
      <c r="AFW4" s="19"/>
      <c r="AFX4" s="19"/>
      <c r="AFY4" s="19"/>
      <c r="AFZ4" s="19"/>
      <c r="AGA4" s="19"/>
      <c r="AGB4" s="19"/>
      <c r="AGC4" s="19"/>
      <c r="AGD4" s="19"/>
      <c r="AGE4" s="19"/>
      <c r="AGF4" s="19"/>
      <c r="AGG4" s="19"/>
      <c r="AGH4" s="19"/>
      <c r="AGI4" s="19"/>
      <c r="AGJ4" s="19"/>
      <c r="AGK4" s="19"/>
      <c r="AGL4" s="19"/>
      <c r="AGM4" s="19"/>
      <c r="AGN4" s="19"/>
      <c r="AGO4" s="19"/>
      <c r="AGP4" s="19"/>
      <c r="AGQ4" s="19"/>
      <c r="AGR4" s="19"/>
      <c r="AGS4" s="19"/>
      <c r="AGT4" s="19"/>
      <c r="AGU4" s="19"/>
      <c r="AGV4" s="19"/>
      <c r="AGW4" s="19"/>
      <c r="AGX4" s="19"/>
      <c r="AGY4" s="19"/>
      <c r="AGZ4" s="19"/>
      <c r="AHA4" s="19"/>
      <c r="AHB4" s="19"/>
      <c r="AHC4" s="19"/>
      <c r="AHD4" s="19"/>
      <c r="AHE4" s="19"/>
      <c r="AHF4" s="19"/>
      <c r="AHG4" s="19"/>
      <c r="AHH4" s="19"/>
      <c r="AHI4" s="19"/>
      <c r="AHJ4" s="19"/>
      <c r="AHK4" s="19"/>
      <c r="AHL4" s="19"/>
      <c r="AHM4" s="19"/>
      <c r="AHN4" s="19"/>
      <c r="AHO4" s="19"/>
      <c r="AHP4" s="19"/>
      <c r="AHQ4" s="19"/>
      <c r="AHR4" s="19"/>
      <c r="AHS4" s="19"/>
      <c r="AHT4" s="19"/>
      <c r="AHU4" s="19"/>
      <c r="AHV4" s="19"/>
      <c r="AHW4" s="19"/>
      <c r="AHX4" s="19"/>
      <c r="AHY4" s="19"/>
      <c r="AHZ4" s="19"/>
      <c r="AIA4" s="19"/>
      <c r="AIB4" s="19"/>
      <c r="AIC4" s="19"/>
      <c r="AID4" s="19"/>
      <c r="AIE4" s="19"/>
      <c r="AIF4" s="19"/>
      <c r="AIG4" s="19"/>
      <c r="AIH4" s="19"/>
      <c r="AII4" s="19"/>
      <c r="AIJ4" s="19"/>
      <c r="AIK4" s="19"/>
      <c r="AIL4" s="19"/>
      <c r="AIM4" s="19"/>
      <c r="AIN4" s="19"/>
      <c r="AIO4" s="19"/>
      <c r="AIP4" s="19"/>
      <c r="AIQ4" s="19"/>
      <c r="AIR4" s="19"/>
      <c r="AIS4" s="19"/>
      <c r="AIT4" s="19"/>
      <c r="AIU4" s="19"/>
      <c r="AIV4" s="19"/>
      <c r="AIW4" s="19"/>
      <c r="AIX4" s="19"/>
      <c r="AIY4" s="19"/>
      <c r="AIZ4" s="19"/>
      <c r="AJA4" s="19"/>
      <c r="AJB4" s="19"/>
      <c r="AJC4" s="19"/>
      <c r="AJD4" s="19"/>
      <c r="AJE4" s="19"/>
      <c r="AJF4" s="19"/>
      <c r="AJG4" s="19"/>
      <c r="AJH4" s="19"/>
      <c r="AJI4" s="19"/>
      <c r="AJJ4" s="19"/>
      <c r="AJK4" s="19"/>
      <c r="AJL4" s="19"/>
      <c r="AJM4" s="19"/>
      <c r="AJN4" s="19"/>
      <c r="AJO4" s="19"/>
      <c r="AJP4" s="19"/>
      <c r="AJQ4" s="19"/>
      <c r="AJR4" s="19"/>
      <c r="AJS4" s="19"/>
      <c r="AJT4" s="19"/>
      <c r="AJU4" s="19"/>
      <c r="AJV4" s="19"/>
      <c r="AJW4" s="19"/>
      <c r="AJX4" s="19"/>
      <c r="AJY4" s="19"/>
      <c r="AJZ4" s="19"/>
      <c r="AKA4" s="19"/>
      <c r="AKB4" s="19"/>
      <c r="AKC4" s="19"/>
      <c r="AKD4" s="19"/>
      <c r="AKE4" s="19"/>
      <c r="AKF4" s="19"/>
      <c r="AKG4" s="19"/>
      <c r="AKH4" s="19"/>
      <c r="AKI4" s="19"/>
      <c r="AKJ4" s="19"/>
      <c r="AKK4" s="19"/>
      <c r="AKL4" s="19"/>
      <c r="AKM4" s="19"/>
      <c r="AKN4" s="19"/>
      <c r="AKO4" s="19"/>
      <c r="AKP4" s="19"/>
      <c r="AKQ4" s="19"/>
      <c r="AKR4" s="19"/>
      <c r="AKS4" s="19"/>
      <c r="AKT4" s="19"/>
      <c r="AKU4" s="19"/>
      <c r="AKV4" s="19"/>
      <c r="AKW4" s="19"/>
      <c r="AKX4" s="19"/>
      <c r="AKY4" s="19"/>
      <c r="AKZ4" s="19"/>
      <c r="ALA4" s="19"/>
      <c r="ALB4" s="19"/>
      <c r="ALC4" s="19"/>
      <c r="ALD4" s="19"/>
      <c r="ALE4" s="19"/>
      <c r="ALF4" s="19"/>
      <c r="ALG4" s="19"/>
      <c r="ALH4" s="19"/>
      <c r="ALI4" s="19"/>
      <c r="ALJ4" s="19"/>
      <c r="ALK4" s="19"/>
      <c r="ALL4" s="19"/>
      <c r="ALM4" s="19"/>
      <c r="ALN4" s="19"/>
      <c r="ALO4" s="19"/>
      <c r="ALP4" s="19"/>
      <c r="ALQ4" s="19"/>
      <c r="ALR4" s="19"/>
      <c r="ALS4" s="19"/>
      <c r="ALT4" s="19"/>
      <c r="ALU4" s="19"/>
      <c r="ALV4" s="19"/>
      <c r="ALW4" s="19"/>
      <c r="ALX4" s="19"/>
      <c r="ALY4" s="19"/>
      <c r="ALZ4" s="19"/>
      <c r="AMA4" s="19"/>
      <c r="AMB4" s="19"/>
      <c r="AMC4" s="19"/>
      <c r="AMD4" s="19"/>
    </row>
    <row r="5" spans="1:1018" customFormat="1" ht="14.4" customHeight="1" x14ac:dyDescent="0.3">
      <c r="A5" s="19"/>
      <c r="B5" s="17"/>
      <c r="C5" s="120"/>
      <c r="D5" s="121"/>
      <c r="E5" s="121"/>
      <c r="F5" s="121"/>
      <c r="G5" s="329"/>
      <c r="H5" s="278"/>
      <c r="I5" s="330"/>
      <c r="J5" s="109"/>
      <c r="K5" s="109"/>
      <c r="L5" s="109"/>
      <c r="M5" s="109"/>
      <c r="N5" s="109"/>
      <c r="O5" s="109"/>
      <c r="P5" s="109"/>
      <c r="Q5" s="109"/>
      <c r="R5" s="109"/>
      <c r="S5" s="109"/>
      <c r="T5" s="109"/>
      <c r="U5" s="10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c r="IW5" s="19"/>
      <c r="IX5" s="19"/>
      <c r="IY5" s="19"/>
      <c r="IZ5" s="19"/>
      <c r="JA5" s="19"/>
      <c r="JB5" s="19"/>
      <c r="JC5" s="19"/>
      <c r="JD5" s="19"/>
      <c r="JE5" s="19"/>
      <c r="JF5" s="19"/>
      <c r="JG5" s="19"/>
      <c r="JH5" s="19"/>
      <c r="JI5" s="19"/>
      <c r="JJ5" s="19"/>
      <c r="JK5" s="19"/>
      <c r="JL5" s="19"/>
      <c r="JM5" s="19"/>
      <c r="JN5" s="19"/>
      <c r="JO5" s="19"/>
      <c r="JP5" s="19"/>
      <c r="JQ5" s="19"/>
      <c r="JR5" s="19"/>
      <c r="JS5" s="19"/>
      <c r="JT5" s="19"/>
      <c r="JU5" s="19"/>
      <c r="JV5" s="19"/>
      <c r="JW5" s="19"/>
      <c r="JX5" s="19"/>
      <c r="JY5" s="19"/>
      <c r="JZ5" s="19"/>
      <c r="KA5" s="19"/>
      <c r="KB5" s="19"/>
      <c r="KC5" s="19"/>
      <c r="KD5" s="19"/>
      <c r="KE5" s="19"/>
      <c r="KF5" s="19"/>
      <c r="KG5" s="19"/>
      <c r="KH5" s="19"/>
      <c r="KI5" s="19"/>
      <c r="KJ5" s="19"/>
      <c r="KK5" s="19"/>
      <c r="KL5" s="19"/>
      <c r="KM5" s="19"/>
      <c r="KN5" s="19"/>
      <c r="KO5" s="19"/>
      <c r="KP5" s="19"/>
      <c r="KQ5" s="19"/>
      <c r="KR5" s="19"/>
      <c r="KS5" s="19"/>
      <c r="KT5" s="19"/>
      <c r="KU5" s="19"/>
      <c r="KV5" s="19"/>
      <c r="KW5" s="19"/>
      <c r="KX5" s="19"/>
      <c r="KY5" s="19"/>
      <c r="KZ5" s="19"/>
      <c r="LA5" s="19"/>
      <c r="LB5" s="19"/>
      <c r="LC5" s="19"/>
      <c r="LD5" s="19"/>
      <c r="LE5" s="19"/>
      <c r="LF5" s="19"/>
      <c r="LG5" s="19"/>
      <c r="LH5" s="19"/>
      <c r="LI5" s="19"/>
      <c r="LJ5" s="19"/>
      <c r="LK5" s="19"/>
      <c r="LL5" s="19"/>
      <c r="LM5" s="19"/>
      <c r="LN5" s="19"/>
      <c r="LO5" s="19"/>
      <c r="LP5" s="19"/>
      <c r="LQ5" s="19"/>
      <c r="LR5" s="19"/>
      <c r="LS5" s="19"/>
      <c r="LT5" s="19"/>
      <c r="LU5" s="19"/>
      <c r="LV5" s="19"/>
      <c r="LW5" s="19"/>
      <c r="LX5" s="19"/>
      <c r="LY5" s="19"/>
      <c r="LZ5" s="19"/>
      <c r="MA5" s="19"/>
      <c r="MB5" s="19"/>
      <c r="MC5" s="19"/>
      <c r="MD5" s="19"/>
      <c r="ME5" s="19"/>
      <c r="MF5" s="19"/>
      <c r="MG5" s="19"/>
      <c r="MH5" s="19"/>
      <c r="MI5" s="19"/>
      <c r="MJ5" s="19"/>
      <c r="MK5" s="19"/>
      <c r="ML5" s="19"/>
      <c r="MM5" s="19"/>
      <c r="MN5" s="19"/>
      <c r="MO5" s="19"/>
      <c r="MP5" s="19"/>
      <c r="MQ5" s="19"/>
      <c r="MR5" s="19"/>
      <c r="MS5" s="19"/>
      <c r="MT5" s="19"/>
      <c r="MU5" s="19"/>
      <c r="MV5" s="19"/>
      <c r="MW5" s="19"/>
      <c r="MX5" s="19"/>
      <c r="MY5" s="19"/>
      <c r="MZ5" s="19"/>
      <c r="NA5" s="19"/>
      <c r="NB5" s="19"/>
      <c r="NC5" s="19"/>
      <c r="ND5" s="19"/>
      <c r="NE5" s="19"/>
      <c r="NF5" s="19"/>
      <c r="NG5" s="19"/>
      <c r="NH5" s="19"/>
      <c r="NI5" s="19"/>
      <c r="NJ5" s="19"/>
      <c r="NK5" s="19"/>
      <c r="NL5" s="19"/>
      <c r="NM5" s="19"/>
      <c r="NN5" s="19"/>
      <c r="NO5" s="19"/>
      <c r="NP5" s="19"/>
      <c r="NQ5" s="19"/>
      <c r="NR5" s="19"/>
      <c r="NS5" s="19"/>
      <c r="NT5" s="19"/>
      <c r="NU5" s="19"/>
      <c r="NV5" s="19"/>
      <c r="NW5" s="19"/>
      <c r="NX5" s="19"/>
      <c r="NY5" s="19"/>
      <c r="NZ5" s="19"/>
      <c r="OA5" s="19"/>
      <c r="OB5" s="19"/>
      <c r="OC5" s="19"/>
      <c r="OD5" s="19"/>
      <c r="OE5" s="19"/>
      <c r="OF5" s="19"/>
      <c r="OG5" s="19"/>
      <c r="OH5" s="19"/>
      <c r="OI5" s="19"/>
      <c r="OJ5" s="19"/>
      <c r="OK5" s="19"/>
      <c r="OL5" s="19"/>
      <c r="OM5" s="19"/>
      <c r="ON5" s="19"/>
      <c r="OO5" s="19"/>
      <c r="OP5" s="19"/>
      <c r="OQ5" s="19"/>
      <c r="OR5" s="19"/>
      <c r="OS5" s="19"/>
      <c r="OT5" s="19"/>
      <c r="OU5" s="19"/>
      <c r="OV5" s="19"/>
      <c r="OW5" s="19"/>
      <c r="OX5" s="19"/>
      <c r="OY5" s="19"/>
      <c r="OZ5" s="19"/>
      <c r="PA5" s="19"/>
      <c r="PB5" s="19"/>
      <c r="PC5" s="19"/>
      <c r="PD5" s="19"/>
      <c r="PE5" s="19"/>
      <c r="PF5" s="19"/>
      <c r="PG5" s="19"/>
      <c r="PH5" s="19"/>
      <c r="PI5" s="19"/>
      <c r="PJ5" s="19"/>
      <c r="PK5" s="19"/>
      <c r="PL5" s="19"/>
      <c r="PM5" s="19"/>
      <c r="PN5" s="19"/>
      <c r="PO5" s="19"/>
      <c r="PP5" s="19"/>
      <c r="PQ5" s="19"/>
      <c r="PR5" s="19"/>
      <c r="PS5" s="19"/>
      <c r="PT5" s="19"/>
      <c r="PU5" s="19"/>
      <c r="PV5" s="19"/>
      <c r="PW5" s="19"/>
      <c r="PX5" s="19"/>
      <c r="PY5" s="19"/>
      <c r="PZ5" s="19"/>
      <c r="QA5" s="19"/>
      <c r="QB5" s="19"/>
      <c r="QC5" s="19"/>
      <c r="QD5" s="19"/>
      <c r="QE5" s="19"/>
      <c r="QF5" s="19"/>
      <c r="QG5" s="19"/>
      <c r="QH5" s="19"/>
      <c r="QI5" s="19"/>
      <c r="QJ5" s="19"/>
      <c r="QK5" s="19"/>
      <c r="QL5" s="19"/>
      <c r="QM5" s="19"/>
      <c r="QN5" s="19"/>
      <c r="QO5" s="19"/>
      <c r="QP5" s="19"/>
      <c r="QQ5" s="19"/>
      <c r="QR5" s="19"/>
      <c r="QS5" s="19"/>
      <c r="QT5" s="19"/>
      <c r="QU5" s="19"/>
      <c r="QV5" s="19"/>
      <c r="QW5" s="19"/>
      <c r="QX5" s="19"/>
      <c r="QY5" s="19"/>
      <c r="QZ5" s="19"/>
      <c r="RA5" s="19"/>
      <c r="RB5" s="19"/>
      <c r="RC5" s="19"/>
      <c r="RD5" s="19"/>
      <c r="RE5" s="19"/>
      <c r="RF5" s="19"/>
      <c r="RG5" s="19"/>
      <c r="RH5" s="19"/>
      <c r="RI5" s="19"/>
      <c r="RJ5" s="19"/>
      <c r="RK5" s="19"/>
      <c r="RL5" s="19"/>
      <c r="RM5" s="19"/>
      <c r="RN5" s="19"/>
      <c r="RO5" s="19"/>
      <c r="RP5" s="19"/>
      <c r="RQ5" s="19"/>
      <c r="RR5" s="19"/>
      <c r="RS5" s="19"/>
      <c r="RT5" s="19"/>
      <c r="RU5" s="19"/>
      <c r="RV5" s="19"/>
      <c r="RW5" s="19"/>
      <c r="RX5" s="19"/>
      <c r="RY5" s="19"/>
      <c r="RZ5" s="19"/>
      <c r="SA5" s="19"/>
      <c r="SB5" s="19"/>
      <c r="SC5" s="19"/>
      <c r="SD5" s="19"/>
      <c r="SE5" s="19"/>
      <c r="SF5" s="19"/>
      <c r="SG5" s="19"/>
      <c r="SH5" s="19"/>
      <c r="SI5" s="19"/>
      <c r="SJ5" s="19"/>
      <c r="SK5" s="19"/>
      <c r="SL5" s="19"/>
      <c r="SM5" s="19"/>
      <c r="SN5" s="19"/>
      <c r="SO5" s="19"/>
      <c r="SP5" s="19"/>
      <c r="SQ5" s="19"/>
      <c r="SR5" s="19"/>
      <c r="SS5" s="19"/>
      <c r="ST5" s="19"/>
      <c r="SU5" s="19"/>
      <c r="SV5" s="19"/>
      <c r="SW5" s="19"/>
      <c r="SX5" s="19"/>
      <c r="SY5" s="19"/>
      <c r="SZ5" s="19"/>
      <c r="TA5" s="19"/>
      <c r="TB5" s="19"/>
      <c r="TC5" s="19"/>
      <c r="TD5" s="19"/>
      <c r="TE5" s="19"/>
      <c r="TF5" s="19"/>
      <c r="TG5" s="19"/>
      <c r="TH5" s="19"/>
      <c r="TI5" s="19"/>
      <c r="TJ5" s="19"/>
      <c r="TK5" s="19"/>
      <c r="TL5" s="19"/>
      <c r="TM5" s="19"/>
      <c r="TN5" s="19"/>
      <c r="TO5" s="19"/>
      <c r="TP5" s="19"/>
      <c r="TQ5" s="19"/>
      <c r="TR5" s="19"/>
      <c r="TS5" s="19"/>
      <c r="TT5" s="19"/>
      <c r="TU5" s="19"/>
      <c r="TV5" s="19"/>
      <c r="TW5" s="19"/>
      <c r="TX5" s="19"/>
      <c r="TY5" s="19"/>
      <c r="TZ5" s="19"/>
      <c r="UA5" s="19"/>
      <c r="UB5" s="19"/>
      <c r="UC5" s="19"/>
      <c r="UD5" s="19"/>
      <c r="UE5" s="19"/>
      <c r="UF5" s="19"/>
      <c r="UG5" s="19"/>
      <c r="UH5" s="19"/>
      <c r="UI5" s="19"/>
      <c r="UJ5" s="19"/>
      <c r="UK5" s="19"/>
      <c r="UL5" s="19"/>
      <c r="UM5" s="19"/>
      <c r="UN5" s="19"/>
      <c r="UO5" s="19"/>
      <c r="UP5" s="19"/>
      <c r="UQ5" s="19"/>
      <c r="UR5" s="19"/>
      <c r="US5" s="19"/>
      <c r="UT5" s="19"/>
      <c r="UU5" s="19"/>
      <c r="UV5" s="19"/>
      <c r="UW5" s="19"/>
      <c r="UX5" s="19"/>
      <c r="UY5" s="19"/>
      <c r="UZ5" s="19"/>
      <c r="VA5" s="19"/>
      <c r="VB5" s="19"/>
      <c r="VC5" s="19"/>
      <c r="VD5" s="19"/>
      <c r="VE5" s="19"/>
      <c r="VF5" s="19"/>
      <c r="VG5" s="19"/>
      <c r="VH5" s="19"/>
      <c r="VI5" s="19"/>
      <c r="VJ5" s="19"/>
      <c r="VK5" s="19"/>
      <c r="VL5" s="19"/>
      <c r="VM5" s="19"/>
      <c r="VN5" s="19"/>
      <c r="VO5" s="19"/>
      <c r="VP5" s="19"/>
      <c r="VQ5" s="19"/>
      <c r="VR5" s="19"/>
      <c r="VS5" s="19"/>
      <c r="VT5" s="19"/>
      <c r="VU5" s="19"/>
      <c r="VV5" s="19"/>
      <c r="VW5" s="19"/>
      <c r="VX5" s="19"/>
      <c r="VY5" s="19"/>
      <c r="VZ5" s="19"/>
      <c r="WA5" s="19"/>
      <c r="WB5" s="19"/>
      <c r="WC5" s="19"/>
      <c r="WD5" s="19"/>
      <c r="WE5" s="19"/>
      <c r="WF5" s="19"/>
      <c r="WG5" s="19"/>
      <c r="WH5" s="19"/>
      <c r="WI5" s="19"/>
      <c r="WJ5" s="19"/>
      <c r="WK5" s="19"/>
      <c r="WL5" s="19"/>
      <c r="WM5" s="19"/>
      <c r="WN5" s="19"/>
      <c r="WO5" s="19"/>
      <c r="WP5" s="19"/>
      <c r="WQ5" s="19"/>
      <c r="WR5" s="19"/>
      <c r="WS5" s="19"/>
      <c r="WT5" s="19"/>
      <c r="WU5" s="19"/>
      <c r="WV5" s="19"/>
      <c r="WW5" s="19"/>
      <c r="WX5" s="19"/>
      <c r="WY5" s="19"/>
      <c r="WZ5" s="19"/>
      <c r="XA5" s="19"/>
      <c r="XB5" s="19"/>
      <c r="XC5" s="19"/>
      <c r="XD5" s="19"/>
      <c r="XE5" s="19"/>
      <c r="XF5" s="19"/>
      <c r="XG5" s="19"/>
      <c r="XH5" s="19"/>
      <c r="XI5" s="19"/>
      <c r="XJ5" s="19"/>
      <c r="XK5" s="19"/>
      <c r="XL5" s="19"/>
      <c r="XM5" s="19"/>
      <c r="XN5" s="19"/>
      <c r="XO5" s="19"/>
      <c r="XP5" s="19"/>
      <c r="XQ5" s="19"/>
      <c r="XR5" s="19"/>
      <c r="XS5" s="19"/>
      <c r="XT5" s="19"/>
      <c r="XU5" s="19"/>
      <c r="XV5" s="19"/>
      <c r="XW5" s="19"/>
      <c r="XX5" s="19"/>
      <c r="XY5" s="19"/>
      <c r="XZ5" s="19"/>
      <c r="YA5" s="19"/>
      <c r="YB5" s="19"/>
      <c r="YC5" s="19"/>
      <c r="YD5" s="19"/>
      <c r="YE5" s="19"/>
      <c r="YF5" s="19"/>
      <c r="YG5" s="19"/>
      <c r="YH5" s="19"/>
      <c r="YI5" s="19"/>
      <c r="YJ5" s="19"/>
      <c r="YK5" s="19"/>
      <c r="YL5" s="19"/>
      <c r="YM5" s="19"/>
      <c r="YN5" s="19"/>
      <c r="YO5" s="19"/>
      <c r="YP5" s="19"/>
      <c r="YQ5" s="19"/>
      <c r="YR5" s="19"/>
      <c r="YS5" s="19"/>
      <c r="YT5" s="19"/>
      <c r="YU5" s="19"/>
      <c r="YV5" s="19"/>
      <c r="YW5" s="19"/>
      <c r="YX5" s="19"/>
      <c r="YY5" s="19"/>
      <c r="YZ5" s="19"/>
      <c r="ZA5" s="19"/>
      <c r="ZB5" s="19"/>
      <c r="ZC5" s="19"/>
      <c r="ZD5" s="19"/>
      <c r="ZE5" s="19"/>
      <c r="ZF5" s="19"/>
      <c r="ZG5" s="19"/>
      <c r="ZH5" s="19"/>
      <c r="ZI5" s="19"/>
      <c r="ZJ5" s="19"/>
      <c r="ZK5" s="19"/>
      <c r="ZL5" s="19"/>
      <c r="ZM5" s="19"/>
      <c r="ZN5" s="19"/>
      <c r="ZO5" s="19"/>
      <c r="ZP5" s="19"/>
      <c r="ZQ5" s="19"/>
      <c r="ZR5" s="19"/>
      <c r="ZS5" s="19"/>
      <c r="ZT5" s="19"/>
      <c r="ZU5" s="19"/>
      <c r="ZV5" s="19"/>
      <c r="ZW5" s="19"/>
      <c r="ZX5" s="19"/>
      <c r="ZY5" s="19"/>
      <c r="ZZ5" s="19"/>
      <c r="AAA5" s="19"/>
      <c r="AAB5" s="19"/>
      <c r="AAC5" s="19"/>
      <c r="AAD5" s="19"/>
      <c r="AAE5" s="19"/>
      <c r="AAF5" s="19"/>
      <c r="AAG5" s="19"/>
      <c r="AAH5" s="19"/>
      <c r="AAI5" s="19"/>
      <c r="AAJ5" s="19"/>
      <c r="AAK5" s="19"/>
      <c r="AAL5" s="19"/>
      <c r="AAM5" s="19"/>
      <c r="AAN5" s="19"/>
      <c r="AAO5" s="19"/>
      <c r="AAP5" s="19"/>
      <c r="AAQ5" s="19"/>
      <c r="AAR5" s="19"/>
      <c r="AAS5" s="19"/>
      <c r="AAT5" s="19"/>
      <c r="AAU5" s="19"/>
      <c r="AAV5" s="19"/>
      <c r="AAW5" s="19"/>
      <c r="AAX5" s="19"/>
      <c r="AAY5" s="19"/>
      <c r="AAZ5" s="19"/>
      <c r="ABA5" s="19"/>
      <c r="ABB5" s="19"/>
      <c r="ABC5" s="19"/>
      <c r="ABD5" s="19"/>
      <c r="ABE5" s="19"/>
      <c r="ABF5" s="19"/>
      <c r="ABG5" s="19"/>
      <c r="ABH5" s="19"/>
      <c r="ABI5" s="19"/>
      <c r="ABJ5" s="19"/>
      <c r="ABK5" s="19"/>
      <c r="ABL5" s="19"/>
      <c r="ABM5" s="19"/>
      <c r="ABN5" s="19"/>
      <c r="ABO5" s="19"/>
      <c r="ABP5" s="19"/>
      <c r="ABQ5" s="19"/>
      <c r="ABR5" s="19"/>
      <c r="ABS5" s="19"/>
      <c r="ABT5" s="19"/>
      <c r="ABU5" s="19"/>
      <c r="ABV5" s="19"/>
      <c r="ABW5" s="19"/>
      <c r="ABX5" s="19"/>
      <c r="ABY5" s="19"/>
      <c r="ABZ5" s="19"/>
      <c r="ACA5" s="19"/>
      <c r="ACB5" s="19"/>
      <c r="ACC5" s="19"/>
      <c r="ACD5" s="19"/>
      <c r="ACE5" s="19"/>
      <c r="ACF5" s="19"/>
      <c r="ACG5" s="19"/>
      <c r="ACH5" s="19"/>
      <c r="ACI5" s="19"/>
      <c r="ACJ5" s="19"/>
      <c r="ACK5" s="19"/>
      <c r="ACL5" s="19"/>
      <c r="ACM5" s="19"/>
      <c r="ACN5" s="19"/>
      <c r="ACO5" s="19"/>
      <c r="ACP5" s="19"/>
      <c r="ACQ5" s="19"/>
      <c r="ACR5" s="19"/>
      <c r="ACS5" s="19"/>
      <c r="ACT5" s="19"/>
      <c r="ACU5" s="19"/>
      <c r="ACV5" s="19"/>
      <c r="ACW5" s="19"/>
      <c r="ACX5" s="19"/>
      <c r="ACY5" s="19"/>
      <c r="ACZ5" s="19"/>
      <c r="ADA5" s="19"/>
      <c r="ADB5" s="19"/>
      <c r="ADC5" s="19"/>
      <c r="ADD5" s="19"/>
      <c r="ADE5" s="19"/>
      <c r="ADF5" s="19"/>
      <c r="ADG5" s="19"/>
      <c r="ADH5" s="19"/>
      <c r="ADI5" s="19"/>
      <c r="ADJ5" s="19"/>
      <c r="ADK5" s="19"/>
      <c r="ADL5" s="19"/>
      <c r="ADM5" s="19"/>
      <c r="ADN5" s="19"/>
      <c r="ADO5" s="19"/>
      <c r="ADP5" s="19"/>
      <c r="ADQ5" s="19"/>
      <c r="ADR5" s="19"/>
      <c r="ADS5" s="19"/>
      <c r="ADT5" s="19"/>
      <c r="ADU5" s="19"/>
      <c r="ADV5" s="19"/>
      <c r="ADW5" s="19"/>
      <c r="ADX5" s="19"/>
      <c r="ADY5" s="19"/>
      <c r="ADZ5" s="19"/>
      <c r="AEA5" s="19"/>
      <c r="AEB5" s="19"/>
      <c r="AEC5" s="19"/>
      <c r="AED5" s="19"/>
      <c r="AEE5" s="19"/>
      <c r="AEF5" s="19"/>
      <c r="AEG5" s="19"/>
      <c r="AEH5" s="19"/>
      <c r="AEI5" s="19"/>
      <c r="AEJ5" s="19"/>
      <c r="AEK5" s="19"/>
      <c r="AEL5" s="19"/>
      <c r="AEM5" s="19"/>
      <c r="AEN5" s="19"/>
      <c r="AEO5" s="19"/>
      <c r="AEP5" s="19"/>
      <c r="AEQ5" s="19"/>
      <c r="AER5" s="19"/>
      <c r="AES5" s="19"/>
      <c r="AET5" s="19"/>
      <c r="AEU5" s="19"/>
      <c r="AEV5" s="19"/>
      <c r="AEW5" s="19"/>
      <c r="AEX5" s="19"/>
      <c r="AEY5" s="19"/>
      <c r="AEZ5" s="19"/>
      <c r="AFA5" s="19"/>
      <c r="AFB5" s="19"/>
      <c r="AFC5" s="19"/>
      <c r="AFD5" s="19"/>
      <c r="AFE5" s="19"/>
      <c r="AFF5" s="19"/>
      <c r="AFG5" s="19"/>
      <c r="AFH5" s="19"/>
      <c r="AFI5" s="19"/>
      <c r="AFJ5" s="19"/>
      <c r="AFK5" s="19"/>
      <c r="AFL5" s="19"/>
      <c r="AFM5" s="19"/>
      <c r="AFN5" s="19"/>
      <c r="AFO5" s="19"/>
      <c r="AFP5" s="19"/>
      <c r="AFQ5" s="19"/>
      <c r="AFR5" s="19"/>
      <c r="AFS5" s="19"/>
      <c r="AFT5" s="19"/>
      <c r="AFU5" s="19"/>
      <c r="AFV5" s="19"/>
      <c r="AFW5" s="19"/>
      <c r="AFX5" s="19"/>
      <c r="AFY5" s="19"/>
      <c r="AFZ5" s="19"/>
      <c r="AGA5" s="19"/>
      <c r="AGB5" s="19"/>
      <c r="AGC5" s="19"/>
      <c r="AGD5" s="19"/>
      <c r="AGE5" s="19"/>
      <c r="AGF5" s="19"/>
      <c r="AGG5" s="19"/>
      <c r="AGH5" s="19"/>
      <c r="AGI5" s="19"/>
      <c r="AGJ5" s="19"/>
      <c r="AGK5" s="19"/>
      <c r="AGL5" s="19"/>
      <c r="AGM5" s="19"/>
      <c r="AGN5" s="19"/>
      <c r="AGO5" s="19"/>
      <c r="AGP5" s="19"/>
      <c r="AGQ5" s="19"/>
      <c r="AGR5" s="19"/>
      <c r="AGS5" s="19"/>
      <c r="AGT5" s="19"/>
      <c r="AGU5" s="19"/>
      <c r="AGV5" s="19"/>
      <c r="AGW5" s="19"/>
      <c r="AGX5" s="19"/>
      <c r="AGY5" s="19"/>
      <c r="AGZ5" s="19"/>
      <c r="AHA5" s="19"/>
      <c r="AHB5" s="19"/>
      <c r="AHC5" s="19"/>
      <c r="AHD5" s="19"/>
      <c r="AHE5" s="19"/>
      <c r="AHF5" s="19"/>
      <c r="AHG5" s="19"/>
      <c r="AHH5" s="19"/>
      <c r="AHI5" s="19"/>
      <c r="AHJ5" s="19"/>
      <c r="AHK5" s="19"/>
      <c r="AHL5" s="19"/>
      <c r="AHM5" s="19"/>
      <c r="AHN5" s="19"/>
      <c r="AHO5" s="19"/>
      <c r="AHP5" s="19"/>
      <c r="AHQ5" s="19"/>
      <c r="AHR5" s="19"/>
      <c r="AHS5" s="19"/>
      <c r="AHT5" s="19"/>
      <c r="AHU5" s="19"/>
      <c r="AHV5" s="19"/>
      <c r="AHW5" s="19"/>
      <c r="AHX5" s="19"/>
      <c r="AHY5" s="19"/>
      <c r="AHZ5" s="19"/>
      <c r="AIA5" s="19"/>
      <c r="AIB5" s="19"/>
      <c r="AIC5" s="19"/>
      <c r="AID5" s="19"/>
      <c r="AIE5" s="19"/>
      <c r="AIF5" s="19"/>
      <c r="AIG5" s="19"/>
      <c r="AIH5" s="19"/>
      <c r="AII5" s="19"/>
      <c r="AIJ5" s="19"/>
      <c r="AIK5" s="19"/>
      <c r="AIL5" s="19"/>
      <c r="AIM5" s="19"/>
      <c r="AIN5" s="19"/>
      <c r="AIO5" s="19"/>
      <c r="AIP5" s="19"/>
      <c r="AIQ5" s="19"/>
      <c r="AIR5" s="19"/>
      <c r="AIS5" s="19"/>
      <c r="AIT5" s="19"/>
      <c r="AIU5" s="19"/>
      <c r="AIV5" s="19"/>
      <c r="AIW5" s="19"/>
      <c r="AIX5" s="19"/>
      <c r="AIY5" s="19"/>
      <c r="AIZ5" s="19"/>
      <c r="AJA5" s="19"/>
      <c r="AJB5" s="19"/>
      <c r="AJC5" s="19"/>
      <c r="AJD5" s="19"/>
      <c r="AJE5" s="19"/>
      <c r="AJF5" s="19"/>
      <c r="AJG5" s="19"/>
      <c r="AJH5" s="19"/>
      <c r="AJI5" s="19"/>
      <c r="AJJ5" s="19"/>
      <c r="AJK5" s="19"/>
      <c r="AJL5" s="19"/>
      <c r="AJM5" s="19"/>
      <c r="AJN5" s="19"/>
      <c r="AJO5" s="19"/>
      <c r="AJP5" s="19"/>
      <c r="AJQ5" s="19"/>
      <c r="AJR5" s="19"/>
      <c r="AJS5" s="19"/>
      <c r="AJT5" s="19"/>
      <c r="AJU5" s="19"/>
      <c r="AJV5" s="19"/>
      <c r="AJW5" s="19"/>
      <c r="AJX5" s="19"/>
      <c r="AJY5" s="19"/>
      <c r="AJZ5" s="19"/>
      <c r="AKA5" s="19"/>
      <c r="AKB5" s="19"/>
      <c r="AKC5" s="19"/>
      <c r="AKD5" s="19"/>
      <c r="AKE5" s="19"/>
      <c r="AKF5" s="19"/>
      <c r="AKG5" s="19"/>
      <c r="AKH5" s="19"/>
      <c r="AKI5" s="19"/>
      <c r="AKJ5" s="19"/>
      <c r="AKK5" s="19"/>
      <c r="AKL5" s="19"/>
      <c r="AKM5" s="19"/>
      <c r="AKN5" s="19"/>
      <c r="AKO5" s="19"/>
      <c r="AKP5" s="19"/>
      <c r="AKQ5" s="19"/>
      <c r="AKR5" s="19"/>
      <c r="AKS5" s="19"/>
      <c r="AKT5" s="19"/>
      <c r="AKU5" s="19"/>
      <c r="AKV5" s="19"/>
      <c r="AKW5" s="19"/>
      <c r="AKX5" s="19"/>
      <c r="AKY5" s="19"/>
      <c r="AKZ5" s="19"/>
      <c r="ALA5" s="19"/>
      <c r="ALB5" s="19"/>
      <c r="ALC5" s="19"/>
      <c r="ALD5" s="19"/>
      <c r="ALE5" s="19"/>
      <c r="ALF5" s="19"/>
      <c r="ALG5" s="19"/>
      <c r="ALH5" s="19"/>
      <c r="ALI5" s="19"/>
      <c r="ALJ5" s="19"/>
      <c r="ALK5" s="19"/>
      <c r="ALL5" s="19"/>
      <c r="ALM5" s="19"/>
      <c r="ALN5" s="19"/>
      <c r="ALO5" s="19"/>
      <c r="ALP5" s="19"/>
      <c r="ALQ5" s="19"/>
      <c r="ALR5" s="19"/>
      <c r="ALS5" s="19"/>
      <c r="ALT5" s="19"/>
      <c r="ALU5" s="19"/>
      <c r="ALV5" s="19"/>
      <c r="ALW5" s="19"/>
      <c r="ALX5" s="19"/>
      <c r="ALY5" s="19"/>
      <c r="ALZ5" s="19"/>
      <c r="AMA5" s="19"/>
      <c r="AMB5" s="19"/>
      <c r="AMC5" s="19"/>
      <c r="AMD5" s="19"/>
    </row>
    <row r="6" spans="1:1018" s="19" customFormat="1" ht="15.9" customHeight="1" x14ac:dyDescent="0.3">
      <c r="B6" s="17"/>
      <c r="C6" s="496" t="str">
        <f>"Preisblatt"&amp;REPLACE(Inhaltsverzeichnis!C6,1,20,"")</f>
        <v>Preisblatt zum Vergabeverfahren Lieferung, Aufstellung und Inbetriebnahme eines Computertomographen</v>
      </c>
      <c r="D6" s="496"/>
      <c r="E6" s="496"/>
      <c r="F6" s="496"/>
      <c r="G6" s="496"/>
      <c r="H6" s="496"/>
      <c r="I6" s="331"/>
      <c r="J6" s="109"/>
      <c r="K6" s="109"/>
      <c r="L6" s="109"/>
      <c r="M6" s="109"/>
      <c r="N6" s="109"/>
      <c r="O6" s="109"/>
      <c r="P6" s="109"/>
      <c r="Q6" s="109"/>
      <c r="R6" s="109"/>
      <c r="S6" s="109"/>
      <c r="T6" s="109"/>
      <c r="U6" s="109"/>
    </row>
    <row r="7" spans="1:1018" s="19" customFormat="1" ht="15.9" customHeight="1" x14ac:dyDescent="0.3">
      <c r="B7" s="17"/>
      <c r="C7" s="497"/>
      <c r="D7" s="497"/>
      <c r="E7" s="497"/>
      <c r="F7" s="497"/>
      <c r="G7" s="497"/>
      <c r="H7" s="497"/>
      <c r="I7" s="331"/>
      <c r="J7" s="109"/>
      <c r="K7" s="109"/>
      <c r="L7" s="109"/>
      <c r="M7" s="109"/>
      <c r="N7" s="109"/>
      <c r="O7" s="109"/>
      <c r="P7" s="109"/>
      <c r="Q7" s="109"/>
      <c r="R7" s="109"/>
      <c r="S7" s="109"/>
      <c r="T7" s="109"/>
      <c r="U7" s="109"/>
    </row>
    <row r="8" spans="1:1018" s="19" customFormat="1" ht="15.9" customHeight="1" x14ac:dyDescent="0.3">
      <c r="B8" s="17"/>
      <c r="C8" s="498"/>
      <c r="D8" s="498"/>
      <c r="E8" s="498"/>
      <c r="F8" s="498"/>
      <c r="G8" s="498"/>
      <c r="H8" s="498"/>
      <c r="I8" s="328"/>
      <c r="J8" s="109"/>
      <c r="K8" s="109"/>
      <c r="L8" s="109"/>
      <c r="M8" s="109"/>
      <c r="N8" s="109"/>
      <c r="O8" s="109"/>
      <c r="P8" s="109"/>
      <c r="Q8" s="109"/>
      <c r="R8" s="109"/>
      <c r="S8" s="109"/>
      <c r="T8" s="109"/>
      <c r="U8" s="109"/>
    </row>
    <row r="9" spans="1:1018" s="19" customFormat="1" ht="15.6" customHeight="1" x14ac:dyDescent="0.3">
      <c r="A9" s="332"/>
      <c r="B9" s="17"/>
      <c r="C9" s="65"/>
      <c r="D9" s="65"/>
      <c r="E9" s="65"/>
      <c r="F9" s="65"/>
      <c r="G9" s="65"/>
      <c r="H9" s="65"/>
      <c r="I9" s="333"/>
      <c r="J9" s="109"/>
      <c r="K9" s="109"/>
      <c r="L9" s="109"/>
      <c r="M9" s="109"/>
      <c r="N9" s="109"/>
      <c r="O9" s="109"/>
      <c r="P9" s="109"/>
      <c r="Q9" s="109"/>
      <c r="R9" s="109"/>
      <c r="S9" s="109"/>
      <c r="T9" s="109"/>
      <c r="U9" s="109"/>
    </row>
    <row r="10" spans="1:1018" ht="18" customHeight="1" x14ac:dyDescent="0.35">
      <c r="A10" s="334"/>
      <c r="B10" s="335"/>
      <c r="C10" s="336"/>
      <c r="E10" s="338" t="s">
        <v>370</v>
      </c>
      <c r="F10" s="338" t="s">
        <v>371</v>
      </c>
      <c r="G10" s="338"/>
      <c r="H10" s="338" t="s">
        <v>372</v>
      </c>
      <c r="I10" s="339"/>
    </row>
    <row r="11" spans="1:1018" s="345" customFormat="1" ht="15.6" x14ac:dyDescent="0.3">
      <c r="A11" s="341"/>
      <c r="B11" s="342"/>
      <c r="C11" s="341"/>
      <c r="D11" s="341"/>
      <c r="E11" s="343"/>
      <c r="F11" s="341"/>
      <c r="G11" s="341"/>
      <c r="H11" s="341"/>
      <c r="I11" s="344"/>
      <c r="J11" s="341"/>
      <c r="K11" s="341"/>
      <c r="L11" s="341"/>
      <c r="M11" s="341"/>
      <c r="N11" s="341"/>
      <c r="O11" s="341"/>
      <c r="P11" s="341"/>
      <c r="Q11" s="341"/>
      <c r="R11" s="341"/>
      <c r="S11" s="341"/>
      <c r="T11" s="341"/>
      <c r="U11" s="341"/>
    </row>
    <row r="12" spans="1:1018" s="351" customFormat="1" ht="36" x14ac:dyDescent="0.3">
      <c r="A12" s="346"/>
      <c r="B12" s="347"/>
      <c r="C12" s="348" t="s">
        <v>376</v>
      </c>
      <c r="D12" s="346"/>
      <c r="E12" s="349"/>
      <c r="F12" s="346"/>
      <c r="G12" s="346"/>
      <c r="H12" s="140" t="str">
        <f>+IF(SUM(H14:H16)=0,"",SUM(H14:H16))</f>
        <v/>
      </c>
      <c r="I12" s="350"/>
      <c r="J12" s="346"/>
      <c r="K12" s="346"/>
      <c r="L12" s="346"/>
      <c r="M12" s="346"/>
      <c r="N12" s="346"/>
      <c r="O12" s="346"/>
      <c r="P12" s="346"/>
      <c r="Q12" s="346"/>
      <c r="R12" s="346"/>
      <c r="S12" s="346"/>
      <c r="T12" s="346"/>
      <c r="U12" s="346"/>
    </row>
    <row r="13" spans="1:1018" s="345" customFormat="1" ht="15.6" x14ac:dyDescent="0.3">
      <c r="A13" s="341"/>
      <c r="B13" s="342"/>
      <c r="C13" s="341"/>
      <c r="D13" s="341"/>
      <c r="E13" s="343"/>
      <c r="G13" s="341"/>
      <c r="H13" s="341"/>
      <c r="I13" s="344"/>
      <c r="J13" s="341"/>
      <c r="K13" s="341"/>
      <c r="L13" s="341"/>
      <c r="M13" s="341"/>
      <c r="N13" s="341"/>
      <c r="O13" s="341"/>
      <c r="P13" s="341"/>
      <c r="Q13" s="341"/>
      <c r="R13" s="341"/>
      <c r="S13" s="341"/>
      <c r="T13" s="341"/>
      <c r="U13" s="341"/>
    </row>
    <row r="14" spans="1:1018" s="357" customFormat="1" ht="36.6" customHeight="1" x14ac:dyDescent="0.3">
      <c r="A14" s="352"/>
      <c r="B14" s="353"/>
      <c r="C14" s="354" t="s">
        <v>226</v>
      </c>
      <c r="D14" s="355"/>
      <c r="E14" s="343">
        <v>1</v>
      </c>
      <c r="F14" s="465"/>
      <c r="G14" s="355"/>
      <c r="H14" s="474" t="str">
        <f>+IF(F14=0,"",F14)</f>
        <v/>
      </c>
      <c r="I14" s="356"/>
      <c r="J14" s="352"/>
      <c r="K14" s="352"/>
      <c r="L14" s="352"/>
      <c r="M14" s="352"/>
      <c r="N14" s="352"/>
      <c r="O14" s="352"/>
      <c r="P14" s="352"/>
      <c r="Q14" s="352"/>
      <c r="R14" s="352"/>
      <c r="S14" s="352"/>
      <c r="T14" s="352"/>
      <c r="U14" s="352"/>
    </row>
    <row r="15" spans="1:1018" s="345" customFormat="1" ht="15.6" x14ac:dyDescent="0.3">
      <c r="A15" s="341"/>
      <c r="B15" s="342"/>
      <c r="C15" s="358"/>
      <c r="D15" s="359"/>
      <c r="E15" s="343"/>
      <c r="F15" s="355"/>
      <c r="G15" s="341"/>
      <c r="H15" s="355"/>
      <c r="I15" s="344"/>
      <c r="J15" s="341"/>
      <c r="K15" s="341"/>
      <c r="L15" s="341"/>
      <c r="M15" s="341"/>
      <c r="N15" s="341"/>
      <c r="O15" s="341"/>
      <c r="P15" s="341"/>
      <c r="Q15" s="341"/>
      <c r="R15" s="341"/>
      <c r="S15" s="341"/>
      <c r="T15" s="341"/>
      <c r="U15" s="341"/>
    </row>
    <row r="16" spans="1:1018" s="357" customFormat="1" ht="36.6" customHeight="1" x14ac:dyDescent="0.3">
      <c r="A16" s="352"/>
      <c r="B16" s="353"/>
      <c r="C16" s="354" t="s">
        <v>492</v>
      </c>
      <c r="D16" s="355"/>
      <c r="E16" s="343">
        <v>1</v>
      </c>
      <c r="F16" s="465"/>
      <c r="G16" s="355"/>
      <c r="H16" s="474" t="str">
        <f>+IF(F16=0,"",F16)</f>
        <v/>
      </c>
      <c r="I16" s="356"/>
      <c r="J16" s="352"/>
      <c r="K16" s="352"/>
      <c r="L16" s="352"/>
      <c r="M16" s="352"/>
      <c r="N16" s="352"/>
      <c r="O16" s="352"/>
      <c r="P16" s="352"/>
      <c r="Q16" s="352"/>
      <c r="R16" s="352"/>
      <c r="S16" s="352"/>
      <c r="T16" s="352"/>
      <c r="U16" s="352"/>
    </row>
    <row r="17" spans="1:21" s="345" customFormat="1" ht="15.6" x14ac:dyDescent="0.3">
      <c r="A17" s="341"/>
      <c r="B17" s="342"/>
      <c r="C17" s="358"/>
      <c r="D17" s="359"/>
      <c r="E17" s="343"/>
      <c r="F17" s="355"/>
      <c r="G17" s="341"/>
      <c r="H17" s="355"/>
      <c r="I17" s="344"/>
      <c r="J17" s="341"/>
      <c r="K17" s="341"/>
      <c r="L17" s="341"/>
      <c r="M17" s="341"/>
      <c r="N17" s="341"/>
      <c r="O17" s="341"/>
      <c r="P17" s="341"/>
      <c r="Q17" s="341"/>
      <c r="R17" s="341"/>
      <c r="S17" s="341"/>
      <c r="T17" s="341"/>
      <c r="U17" s="341"/>
    </row>
    <row r="18" spans="1:21" ht="18" x14ac:dyDescent="0.35">
      <c r="A18" s="334"/>
      <c r="B18" s="335"/>
      <c r="C18" s="360" t="s">
        <v>494</v>
      </c>
      <c r="D18" s="361"/>
      <c r="F18" s="346"/>
      <c r="G18" s="363"/>
      <c r="H18" s="136"/>
      <c r="I18" s="339"/>
    </row>
    <row r="19" spans="1:21" s="345" customFormat="1" ht="36.6" x14ac:dyDescent="0.7">
      <c r="A19" s="364"/>
      <c r="B19" s="342"/>
      <c r="C19" s="473" t="s">
        <v>505</v>
      </c>
      <c r="D19" s="359"/>
      <c r="E19" s="343">
        <v>1</v>
      </c>
      <c r="F19" s="143"/>
      <c r="G19" s="341"/>
      <c r="H19" s="142"/>
      <c r="I19" s="344"/>
      <c r="J19" s="341"/>
      <c r="K19" s="365"/>
      <c r="L19" s="341"/>
      <c r="M19" s="341"/>
      <c r="N19" s="341"/>
      <c r="O19" s="341"/>
      <c r="P19" s="341"/>
      <c r="Q19" s="341"/>
      <c r="R19" s="341"/>
      <c r="S19" s="341"/>
      <c r="T19" s="341"/>
      <c r="U19" s="341"/>
    </row>
    <row r="20" spans="1:21" s="345" customFormat="1" ht="15.6" x14ac:dyDescent="0.3">
      <c r="A20" s="341"/>
      <c r="B20" s="342"/>
      <c r="C20" s="466"/>
      <c r="D20" s="359"/>
      <c r="E20" s="343"/>
      <c r="F20" s="366"/>
      <c r="G20" s="341"/>
      <c r="H20" s="341"/>
      <c r="I20" s="344"/>
      <c r="J20" s="341"/>
      <c r="K20" s="341"/>
      <c r="L20" s="341"/>
      <c r="M20" s="341"/>
      <c r="N20" s="341"/>
      <c r="O20" s="341"/>
      <c r="P20" s="341"/>
      <c r="Q20" s="341"/>
      <c r="R20" s="341"/>
      <c r="S20" s="341"/>
      <c r="T20" s="341"/>
      <c r="U20" s="341"/>
    </row>
    <row r="21" spans="1:21" s="345" customFormat="1" ht="36.6" x14ac:dyDescent="0.7">
      <c r="A21" s="364"/>
      <c r="B21" s="342"/>
      <c r="C21" s="466" t="s">
        <v>450</v>
      </c>
      <c r="D21" s="359"/>
      <c r="E21" s="343">
        <v>1</v>
      </c>
      <c r="F21" s="143"/>
      <c r="G21" s="341"/>
      <c r="H21" s="142"/>
      <c r="I21" s="344"/>
      <c r="J21" s="341"/>
      <c r="K21" s="365"/>
      <c r="L21" s="341"/>
      <c r="M21" s="341"/>
      <c r="N21" s="341"/>
      <c r="O21" s="341"/>
      <c r="P21" s="341"/>
      <c r="Q21" s="341"/>
      <c r="R21" s="341"/>
      <c r="S21" s="341"/>
      <c r="T21" s="341"/>
      <c r="U21" s="341"/>
    </row>
    <row r="22" spans="1:21" s="345" customFormat="1" ht="15.6" x14ac:dyDescent="0.3">
      <c r="A22" s="341"/>
      <c r="B22" s="342"/>
      <c r="C22" s="466"/>
      <c r="D22" s="359"/>
      <c r="E22" s="343"/>
      <c r="F22" s="366"/>
      <c r="G22" s="341"/>
      <c r="H22" s="341"/>
      <c r="I22" s="344"/>
      <c r="J22" s="341"/>
      <c r="K22" s="341"/>
      <c r="L22" s="341"/>
      <c r="M22" s="341"/>
      <c r="N22" s="341"/>
      <c r="O22" s="341"/>
      <c r="P22" s="341"/>
      <c r="Q22" s="341"/>
      <c r="R22" s="341"/>
      <c r="S22" s="341"/>
      <c r="T22" s="341"/>
      <c r="U22" s="341"/>
    </row>
    <row r="23" spans="1:21" s="345" customFormat="1" ht="46.8" x14ac:dyDescent="0.7">
      <c r="A23" s="364"/>
      <c r="B23" s="342"/>
      <c r="C23" s="466" t="s">
        <v>493</v>
      </c>
      <c r="D23" s="359"/>
      <c r="E23" s="343">
        <v>1</v>
      </c>
      <c r="F23" s="143"/>
      <c r="G23" s="341"/>
      <c r="H23" s="142"/>
      <c r="I23" s="344"/>
      <c r="J23" s="341"/>
      <c r="K23" s="365"/>
      <c r="L23" s="341"/>
      <c r="M23" s="341"/>
      <c r="N23" s="341"/>
      <c r="O23" s="341"/>
      <c r="P23" s="341"/>
      <c r="Q23" s="341"/>
      <c r="R23" s="341"/>
      <c r="S23" s="341"/>
      <c r="T23" s="341"/>
      <c r="U23" s="341"/>
    </row>
    <row r="24" spans="1:21" s="345" customFormat="1" ht="15.6" x14ac:dyDescent="0.3">
      <c r="A24" s="341"/>
      <c r="B24" s="342"/>
      <c r="C24" s="466"/>
      <c r="D24" s="359"/>
      <c r="E24" s="343"/>
      <c r="F24" s="366"/>
      <c r="G24" s="341"/>
      <c r="H24" s="341"/>
      <c r="I24" s="344"/>
      <c r="J24" s="341"/>
      <c r="K24" s="341"/>
      <c r="L24" s="341"/>
      <c r="M24" s="341"/>
      <c r="N24" s="341"/>
      <c r="O24" s="341"/>
      <c r="P24" s="341"/>
      <c r="Q24" s="341"/>
      <c r="R24" s="341"/>
      <c r="S24" s="341"/>
      <c r="T24" s="341"/>
      <c r="U24" s="341"/>
    </row>
    <row r="25" spans="1:21" s="345" customFormat="1" ht="46.8" x14ac:dyDescent="0.7">
      <c r="A25" s="364"/>
      <c r="B25" s="342"/>
      <c r="C25" s="473" t="s">
        <v>517</v>
      </c>
      <c r="D25" s="359"/>
      <c r="E25" s="343">
        <v>1</v>
      </c>
      <c r="F25" s="143"/>
      <c r="G25" s="341"/>
      <c r="H25" s="142"/>
      <c r="I25" s="344"/>
      <c r="J25" s="341"/>
      <c r="K25" s="365"/>
      <c r="L25" s="341"/>
      <c r="M25" s="341"/>
      <c r="N25" s="341"/>
      <c r="O25" s="341"/>
      <c r="P25" s="341"/>
      <c r="Q25" s="341"/>
      <c r="R25" s="341"/>
      <c r="S25" s="341"/>
      <c r="T25" s="341"/>
      <c r="U25" s="341"/>
    </row>
    <row r="26" spans="1:21" s="345" customFormat="1" ht="15.6" x14ac:dyDescent="0.3">
      <c r="A26" s="341"/>
      <c r="B26" s="342"/>
      <c r="C26" s="358"/>
      <c r="D26" s="341"/>
      <c r="E26" s="367"/>
      <c r="F26" s="368"/>
      <c r="G26" s="369"/>
      <c r="H26" s="370"/>
      <c r="I26" s="344"/>
      <c r="J26" s="341"/>
      <c r="K26" s="341"/>
      <c r="L26" s="341"/>
      <c r="M26" s="341"/>
      <c r="N26" s="341"/>
      <c r="O26" s="341"/>
      <c r="P26" s="341"/>
      <c r="Q26" s="341"/>
      <c r="R26" s="341"/>
      <c r="S26" s="341"/>
      <c r="T26" s="341"/>
      <c r="U26" s="341"/>
    </row>
    <row r="27" spans="1:21" s="345" customFormat="1" ht="15.6" x14ac:dyDescent="0.3">
      <c r="A27" s="341"/>
      <c r="B27" s="342"/>
      <c r="C27" s="341"/>
      <c r="D27" s="341"/>
      <c r="E27" s="371"/>
      <c r="F27" s="369"/>
      <c r="G27" s="372"/>
      <c r="H27" s="373"/>
      <c r="I27" s="344"/>
      <c r="J27" s="341"/>
      <c r="K27" s="341"/>
      <c r="L27" s="341"/>
      <c r="M27" s="341"/>
      <c r="N27" s="341"/>
      <c r="O27" s="341"/>
      <c r="P27" s="341"/>
      <c r="Q27" s="341"/>
      <c r="R27" s="341"/>
      <c r="S27" s="341"/>
      <c r="T27" s="341"/>
      <c r="U27" s="341"/>
    </row>
    <row r="28" spans="1:21" s="377" customFormat="1" ht="36.6" x14ac:dyDescent="0.3">
      <c r="A28" s="352"/>
      <c r="B28" s="347"/>
      <c r="C28" s="360" t="s">
        <v>373</v>
      </c>
      <c r="D28" s="346"/>
      <c r="E28" s="374"/>
      <c r="F28" s="144"/>
      <c r="G28" s="375"/>
      <c r="H28" s="140" t="str">
        <f>+IF(SUM(H12)=0,"",SUM(H12))</f>
        <v/>
      </c>
      <c r="I28" s="350"/>
      <c r="J28" s="376"/>
      <c r="K28" s="376"/>
      <c r="L28" s="376"/>
      <c r="M28" s="376"/>
      <c r="N28" s="376"/>
      <c r="O28" s="376"/>
      <c r="P28" s="376"/>
      <c r="Q28" s="376"/>
      <c r="R28" s="376"/>
      <c r="S28" s="376"/>
      <c r="T28" s="376"/>
      <c r="U28" s="376"/>
    </row>
    <row r="29" spans="1:21" s="366" customFormat="1" ht="15.6" x14ac:dyDescent="0.3">
      <c r="A29" s="355"/>
      <c r="B29" s="378"/>
      <c r="C29" s="355"/>
      <c r="D29" s="355"/>
      <c r="E29" s="343"/>
      <c r="F29" s="355"/>
      <c r="G29" s="355"/>
      <c r="H29" s="355"/>
      <c r="I29" s="379"/>
      <c r="J29" s="355"/>
      <c r="K29" s="355"/>
      <c r="L29" s="355"/>
      <c r="M29" s="355"/>
      <c r="N29" s="355"/>
      <c r="O29" s="355"/>
      <c r="P29" s="355"/>
      <c r="Q29" s="355"/>
      <c r="R29" s="355"/>
      <c r="S29" s="355"/>
      <c r="T29" s="355"/>
      <c r="U29" s="355"/>
    </row>
    <row r="30" spans="1:21" s="377" customFormat="1" ht="18" x14ac:dyDescent="0.3">
      <c r="A30" s="355"/>
      <c r="B30" s="347"/>
      <c r="C30" s="380" t="s">
        <v>374</v>
      </c>
      <c r="D30" s="346"/>
      <c r="E30" s="362"/>
      <c r="F30" s="145"/>
      <c r="G30" s="376"/>
      <c r="H30" s="141" t="str">
        <f>IF(H28="","",+H28*0.19)</f>
        <v/>
      </c>
      <c r="I30" s="350"/>
      <c r="J30" s="376"/>
      <c r="K30" s="376"/>
      <c r="L30" s="376"/>
      <c r="M30" s="376"/>
      <c r="N30" s="376"/>
      <c r="O30" s="376"/>
      <c r="P30" s="376"/>
      <c r="Q30" s="376"/>
      <c r="R30" s="376"/>
      <c r="S30" s="376"/>
      <c r="T30" s="376"/>
      <c r="U30" s="376"/>
    </row>
    <row r="31" spans="1:21" s="366" customFormat="1" ht="15.6" customHeight="1" x14ac:dyDescent="0.3">
      <c r="A31" s="355"/>
      <c r="B31" s="378"/>
      <c r="C31" s="355"/>
      <c r="D31" s="355"/>
      <c r="E31" s="371"/>
      <c r="F31" s="370"/>
      <c r="G31" s="370"/>
      <c r="H31" s="370"/>
      <c r="I31" s="379"/>
      <c r="J31" s="355"/>
      <c r="K31" s="355"/>
      <c r="L31" s="355"/>
      <c r="M31" s="355"/>
      <c r="N31" s="355"/>
      <c r="O31" s="355"/>
      <c r="P31" s="355"/>
      <c r="Q31" s="355"/>
      <c r="R31" s="355"/>
      <c r="S31" s="355"/>
      <c r="T31" s="355"/>
      <c r="U31" s="355"/>
    </row>
    <row r="32" spans="1:21" s="377" customFormat="1" ht="36.6" x14ac:dyDescent="0.3">
      <c r="A32" s="352"/>
      <c r="B32" s="347"/>
      <c r="C32" s="380" t="s">
        <v>375</v>
      </c>
      <c r="D32" s="346"/>
      <c r="E32" s="374"/>
      <c r="F32" s="144"/>
      <c r="G32" s="375"/>
      <c r="H32" s="140" t="str">
        <f>IF(H28="","",+H28+H30)</f>
        <v/>
      </c>
      <c r="I32" s="350"/>
      <c r="J32" s="376"/>
      <c r="K32" s="376"/>
      <c r="L32" s="376"/>
      <c r="M32" s="376"/>
      <c r="N32" s="376"/>
      <c r="O32" s="376"/>
      <c r="P32" s="376"/>
      <c r="Q32" s="376"/>
      <c r="R32" s="376"/>
      <c r="S32" s="376"/>
      <c r="T32" s="376"/>
      <c r="U32" s="376"/>
    </row>
    <row r="33" spans="1:9" s="337" customFormat="1" x14ac:dyDescent="0.3">
      <c r="A33" s="334"/>
      <c r="B33" s="381"/>
      <c r="C33" s="382"/>
      <c r="D33" s="382"/>
      <c r="E33" s="383"/>
      <c r="F33" s="382"/>
      <c r="G33" s="382"/>
      <c r="H33" s="382"/>
      <c r="I33" s="384"/>
    </row>
  </sheetData>
  <sheetProtection algorithmName="SHA-512" hashValue="V7YN8xry8zzQNLpTl+SvMpmcjN2KqfVMYVXxnLc+4tA6gYFCi+R+Zome04W2qxO8otnn6NRX/1+uNvzEfQeakw==" saltValue="aj/QFZh1m5EOObnS1vJd/A==" spinCount="100000" sheet="1" objects="1" scenarios="1" selectLockedCells="1"/>
  <mergeCells count="1">
    <mergeCell ref="C6:H8"/>
  </mergeCells>
  <printOptions horizontalCentered="1"/>
  <pageMargins left="0.70866141732283472" right="0.70866141732283472" top="0.74803149606299213" bottom="0.35433070866141736" header="0.11811023622047245" footer="0.11811023622047245"/>
  <pageSetup paperSize="9" scale="68" orientation="portrait" horizontalDpi="300" verticalDpi="300" r:id="rId1"/>
  <headerFooter>
    <oddFooter>&amp;L&amp;F&amp;C&amp;A&amp;RSeite &amp;P von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MI46"/>
  <sheetViews>
    <sheetView zoomScaleNormal="100" zoomScaleSheetLayoutView="55" workbookViewId="0"/>
  </sheetViews>
  <sheetFormatPr baseColWidth="10" defaultColWidth="11.21875" defaultRowHeight="14.4" x14ac:dyDescent="0.3"/>
  <cols>
    <col min="1" max="2" width="2.77734375" style="80" customWidth="1"/>
    <col min="3" max="3" width="41.109375" style="80" customWidth="1"/>
    <col min="4" max="4" width="2.77734375" style="80" customWidth="1"/>
    <col min="5" max="5" width="10.6640625" style="80" customWidth="1"/>
    <col min="6" max="6" width="25" style="80" customWidth="1"/>
    <col min="7" max="8" width="10.6640625" style="80" customWidth="1"/>
    <col min="9" max="9" width="29.109375" style="80" customWidth="1"/>
    <col min="10" max="11" width="2.77734375" style="80" customWidth="1"/>
    <col min="12" max="12" width="61.109375" style="80" customWidth="1"/>
    <col min="13" max="13" width="9.6640625" style="80" customWidth="1"/>
    <col min="14" max="16" width="11.21875" style="80"/>
    <col min="17" max="1023" width="11.21875" style="75"/>
  </cols>
  <sheetData>
    <row r="1" spans="1:11" ht="14.4" customHeight="1" x14ac:dyDescent="0.3"/>
    <row r="2" spans="1:11" ht="14.4" customHeight="1" x14ac:dyDescent="0.3">
      <c r="B2" s="81"/>
      <c r="C2" s="123"/>
      <c r="D2" s="123"/>
      <c r="E2" s="123"/>
      <c r="F2" s="123"/>
      <c r="G2" s="123"/>
      <c r="H2" s="123"/>
      <c r="I2" s="123"/>
      <c r="J2" s="82"/>
    </row>
    <row r="3" spans="1:11" ht="14.4" customHeight="1" x14ac:dyDescent="0.3">
      <c r="B3" s="85"/>
      <c r="C3" s="116"/>
      <c r="D3" s="116"/>
      <c r="E3" s="116"/>
      <c r="F3" s="116"/>
      <c r="G3" s="111"/>
      <c r="H3" s="111"/>
      <c r="I3" s="111"/>
      <c r="J3" s="86"/>
    </row>
    <row r="4" spans="1:11" ht="14.4" customHeight="1" x14ac:dyDescent="0.3">
      <c r="B4" s="85"/>
      <c r="C4" s="116"/>
      <c r="D4" s="116"/>
      <c r="E4" s="116"/>
      <c r="F4" s="116"/>
      <c r="G4" s="111"/>
      <c r="H4" s="111"/>
      <c r="I4" s="111"/>
      <c r="J4" s="86"/>
    </row>
    <row r="5" spans="1:11" ht="14.4" customHeight="1" x14ac:dyDescent="0.3">
      <c r="B5" s="85"/>
      <c r="C5" s="124"/>
      <c r="D5" s="124"/>
      <c r="E5" s="124"/>
      <c r="F5" s="124"/>
      <c r="G5" s="125"/>
      <c r="H5" s="125"/>
      <c r="I5" s="125"/>
      <c r="J5" s="86"/>
    </row>
    <row r="6" spans="1:11" s="80" customFormat="1" ht="15.9" customHeight="1" x14ac:dyDescent="0.3">
      <c r="A6" s="77"/>
      <c r="B6" s="83"/>
      <c r="C6" s="489" t="str">
        <f>"Bewertung"&amp;REPLACE(Inhaltsverzeichnis!C6,1,20,"")</f>
        <v>Bewertung zum Vergabeverfahren Lieferung, Aufstellung und Inbetriebnahme eines Computertomographen</v>
      </c>
      <c r="D6" s="489"/>
      <c r="E6" s="489"/>
      <c r="F6" s="489"/>
      <c r="G6" s="489"/>
      <c r="H6" s="489"/>
      <c r="I6" s="489"/>
      <c r="J6" s="84"/>
      <c r="K6" s="77"/>
    </row>
    <row r="7" spans="1:11" s="80" customFormat="1" ht="15.9" customHeight="1" x14ac:dyDescent="0.3">
      <c r="A7" s="77"/>
      <c r="B7" s="83"/>
      <c r="C7" s="489"/>
      <c r="D7" s="489"/>
      <c r="E7" s="489"/>
      <c r="F7" s="489"/>
      <c r="G7" s="489"/>
      <c r="H7" s="489"/>
      <c r="I7" s="489"/>
      <c r="J7" s="84"/>
      <c r="K7" s="77"/>
    </row>
    <row r="8" spans="1:11" s="80" customFormat="1" ht="15.9" customHeight="1" x14ac:dyDescent="0.3">
      <c r="A8" s="77"/>
      <c r="B8" s="83"/>
      <c r="C8" s="489"/>
      <c r="D8" s="489"/>
      <c r="E8" s="489"/>
      <c r="F8" s="489"/>
      <c r="G8" s="489"/>
      <c r="H8" s="489"/>
      <c r="I8" s="489"/>
      <c r="J8" s="84"/>
      <c r="K8" s="77"/>
    </row>
    <row r="9" spans="1:11" s="80" customFormat="1" ht="18" x14ac:dyDescent="0.3">
      <c r="A9" s="77"/>
      <c r="B9" s="83"/>
      <c r="C9" s="65"/>
      <c r="D9" s="65"/>
      <c r="E9" s="65"/>
      <c r="F9" s="65"/>
      <c r="G9" s="65"/>
      <c r="H9" s="65"/>
      <c r="I9" s="65"/>
      <c r="J9" s="84"/>
      <c r="K9" s="77"/>
    </row>
    <row r="10" spans="1:11" s="80" customFormat="1" ht="18" customHeight="1" x14ac:dyDescent="0.3">
      <c r="A10" s="77"/>
      <c r="B10" s="83"/>
      <c r="C10" s="512" t="s">
        <v>139</v>
      </c>
      <c r="D10" s="512"/>
      <c r="E10" s="512"/>
      <c r="F10" s="512"/>
      <c r="G10" s="512"/>
      <c r="H10" s="512"/>
      <c r="I10" s="512"/>
      <c r="J10" s="84"/>
      <c r="K10" s="77"/>
    </row>
    <row r="11" spans="1:11" s="80" customFormat="1" ht="18" customHeight="1" x14ac:dyDescent="0.3">
      <c r="A11" s="77"/>
      <c r="B11" s="83"/>
      <c r="C11" s="130" t="s">
        <v>140</v>
      </c>
      <c r="D11" s="77"/>
      <c r="E11" s="77"/>
      <c r="F11" s="77"/>
      <c r="G11" s="77"/>
      <c r="H11" s="77"/>
      <c r="I11" s="77"/>
      <c r="J11" s="84"/>
      <c r="K11" s="77"/>
    </row>
    <row r="12" spans="1:11" s="80" customFormat="1" ht="18" customHeight="1" x14ac:dyDescent="0.3">
      <c r="A12" s="77"/>
      <c r="B12" s="83"/>
      <c r="C12" s="130" t="s">
        <v>347</v>
      </c>
      <c r="D12" s="77"/>
      <c r="E12" s="77"/>
      <c r="F12" s="77"/>
      <c r="G12" s="77"/>
      <c r="H12" s="77"/>
      <c r="I12" s="77"/>
      <c r="J12" s="84"/>
      <c r="K12" s="77"/>
    </row>
    <row r="13" spans="1:11" s="80" customFormat="1" ht="18" customHeight="1" x14ac:dyDescent="0.3">
      <c r="A13" s="77"/>
      <c r="B13" s="83"/>
      <c r="C13" s="130" t="s">
        <v>142</v>
      </c>
      <c r="D13" s="77"/>
      <c r="E13" s="16"/>
      <c r="F13" s="79"/>
      <c r="I13" s="79"/>
      <c r="J13" s="84"/>
      <c r="K13" s="77"/>
    </row>
    <row r="14" spans="1:11" s="80" customFormat="1" ht="18" x14ac:dyDescent="0.3">
      <c r="A14" s="77"/>
      <c r="B14" s="83"/>
      <c r="C14" s="78"/>
      <c r="D14" s="77"/>
      <c r="E14" s="77"/>
      <c r="F14" s="77"/>
      <c r="G14" s="77"/>
      <c r="H14" s="77"/>
      <c r="I14" s="77"/>
      <c r="J14" s="84"/>
      <c r="K14" s="77"/>
    </row>
    <row r="15" spans="1:11" s="80" customFormat="1" ht="18" x14ac:dyDescent="0.3">
      <c r="A15" s="77"/>
      <c r="B15" s="83"/>
      <c r="C15" s="78" t="s">
        <v>141</v>
      </c>
      <c r="D15" s="77"/>
      <c r="E15" s="77"/>
      <c r="F15" s="77"/>
      <c r="G15" s="77"/>
      <c r="H15" s="77"/>
      <c r="I15" s="77"/>
      <c r="J15" s="84"/>
      <c r="K15" s="77"/>
    </row>
    <row r="16" spans="1:11" s="80" customFormat="1" ht="18" customHeight="1" x14ac:dyDescent="0.3">
      <c r="A16" s="77"/>
      <c r="B16" s="83"/>
      <c r="C16" s="514" t="s">
        <v>344</v>
      </c>
      <c r="D16" s="514"/>
      <c r="E16" s="514"/>
      <c r="F16" s="514"/>
      <c r="G16" s="514"/>
      <c r="H16" s="514"/>
      <c r="I16" s="514"/>
      <c r="J16" s="84"/>
      <c r="K16" s="77"/>
    </row>
    <row r="17" spans="1:1023" s="80" customFormat="1" ht="49.8" customHeight="1" x14ac:dyDescent="0.3">
      <c r="A17" s="77"/>
      <c r="B17" s="83"/>
      <c r="C17" s="508" t="s">
        <v>343</v>
      </c>
      <c r="D17" s="508"/>
      <c r="E17" s="508"/>
      <c r="F17" s="508"/>
      <c r="G17" s="508"/>
      <c r="H17" s="508"/>
      <c r="I17" s="508"/>
      <c r="J17" s="84"/>
      <c r="K17" s="77"/>
    </row>
    <row r="18" spans="1:1023" s="80" customFormat="1" ht="16.95" customHeight="1" x14ac:dyDescent="0.3">
      <c r="A18" s="77"/>
      <c r="B18" s="83"/>
      <c r="C18" s="515" t="s">
        <v>345</v>
      </c>
      <c r="D18" s="515"/>
      <c r="E18" s="515"/>
      <c r="F18" s="515"/>
      <c r="G18" s="515"/>
      <c r="H18" s="515"/>
      <c r="I18" s="515"/>
      <c r="J18" s="84"/>
      <c r="K18" s="77"/>
      <c r="L18" s="111"/>
    </row>
    <row r="19" spans="1:1023" s="80" customFormat="1" ht="18" customHeight="1" x14ac:dyDescent="0.3">
      <c r="A19" s="77"/>
      <c r="B19" s="83"/>
      <c r="C19" s="512" t="s">
        <v>346</v>
      </c>
      <c r="D19" s="512"/>
      <c r="E19" s="512"/>
      <c r="F19" s="512"/>
      <c r="G19" s="512"/>
      <c r="H19" s="512"/>
      <c r="I19" s="512"/>
      <c r="J19" s="84"/>
      <c r="K19" s="77"/>
    </row>
    <row r="20" spans="1:1023" s="80" customFormat="1" ht="18" x14ac:dyDescent="0.3">
      <c r="A20" s="77"/>
      <c r="B20" s="83"/>
      <c r="C20" s="25"/>
      <c r="D20" s="25"/>
      <c r="E20" s="25"/>
      <c r="F20" s="25"/>
      <c r="G20" s="25"/>
      <c r="H20" s="25"/>
      <c r="I20" s="25"/>
      <c r="J20" s="84"/>
      <c r="K20" s="77"/>
    </row>
    <row r="21" spans="1:1023" s="80" customFormat="1" ht="18" x14ac:dyDescent="0.3">
      <c r="A21" s="77"/>
      <c r="B21" s="83"/>
      <c r="C21" s="78" t="s">
        <v>347</v>
      </c>
      <c r="D21" s="25"/>
      <c r="E21" s="25"/>
      <c r="F21" s="25"/>
      <c r="G21" s="25"/>
      <c r="H21" s="25"/>
      <c r="I21" s="25"/>
      <c r="J21" s="84"/>
      <c r="K21" s="77"/>
    </row>
    <row r="22" spans="1:1023" s="80" customFormat="1" ht="31.5" customHeight="1" x14ac:dyDescent="0.3">
      <c r="A22" s="77"/>
      <c r="B22" s="83"/>
      <c r="C22" s="512" t="s">
        <v>348</v>
      </c>
      <c r="D22" s="512"/>
      <c r="E22" s="512"/>
      <c r="F22" s="512"/>
      <c r="G22" s="512"/>
      <c r="H22" s="512"/>
      <c r="I22" s="512"/>
      <c r="J22" s="84"/>
      <c r="K22" s="77"/>
    </row>
    <row r="23" spans="1:1023" s="80" customFormat="1" ht="18" customHeight="1" x14ac:dyDescent="0.3">
      <c r="A23" s="77"/>
      <c r="B23" s="83"/>
      <c r="C23" s="512" t="s">
        <v>349</v>
      </c>
      <c r="D23" s="512"/>
      <c r="E23" s="512"/>
      <c r="F23" s="512"/>
      <c r="G23" s="512"/>
      <c r="H23" s="512"/>
      <c r="I23" s="512"/>
      <c r="J23" s="84"/>
      <c r="K23" s="77"/>
    </row>
    <row r="24" spans="1:1023" s="80" customFormat="1" ht="31.8" customHeight="1" x14ac:dyDescent="0.3">
      <c r="A24" s="77"/>
      <c r="B24" s="83"/>
      <c r="C24" s="512" t="s">
        <v>350</v>
      </c>
      <c r="D24" s="512"/>
      <c r="E24" s="512"/>
      <c r="F24" s="512"/>
      <c r="G24" s="512"/>
      <c r="H24" s="512"/>
      <c r="I24" s="512"/>
      <c r="J24" s="84"/>
      <c r="K24" s="77"/>
    </row>
    <row r="25" spans="1:1023" s="80" customFormat="1" ht="18" x14ac:dyDescent="0.3">
      <c r="A25" s="77"/>
      <c r="B25" s="83"/>
      <c r="C25" s="78"/>
      <c r="D25" s="77"/>
      <c r="E25" s="77"/>
      <c r="F25" s="77"/>
      <c r="G25" s="77"/>
      <c r="H25" s="77"/>
      <c r="I25" s="77"/>
      <c r="J25" s="84"/>
      <c r="K25" s="77"/>
    </row>
    <row r="26" spans="1:1023" s="80" customFormat="1" ht="18" x14ac:dyDescent="0.3">
      <c r="A26" s="77"/>
      <c r="B26" s="83"/>
      <c r="C26" s="78" t="s">
        <v>142</v>
      </c>
      <c r="D26" s="77"/>
      <c r="E26" s="77"/>
      <c r="F26" s="77"/>
      <c r="G26" s="77"/>
      <c r="H26" s="77"/>
      <c r="I26" s="77"/>
      <c r="J26" s="84"/>
      <c r="K26" s="77"/>
    </row>
    <row r="27" spans="1:1023" ht="47.25" customHeight="1" x14ac:dyDescent="0.3">
      <c r="B27" s="85"/>
      <c r="C27" s="513" t="s">
        <v>521</v>
      </c>
      <c r="D27" s="513"/>
      <c r="E27" s="513"/>
      <c r="F27" s="513"/>
      <c r="G27" s="513"/>
      <c r="H27" s="513"/>
      <c r="I27" s="513"/>
      <c r="J27" s="86"/>
      <c r="L27" s="111"/>
    </row>
    <row r="28" spans="1:1023" ht="24.75" customHeight="1" x14ac:dyDescent="0.3">
      <c r="A28" s="3"/>
      <c r="B28" s="7"/>
      <c r="C28" s="131" t="s">
        <v>143</v>
      </c>
      <c r="D28" s="131"/>
      <c r="E28" s="131"/>
      <c r="F28" s="131"/>
      <c r="G28" s="131"/>
      <c r="H28" s="132"/>
      <c r="I28" s="132"/>
      <c r="J28" s="8"/>
      <c r="K28" s="3"/>
      <c r="L28" s="3"/>
      <c r="M28" s="3"/>
      <c r="N28" s="3"/>
      <c r="O28" s="3"/>
      <c r="P28" s="3"/>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row>
    <row r="29" spans="1:1023" ht="36.75" customHeight="1" x14ac:dyDescent="0.3">
      <c r="B29" s="85"/>
      <c r="C29" s="510" t="s">
        <v>144</v>
      </c>
      <c r="D29" s="510"/>
      <c r="E29" s="510"/>
      <c r="F29" s="510"/>
      <c r="G29" s="87"/>
      <c r="H29" s="511" t="s">
        <v>145</v>
      </c>
      <c r="I29" s="511"/>
      <c r="J29" s="86"/>
    </row>
    <row r="30" spans="1:1023" ht="51" customHeight="1" x14ac:dyDescent="0.3">
      <c r="B30" s="85"/>
      <c r="C30" s="510" t="s">
        <v>146</v>
      </c>
      <c r="D30" s="510"/>
      <c r="E30" s="510"/>
      <c r="F30" s="510"/>
      <c r="G30" s="88"/>
      <c r="H30" s="511" t="s">
        <v>184</v>
      </c>
      <c r="I30" s="511"/>
      <c r="J30" s="86"/>
    </row>
    <row r="31" spans="1:1023" ht="36.75" customHeight="1" x14ac:dyDescent="0.3">
      <c r="B31" s="85"/>
      <c r="C31" s="510" t="s">
        <v>147</v>
      </c>
      <c r="D31" s="510"/>
      <c r="E31" s="510"/>
      <c r="F31" s="510"/>
      <c r="G31" s="87"/>
      <c r="H31" s="511" t="s">
        <v>148</v>
      </c>
      <c r="I31" s="511"/>
      <c r="J31" s="86"/>
    </row>
    <row r="32" spans="1:1023" ht="15.75" customHeight="1" x14ac:dyDescent="0.3">
      <c r="B32" s="85"/>
      <c r="C32" s="25"/>
      <c r="D32" s="25"/>
      <c r="E32" s="25"/>
      <c r="F32" s="25"/>
      <c r="G32" s="25"/>
      <c r="H32" s="25"/>
      <c r="I32" s="25"/>
      <c r="J32" s="86"/>
    </row>
    <row r="33" spans="1:11" ht="18" customHeight="1" x14ac:dyDescent="0.3">
      <c r="A33" s="77"/>
      <c r="B33" s="83"/>
      <c r="C33" s="509" t="s">
        <v>506</v>
      </c>
      <c r="D33" s="509"/>
      <c r="E33" s="509"/>
      <c r="F33" s="509"/>
      <c r="G33" s="509"/>
      <c r="H33" s="509"/>
      <c r="I33" s="509"/>
      <c r="J33" s="84"/>
      <c r="K33" s="77"/>
    </row>
    <row r="34" spans="1:11" ht="18" x14ac:dyDescent="0.3">
      <c r="A34" s="77"/>
      <c r="B34" s="83"/>
      <c r="C34" s="509" t="s">
        <v>509</v>
      </c>
      <c r="D34" s="509"/>
      <c r="E34" s="509"/>
      <c r="F34" s="509"/>
      <c r="G34" s="509"/>
      <c r="H34" s="509"/>
      <c r="I34" s="509"/>
      <c r="J34" s="84"/>
      <c r="K34" s="77"/>
    </row>
    <row r="35" spans="1:11" ht="33.6" customHeight="1" x14ac:dyDescent="0.3">
      <c r="A35" s="77"/>
      <c r="B35" s="83"/>
      <c r="C35" s="509" t="s">
        <v>507</v>
      </c>
      <c r="D35" s="509"/>
      <c r="E35" s="509"/>
      <c r="F35" s="509"/>
      <c r="G35" s="509"/>
      <c r="H35" s="509"/>
      <c r="I35" s="509"/>
      <c r="J35" s="84"/>
      <c r="K35" s="77"/>
    </row>
    <row r="36" spans="1:11" ht="49.2" customHeight="1" x14ac:dyDescent="0.3">
      <c r="A36" s="77"/>
      <c r="B36" s="83"/>
      <c r="C36" s="509" t="s">
        <v>508</v>
      </c>
      <c r="D36" s="509"/>
      <c r="E36" s="509"/>
      <c r="F36" s="509"/>
      <c r="G36" s="509"/>
      <c r="H36" s="509"/>
      <c r="I36" s="509"/>
      <c r="J36" s="84"/>
      <c r="K36" s="77"/>
    </row>
    <row r="37" spans="1:11" ht="18" x14ac:dyDescent="0.3">
      <c r="A37" s="77"/>
      <c r="B37" s="83"/>
      <c r="C37" s="25"/>
      <c r="D37" s="25"/>
      <c r="E37" s="25"/>
      <c r="F37" s="25"/>
      <c r="G37" s="25"/>
      <c r="H37" s="25"/>
      <c r="I37" s="25"/>
      <c r="J37" s="84"/>
      <c r="K37" s="77"/>
    </row>
    <row r="38" spans="1:11" ht="18" x14ac:dyDescent="0.3">
      <c r="A38" s="77"/>
      <c r="B38" s="83"/>
      <c r="C38" s="78" t="s">
        <v>149</v>
      </c>
      <c r="D38" s="25"/>
      <c r="E38" s="25"/>
      <c r="F38" s="25"/>
      <c r="G38" s="25"/>
      <c r="H38" s="25"/>
      <c r="I38" s="25"/>
      <c r="J38" s="84"/>
      <c r="K38" s="77"/>
    </row>
    <row r="39" spans="1:11" s="80" customFormat="1" ht="18" customHeight="1" x14ac:dyDescent="0.3">
      <c r="A39" s="77"/>
      <c r="B39" s="83"/>
      <c r="C39" s="508" t="s">
        <v>150</v>
      </c>
      <c r="D39" s="508"/>
      <c r="E39" s="508"/>
      <c r="F39" s="508"/>
      <c r="G39" s="508"/>
      <c r="H39" s="508"/>
      <c r="I39" s="508"/>
      <c r="J39" s="84"/>
      <c r="K39" s="77"/>
    </row>
    <row r="40" spans="1:11" s="80" customFormat="1" ht="18" customHeight="1" x14ac:dyDescent="0.3">
      <c r="A40" s="77"/>
      <c r="B40" s="83"/>
      <c r="C40" s="135" t="s">
        <v>358</v>
      </c>
      <c r="D40" s="107"/>
      <c r="E40" s="134" t="s">
        <v>355</v>
      </c>
      <c r="F40" s="129"/>
      <c r="G40" s="129"/>
      <c r="H40" s="129"/>
      <c r="I40" s="129"/>
      <c r="J40" s="84"/>
      <c r="K40" s="77"/>
    </row>
    <row r="41" spans="1:11" s="80" customFormat="1" ht="18" customHeight="1" x14ac:dyDescent="0.3">
      <c r="A41" s="77"/>
      <c r="B41" s="83"/>
      <c r="C41" s="135" t="s">
        <v>359</v>
      </c>
      <c r="D41" s="133"/>
      <c r="E41" s="134" t="s">
        <v>356</v>
      </c>
      <c r="F41" s="129"/>
      <c r="G41" s="129"/>
      <c r="H41" s="129"/>
      <c r="I41" s="129"/>
      <c r="J41" s="84"/>
      <c r="K41" s="77"/>
    </row>
    <row r="42" spans="1:11" s="80" customFormat="1" ht="18" customHeight="1" x14ac:dyDescent="0.3">
      <c r="A42" s="77"/>
      <c r="B42" s="83"/>
      <c r="C42" s="135" t="s">
        <v>360</v>
      </c>
      <c r="D42" s="133"/>
      <c r="E42" s="134" t="s">
        <v>357</v>
      </c>
      <c r="F42" s="129"/>
      <c r="G42" s="129"/>
      <c r="H42" s="129"/>
      <c r="I42" s="129"/>
      <c r="J42" s="84"/>
      <c r="K42" s="77"/>
    </row>
    <row r="43" spans="1:11" s="80" customFormat="1" ht="18" x14ac:dyDescent="0.3">
      <c r="A43" s="77"/>
      <c r="B43" s="83"/>
      <c r="C43" s="508"/>
      <c r="D43" s="508"/>
      <c r="E43" s="508"/>
      <c r="F43" s="508"/>
      <c r="G43" s="508"/>
      <c r="H43" s="508"/>
      <c r="I43" s="508"/>
      <c r="J43" s="84"/>
      <c r="K43" s="77"/>
    </row>
    <row r="44" spans="1:11" s="80" customFormat="1" ht="18" customHeight="1" x14ac:dyDescent="0.3">
      <c r="A44" s="77"/>
      <c r="B44" s="83"/>
      <c r="C44" s="508" t="s">
        <v>151</v>
      </c>
      <c r="D44" s="508"/>
      <c r="E44" s="508"/>
      <c r="F44" s="508"/>
      <c r="G44" s="508"/>
      <c r="H44" s="508"/>
      <c r="I44" s="508"/>
      <c r="J44" s="84"/>
      <c r="K44" s="77"/>
    </row>
    <row r="45" spans="1:11" s="80" customFormat="1" ht="19.5" customHeight="1" x14ac:dyDescent="0.3">
      <c r="A45" s="77"/>
      <c r="B45" s="83"/>
      <c r="C45" s="508" t="s">
        <v>152</v>
      </c>
      <c r="D45" s="508"/>
      <c r="E45" s="508"/>
      <c r="F45" s="508"/>
      <c r="G45" s="508"/>
      <c r="H45" s="508"/>
      <c r="I45" s="508"/>
      <c r="J45" s="84"/>
      <c r="K45" s="77"/>
    </row>
    <row r="46" spans="1:11" s="80" customFormat="1" x14ac:dyDescent="0.3">
      <c r="B46" s="89"/>
      <c r="C46" s="90"/>
      <c r="D46" s="90"/>
      <c r="E46" s="90"/>
      <c r="F46" s="90"/>
      <c r="G46" s="90"/>
      <c r="H46" s="90"/>
      <c r="I46" s="90"/>
      <c r="J46" s="91"/>
    </row>
  </sheetData>
  <sheetProtection algorithmName="SHA-512" hashValue="e9Zy0VTx7CUw1ptNYxoNNac25ZkKpKbP0pCcKC7+TO85iRxfS6eQHrxpdcYmd65DmFayb+7mZgC2facYh7avyA==" saltValue="bByal6MZzFeaT38gaAKOWQ==" spinCount="100000" sheet="1" objects="1" scenarios="1" selectLockedCells="1"/>
  <mergeCells count="24">
    <mergeCell ref="C6:I8"/>
    <mergeCell ref="C10:I10"/>
    <mergeCell ref="C16:I16"/>
    <mergeCell ref="C19:I19"/>
    <mergeCell ref="C22:I22"/>
    <mergeCell ref="C18:I18"/>
    <mergeCell ref="C17:I17"/>
    <mergeCell ref="C23:I23"/>
    <mergeCell ref="C24:I24"/>
    <mergeCell ref="C27:I27"/>
    <mergeCell ref="C29:F29"/>
    <mergeCell ref="H29:I29"/>
    <mergeCell ref="C44:I44"/>
    <mergeCell ref="C45:I45"/>
    <mergeCell ref="C33:I33"/>
    <mergeCell ref="C39:I39"/>
    <mergeCell ref="C30:F30"/>
    <mergeCell ref="H30:I30"/>
    <mergeCell ref="C31:F31"/>
    <mergeCell ref="H31:I31"/>
    <mergeCell ref="C43:I43"/>
    <mergeCell ref="C34:I34"/>
    <mergeCell ref="C35:I35"/>
    <mergeCell ref="C36:I36"/>
  </mergeCells>
  <phoneticPr fontId="26" type="noConversion"/>
  <printOptions horizontalCentered="1"/>
  <pageMargins left="0.70866141732283472" right="0.70866141732283472" top="0.74803149606299213" bottom="0.35433070866141736" header="0.11811023622047245" footer="0.11811023622047245"/>
  <pageSetup paperSize="9" scale="61" fitToHeight="0" orientation="portrait" horizontalDpi="300" verticalDpi="300" r:id="rId1"/>
  <headerFooter>
    <oddFooter>&amp;L&amp;F&amp;C&amp;A&amp;RSeite &amp;P von &amp;N</oddFooter>
  </headerFooter>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16</vt:i4>
      </vt:variant>
    </vt:vector>
  </HeadingPairs>
  <TitlesOfParts>
    <vt:vector size="27" baseType="lpstr">
      <vt:lpstr>Deckblatt</vt:lpstr>
      <vt:lpstr>Inhaltsverzeichnis</vt:lpstr>
      <vt:lpstr>A. Bearbeitungshinweise</vt:lpstr>
      <vt:lpstr>B. Unternehmensangaben</vt:lpstr>
      <vt:lpstr>0.1 Vorbemerkungen</vt:lpstr>
      <vt:lpstr>1. Systemanforderungen</vt:lpstr>
      <vt:lpstr>2. Service, Wartung, Support</vt:lpstr>
      <vt:lpstr>C. Preisblatt</vt:lpstr>
      <vt:lpstr>D1. Bewertung</vt:lpstr>
      <vt:lpstr>D2. Funktionalität CT</vt:lpstr>
      <vt:lpstr>E. Technische Daten</vt:lpstr>
      <vt:lpstr>'0.1 Vorbemerkungen'!Druckbereich</vt:lpstr>
      <vt:lpstr>'1. Systemanforderungen'!Druckbereich</vt:lpstr>
      <vt:lpstr>'2. Service, Wartung, Support'!Druckbereich</vt:lpstr>
      <vt:lpstr>'A. Bearbeitungshinweise'!Druckbereich</vt:lpstr>
      <vt:lpstr>'B. Unternehmensangaben'!Druckbereich</vt:lpstr>
      <vt:lpstr>'C. Preisblatt'!Druckbereich</vt:lpstr>
      <vt:lpstr>'D1. Bewertung'!Druckbereich</vt:lpstr>
      <vt:lpstr>'D2. Funktionalität CT'!Druckbereich</vt:lpstr>
      <vt:lpstr>Deckblatt!Druckbereich</vt:lpstr>
      <vt:lpstr>'E. Technische Daten'!Druckbereich</vt:lpstr>
      <vt:lpstr>Inhaltsverzeichnis!Druckbereich</vt:lpstr>
      <vt:lpstr>'0.1 Vorbemerkungen'!Drucktitel</vt:lpstr>
      <vt:lpstr>'1. Systemanforderungen'!Drucktitel</vt:lpstr>
      <vt:lpstr>'2. Service, Wartung, Support'!Drucktitel</vt:lpstr>
      <vt:lpstr>'A. Bearbeitungshinweise'!Drucktitel</vt:lpstr>
      <vt:lpstr>'D2. Funktionalität CT'!Drucktitel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Ines Krüger</dc:creator>
  <dc:description/>
  <cp:lastModifiedBy>Gisela Quednau</cp:lastModifiedBy>
  <cp:revision>1</cp:revision>
  <cp:lastPrinted>2025-03-17T11:11:25Z</cp:lastPrinted>
  <dcterms:created xsi:type="dcterms:W3CDTF">2024-11-06T13:55:28Z</dcterms:created>
  <dcterms:modified xsi:type="dcterms:W3CDTF">2025-03-27T08:29:54Z</dcterms:modified>
  <dc:language>de-DE</dc:language>
</cp:coreProperties>
</file>