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ariante B- Vergabestelle EU-weite Ausschr. V81263-1824-32 Endg. u. Zub. (Erweiterung Videostudio)\"/>
    </mc:Choice>
  </mc:AlternateContent>
  <xr:revisionPtr revIDLastSave="0" documentId="13_ncr:1_{E7C075C1-DF00-49C4-A30B-5C6223CD6BB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2" i="1" l="1"/>
  <c r="H8" i="1"/>
  <c r="H13" i="1" l="1"/>
  <c r="H16" i="1" l="1"/>
  <c r="H17" i="1" l="1"/>
  <c r="H18" i="1" s="1"/>
  <c r="H19" i="1" s="1"/>
</calcChain>
</file>

<file path=xl/sharedStrings.xml><?xml version="1.0" encoding="utf-8"?>
<sst xmlns="http://schemas.openxmlformats.org/spreadsheetml/2006/main" count="22" uniqueCount="22">
  <si>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</si>
  <si>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</si>
  <si>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</si>
  <si>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</si>
  <si>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</si>
  <si>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</si>
  <si>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</si>
  <si>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</si>
  <si>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</si>
  <si>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</si>
  <si>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</si>
  <si>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</si>
  <si>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</si>
  <si>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</si>
  <si>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</si>
  <si>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</si>
  <si>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</si>
  <si>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Los 2</t>
  </si>
  <si>
    <t>Lieferung von Notebooks und Zubehör lt. LV. (Los 2)</t>
  </si>
  <si>
    <r>
      <t xml:space="preserve">Produkt: </t>
    </r>
    <r>
      <rPr>
        <b/>
        <sz val="10"/>
        <color theme="1"/>
        <rFont val="Arial"/>
        <family val="2"/>
      </rPr>
      <t>MS Office 2024 STD, inkl. 3 Jahre Wartungsvertrag, EDU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</si>
  <si>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Lenovo Yoga Slim 7i Gen 9 Aura Edition (Art.-Nr.: 83HMCTO1WWDE4) , neu, "oder gleichwertig"</t>
    </r>
    <r>
      <rPr>
        <sz val="10"/>
        <color theme="1"/>
        <rFont val="Arial"/>
        <family val="2"/>
      </rPr>
      <t xml:space="preserve">
- Bauform: Laptop mit Touchdisplay
- Betriebssystem: Microsoft Windows 11 Pro
- Prozessor: Intel® Core™ Ultra 7 Processor 258V
- Display: IPS, 15,3 Zoll, 16:10, 2880 x 1800, Multitouch, HDR 400, 100% DCI-P3, 500 cd/m², 120 Hz
- Massenspeicher: 1 TB SSD, M.2 (2242), PCIe 4.0
- Anschlüsse: 1x USB-A, 0,9 A, 5 Gbit/s, - 2x USB-C (Thunderbolt 4, 40 Gbit/s, DisplayPort, Stromversorgung), 1x HDMI 2.1 (TMDS), 1x 3.5mm Combo Audio Jack
- Kamera: min. FullHD
- IR-Kamera + TOF
- Elektronische Kameraabdeckung
- Audio: - 4x 2-W-Lautsprecher
- 4 Mikrofone
- Netzwerk und Kommunikation: Wi-Fi 7
- Bluetooth® 5.4
- Stromversorgung: TYPE-C, 65W AC Adapter, 100 bis 240V AC, 50 bis 60 Hz
- Akku: min. 70 Wh, Lithium-Polymer, Schnellladung
- Inkl. MS Windows 11 Pro
- Garantie: min. 3 Jahre
- Lieferumfang: Lenovo Yoga Slim 7i Gen 9 Aura Edition
Netzteil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</si>
  <si>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Schenker XNE16E24, neu, "oder gleichwertig"</t>
    </r>
    <r>
      <rPr>
        <sz val="10"/>
        <color theme="1"/>
        <rFont val="Arial"/>
        <family val="2"/>
      </rPr>
      <t xml:space="preserve">
- Bauform: Laptop
- Betriebssystem: Microsoft Windows 11 Pro
- Display: IPS, 16.0 Zoll, 16:10, 2560x1600 px, non-glare, G-SYNC, &gt;95 % sRGB, 500 cd/m², 240 Hz, alternativ 60 oder 144 Hz einstellbar
- Grafikkarte: NVIDIA Geforce RTX 4060 Laptop, 8 GB GDDR6
- Prozessor: Intel Core i9-14900HX, 8 P- &amp; 16 E-Kerne/32 Threads, bis zu 5,8 GHz, 36 MB Cache, 55+ W TDP
- Arbeitsspeicher: 2x 32 GB (64 GB) DDR5-5200
- Massenspeicher: 1x 4 TB SSD via PCIe 4.0 x4
- Lesen/Schreiben: max. 7450/6900 MB/s, 1400/1550k IOPS 4K, DRAM‑Cache
- I/O Ports: 3x USB-A, 5 Gbit/s, 1x USB-C, 3.2 Gen 1 (5 Gbit/s), 1x USB-C (Thunderbolt 4, 40 Gbit/s, DisplayPort 1.4a, G-SYNC-kompatibel, Power Delivery), 1x HDMI 2.1 (G-SYNC-kompatibel, HDCP 2.3, 48 Gbit/s), 1x RJ45 (2,5 Gbit/s), 1x 3.5mm Combo Audio Jack, Kartenleser SD/SDHC/SDXC
- Kamera: FHD-Webcam, IR-Kamera (Windows Hello-kompatibel), Kameraabdeckung
- Audio: Stereo-Lautsprecher, Mikrofon mit Geräuschunterdrückung
- Netzwerk und Kommunikation: LAN, 2,5 Gbit/s (Wake on LAN, LAN/PXE-Boot), Wi-Fi 6E AX211, Bluetooth® 5.3
- Display-Anbindung: Internes Display:
- iGPU mit NVIDIA Optimus oder dGPU
- Externe Displays: zwei externe Displays direkt über dGPU ansteuerbar (HDMI 2.1 und DisplayPort 1.4a), VR Ready
- Stromversorgung:
- Netzteil: C14, 20V, 14 A, 280W AC Adapter, Eingang: 100 bis 240V AC, 50 bis 60 Hz
- Akku: 70 Wh, Lithium-Polymer, Schnellladung
- Lieferumfang: Laptop inkl. Akku, Netzteil inkl. Stromkabel, Treiber-USB-Stick
- Garantie: 3 Jahre Platinum-Garantie, Pickup &amp; Return, Schnellreparatur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</si>
</sst>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0" fillId="2" borderId="10" xfId="0" applyFill="1" applyBorder="1" applyAlignment="1" applyProtection="1">
      <alignment horizontal="center"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0" fontId="2" fillId="2" borderId="8" xfId="0" applyFon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left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right" vertical="top"/>
    </xf>
    <xf numFmtId="0" fontId="2" fillId="2" borderId="2" xfId="0" applyFont="1" applyFill="1" applyBorder="1" applyAlignment="1" applyProtection="1">
      <alignment horizontal="right" vertical="top" wrapText="1"/>
    </xf>
    <xf numFmtId="164" fontId="0" fillId="0" borderId="10" xfId="0" applyNumberFormat="1" applyFill="1" applyBorder="1" applyAlignment="1" applyProtection="1">
      <alignment horizontal="right" vertical="top"/>
      <protection locked="0"/>
    </xf>
    <xf numFmtId="164" fontId="1" fillId="0" borderId="2" xfId="0" applyNumberFormat="1" applyFont="1" applyFill="1" applyBorder="1" applyAlignment="1" applyProtection="1">
      <alignment horizontal="right" vertical="top"/>
      <protection locked="0"/>
    </xf>
    <xf numFmtId="164" fontId="0" fillId="2" borderId="6" xfId="0" applyNumberFormat="1" applyFill="1" applyBorder="1" applyAlignment="1" applyProtection="1">
      <alignment horizontal="right" vertical="top"/>
    </xf>
    <xf numFmtId="0" fontId="2" fillId="2" borderId="2" xfId="0" applyFont="1" applyFill="1" applyBorder="1" applyAlignment="1" applyProtection="1">
      <alignment horizontal="right"/>
    </xf>
    <xf numFmtId="0" fontId="0" fillId="0" borderId="0" xfId="0" applyAlignment="1" applyProtection="1">
      <alignment horizontal="right" vertical="top" wrapText="1"/>
    </xf>
    <xf numFmtId="0" fontId="0" fillId="0" borderId="0" xfId="0" applyAlignment="1" applyProtection="1">
      <alignment horizontal="right"/>
    </xf>
    <xf numFmtId="164" fontId="1" fillId="2" borderId="2" xfId="0" applyNumberFormat="1" applyFont="1" applyFill="1" applyBorder="1" applyAlignment="1" applyProtection="1">
      <alignment horizontal="right" vertical="top"/>
    </xf>
    <xf numFmtId="164" fontId="0" fillId="2" borderId="7" xfId="0" applyNumberFormat="1" applyFill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horizontal="right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horizontal="right" vertical="top"/>
      <protection locked="0"/>
    </xf>
    <xf numFmtId="164" fontId="0" fillId="0" borderId="10" xfId="0" applyNumberFormat="1" applyFill="1" applyBorder="1" applyAlignment="1" applyProtection="1">
      <alignment horizontal="right" vertical="top"/>
      <protection locked="0"/>
    </xf>
    <xf numFmtId="164" fontId="0" fillId="2" borderId="4" xfId="0" applyNumberFormat="1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164" fontId="0" fillId="0" borderId="2" xfId="0" applyNumberFormat="1" applyFill="1" applyBorder="1" applyAlignment="1" applyProtection="1">
      <alignment horizontal="right"/>
    </xf>
    <xf numFmtId="164" fontId="0" fillId="0" borderId="4" xfId="0" applyNumberFormat="1" applyFill="1" applyBorder="1" applyAlignment="1" applyProtection="1">
      <alignment horizontal="right"/>
    </xf>
    <xf numFmtId="166" fontId="0" fillId="0" borderId="2" xfId="0" applyNumberFormat="1" applyFill="1" applyBorder="1" applyAlignment="1" applyProtection="1">
      <alignment horizontal="right"/>
    </xf>
    <xf numFmtId="164" fontId="2" fillId="0" borderId="2" xfId="0" applyNumberFormat="1" applyFont="1" applyFill="1" applyBorder="1" applyAlignment="1" applyProtection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0"/>
  <sheetViews>
    <sheetView tabSelected="1" view="pageLayout" topLeftCell="A14" zoomScale="108" zoomScaleNormal="100" zoomScalePageLayoutView="108" workbookViewId="0">
      <selection activeCell="F18" activeCellId="2" sqref="G8:G13 D18 F18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1.42578125" style="35" bestFit="1" customWidth="1"/>
    <col min="8" max="8" width="12.5703125" style="35" customWidth="1"/>
    <col min="9" max="16384" width="11.42578125" style="1"/>
  </cols>
  <sheetData>
    <row r="2" spans="2:8" ht="18" x14ac:dyDescent="0.2">
      <c r="B2" s="39" t="s">
        <v>15</v>
      </c>
      <c r="C2" s="39"/>
      <c r="D2" s="39"/>
      <c r="E2" s="39"/>
      <c r="F2" s="39"/>
      <c r="G2" s="39"/>
      <c r="H2" s="39"/>
    </row>
    <row r="3" spans="2:8" ht="18" x14ac:dyDescent="0.2">
      <c r="B3" s="10"/>
      <c r="C3" s="10"/>
      <c r="D3" s="10"/>
      <c r="E3" s="10"/>
      <c r="F3" s="10"/>
      <c r="G3" s="26"/>
      <c r="H3" s="26"/>
    </row>
    <row r="4" spans="2:8" x14ac:dyDescent="0.2">
      <c r="B4" s="40" t="s">
        <v>18</v>
      </c>
      <c r="C4" s="40"/>
      <c r="D4" s="40"/>
      <c r="E4" s="40"/>
      <c r="F4" s="40"/>
      <c r="G4" s="40"/>
      <c r="H4" s="40"/>
    </row>
    <row r="5" spans="2:8" ht="22.5" customHeight="1" x14ac:dyDescent="0.2">
      <c r="B5" s="44" t="s">
        <v>17</v>
      </c>
      <c r="C5" s="45"/>
      <c r="D5" s="11"/>
      <c r="E5" s="11"/>
      <c r="F5" s="11"/>
      <c r="G5" s="27"/>
      <c r="H5" s="27"/>
    </row>
    <row r="6" spans="2:8" ht="4.5" customHeight="1" x14ac:dyDescent="0.2">
      <c r="B6" s="2"/>
      <c r="C6" s="2"/>
      <c r="D6" s="2"/>
      <c r="E6" s="2"/>
      <c r="F6" s="2"/>
      <c r="G6" s="28"/>
      <c r="H6" s="28"/>
    </row>
    <row r="7" spans="2:8" x14ac:dyDescent="0.2">
      <c r="B7" s="13" t="s">
        <v>0</v>
      </c>
      <c r="C7" s="65" t="s">
        <v>1</v>
      </c>
      <c r="D7" s="66"/>
      <c r="E7" s="14"/>
      <c r="F7" s="13" t="s">
        <v>2</v>
      </c>
      <c r="G7" s="29" t="s">
        <v>3</v>
      </c>
      <c r="H7" s="29" t="s">
        <v>4</v>
      </c>
    </row>
    <row r="8" spans="2:8" ht="306" customHeight="1" x14ac:dyDescent="0.2">
      <c r="B8" s="55">
        <v>1</v>
      </c>
      <c r="C8" s="49" t="s">
        <v>20</v>
      </c>
      <c r="D8" s="50"/>
      <c r="E8" s="51"/>
      <c r="F8" s="55">
        <v>289</v>
      </c>
      <c r="G8" s="57">
        <v>0</v>
      </c>
      <c r="H8" s="59">
        <f>F8*G8</f>
        <v>0</v>
      </c>
    </row>
    <row r="9" spans="2:8" ht="22.5" customHeight="1" x14ac:dyDescent="0.2">
      <c r="B9" s="56"/>
      <c r="C9" s="52"/>
      <c r="D9" s="53"/>
      <c r="E9" s="54"/>
      <c r="F9" s="56"/>
      <c r="G9" s="58"/>
      <c r="H9" s="60"/>
    </row>
    <row r="10" spans="2:8" ht="301.5" customHeight="1" x14ac:dyDescent="0.2">
      <c r="B10" s="55">
        <v>2</v>
      </c>
      <c r="C10" s="49" t="s">
        <v>21</v>
      </c>
      <c r="D10" s="50"/>
      <c r="E10" s="51"/>
      <c r="F10" s="55">
        <v>14</v>
      </c>
      <c r="G10" s="57">
        <v>0</v>
      </c>
      <c r="H10" s="59">
        <v>0</v>
      </c>
    </row>
    <row r="11" spans="2:8" ht="189.75" customHeight="1" x14ac:dyDescent="0.2">
      <c r="B11" s="56"/>
      <c r="C11" s="52"/>
      <c r="D11" s="53"/>
      <c r="E11" s="54"/>
      <c r="F11" s="56"/>
      <c r="G11" s="58"/>
      <c r="H11" s="60"/>
    </row>
    <row r="12" spans="2:8" ht="39" customHeight="1" x14ac:dyDescent="0.2">
      <c r="B12" s="15">
        <v>3</v>
      </c>
      <c r="C12" s="46" t="s">
        <v>19</v>
      </c>
      <c r="D12" s="47"/>
      <c r="E12" s="48"/>
      <c r="F12" s="15">
        <v>303</v>
      </c>
      <c r="G12" s="30">
        <v>0</v>
      </c>
      <c r="H12" s="36">
        <f t="shared" ref="H12" si="0">F12*G12</f>
        <v>0</v>
      </c>
    </row>
    <row r="13" spans="2:8" ht="136.5" customHeight="1" x14ac:dyDescent="0.2">
      <c r="B13" s="16">
        <v>4</v>
      </c>
      <c r="C13" s="41" t="s">
        <v>16</v>
      </c>
      <c r="D13" s="42"/>
      <c r="E13" s="43"/>
      <c r="F13" s="17">
        <v>1</v>
      </c>
      <c r="G13" s="31">
        <v>0</v>
      </c>
      <c r="H13" s="36">
        <f>F13*G13</f>
        <v>0</v>
      </c>
    </row>
    <row r="14" spans="2:8" x14ac:dyDescent="0.2">
      <c r="B14" s="18"/>
      <c r="C14" s="19"/>
      <c r="D14" s="20"/>
      <c r="E14" s="20"/>
      <c r="F14" s="19"/>
      <c r="G14" s="32"/>
      <c r="H14" s="37"/>
    </row>
    <row r="15" spans="2:8" ht="12.75" customHeight="1" x14ac:dyDescent="0.2">
      <c r="B15" s="70" t="s">
        <v>5</v>
      </c>
      <c r="C15" s="71"/>
      <c r="D15" s="71"/>
      <c r="E15" s="71"/>
      <c r="F15" s="71"/>
      <c r="G15" s="72"/>
      <c r="H15" s="74">
        <f>SUM(H8:H13)</f>
        <v>0</v>
      </c>
    </row>
    <row r="16" spans="2:8" ht="12.75" customHeight="1" x14ac:dyDescent="0.2">
      <c r="B16" s="63"/>
      <c r="C16" s="73"/>
      <c r="D16" s="73"/>
      <c r="E16" s="73"/>
      <c r="F16" s="21">
        <v>19</v>
      </c>
      <c r="G16" s="22" t="s">
        <v>14</v>
      </c>
      <c r="H16" s="74">
        <f>H15*(F16/100)</f>
        <v>0</v>
      </c>
    </row>
    <row r="17" spans="2:8" ht="12" customHeight="1" x14ac:dyDescent="0.2">
      <c r="B17" s="70" t="s">
        <v>6</v>
      </c>
      <c r="C17" s="71"/>
      <c r="D17" s="71"/>
      <c r="E17" s="71"/>
      <c r="F17" s="71"/>
      <c r="G17" s="72"/>
      <c r="H17" s="75">
        <f>SUM(H15+H16)</f>
        <v>0</v>
      </c>
    </row>
    <row r="18" spans="2:8" x14ac:dyDescent="0.2">
      <c r="B18" s="63"/>
      <c r="C18" s="64"/>
      <c r="D18" s="24"/>
      <c r="E18" s="23" t="s">
        <v>13</v>
      </c>
      <c r="F18" s="25">
        <v>0</v>
      </c>
      <c r="G18" s="33" t="s">
        <v>7</v>
      </c>
      <c r="H18" s="76">
        <f>H17*D18</f>
        <v>0</v>
      </c>
    </row>
    <row r="19" spans="2:8" x14ac:dyDescent="0.2">
      <c r="B19" s="7"/>
      <c r="C19" s="6"/>
      <c r="D19" s="6"/>
      <c r="E19" s="6"/>
      <c r="F19" s="62" t="s">
        <v>12</v>
      </c>
      <c r="G19" s="62"/>
      <c r="H19" s="77">
        <f>H17-H18</f>
        <v>0</v>
      </c>
    </row>
    <row r="20" spans="2:8" ht="12.75" customHeight="1" x14ac:dyDescent="0.2">
      <c r="B20" s="7"/>
      <c r="C20" s="6"/>
      <c r="D20" s="6"/>
      <c r="E20" s="6"/>
      <c r="F20" s="6"/>
      <c r="G20" s="6"/>
      <c r="H20" s="38"/>
    </row>
    <row r="21" spans="2:8" x14ac:dyDescent="0.2">
      <c r="B21" s="67" t="s">
        <v>11</v>
      </c>
      <c r="C21" s="67"/>
      <c r="D21" s="67"/>
      <c r="E21" s="67"/>
      <c r="F21" s="67"/>
      <c r="G21" s="67"/>
      <c r="H21" s="67"/>
    </row>
    <row r="22" spans="2:8" x14ac:dyDescent="0.2">
      <c r="B22" s="67"/>
      <c r="C22" s="67"/>
      <c r="D22" s="67"/>
      <c r="E22" s="67"/>
      <c r="F22" s="67"/>
      <c r="G22" s="67"/>
      <c r="H22" s="67"/>
    </row>
    <row r="23" spans="2:8" ht="12.75" customHeight="1" x14ac:dyDescent="0.2">
      <c r="B23" s="8"/>
      <c r="C23" s="12"/>
      <c r="D23" s="12"/>
      <c r="E23" s="12"/>
      <c r="F23" s="12"/>
      <c r="G23" s="34"/>
      <c r="H23" s="34"/>
    </row>
    <row r="24" spans="2:8" x14ac:dyDescent="0.2">
      <c r="B24" s="68" t="s">
        <v>8</v>
      </c>
      <c r="C24" s="68"/>
      <c r="D24" s="68"/>
      <c r="E24" s="68"/>
      <c r="F24" s="68"/>
      <c r="G24" s="68"/>
      <c r="H24" s="68"/>
    </row>
    <row r="25" spans="2:8" x14ac:dyDescent="0.2">
      <c r="B25" s="68"/>
      <c r="C25" s="68"/>
      <c r="D25" s="68"/>
      <c r="E25" s="68"/>
      <c r="F25" s="68"/>
      <c r="G25" s="68"/>
      <c r="H25" s="68"/>
    </row>
    <row r="26" spans="2:8" ht="12.75" customHeight="1" x14ac:dyDescent="0.2"/>
    <row r="29" spans="2:8" x14ac:dyDescent="0.2">
      <c r="B29" s="69" t="s">
        <v>9</v>
      </c>
      <c r="C29" s="69"/>
      <c r="D29" s="4"/>
      <c r="E29" s="4"/>
    </row>
    <row r="30" spans="2:8" x14ac:dyDescent="0.2">
      <c r="B30" s="61" t="s">
        <v>10</v>
      </c>
      <c r="C30" s="61"/>
      <c r="D30" s="3"/>
      <c r="E30" s="3"/>
    </row>
  </sheetData>
  <sheetProtection algorithmName="SHA-512" hashValue="ILlRjNapJ19o7bg6eB/TShTsDvhsrmwiKegmwDt6t1+ukGw5CJSEKEN24TBEqZAq9TCxYGvhrCMub5aX/DtXrA==" saltValue="A/wdIP0gITD7yBp2/t26bQ==" spinCount="100000" sheet="1" selectLockedCells="1"/>
  <protectedRanges>
    <protectedRange password="CCE0" sqref="B24:C24 F15:G17 B25:E31 F19:G31 B15:E23" name="Bereich3"/>
    <protectedRange password="CCE0" sqref="B2:E3 B4:C7 F2:H7 E7" name="Bereich1"/>
    <protectedRange password="CCE0" sqref="C13 B14:F14 F13" name="Bereich2"/>
    <protectedRange password="CCE0" sqref="E13 C13" name="Bereich2_3"/>
    <protectedRange password="CCE0" sqref="E8:E12" name="Bereich1_1"/>
    <protectedRange password="CCE0" sqref="F8:F12 B8:C12" name="Bereich2_2"/>
    <protectedRange password="CCE0" sqref="C8:C12" name="Bereich2_1_1"/>
    <protectedRange password="CCE0" sqref="B13" name="Bereich2_4_1"/>
  </protectedRanges>
  <mergeCells count="25">
    <mergeCell ref="B30:C30"/>
    <mergeCell ref="F19:G19"/>
    <mergeCell ref="B18:C18"/>
    <mergeCell ref="C7:D7"/>
    <mergeCell ref="B21:H22"/>
    <mergeCell ref="B24:H25"/>
    <mergeCell ref="B29:C29"/>
    <mergeCell ref="B17:G17"/>
    <mergeCell ref="B16:E16"/>
    <mergeCell ref="B15:G15"/>
    <mergeCell ref="B8:B9"/>
    <mergeCell ref="H8:H9"/>
    <mergeCell ref="B2:H2"/>
    <mergeCell ref="B4:H4"/>
    <mergeCell ref="C13:E13"/>
    <mergeCell ref="B5:C5"/>
    <mergeCell ref="C12:E12"/>
    <mergeCell ref="C8:E9"/>
    <mergeCell ref="F8:F9"/>
    <mergeCell ref="G8:G9"/>
    <mergeCell ref="B10:B11"/>
    <mergeCell ref="C10:E11"/>
    <mergeCell ref="F10:F11"/>
    <mergeCell ref="G10:G11"/>
    <mergeCell ref="H10:H11"/>
  </mergeCells>
  <dataValidations disablePrompts="1" count="2">
    <dataValidation showInputMessage="1" showErrorMessage="1" sqref="F16" xr:uid="{00000000-0002-0000-0000-000000000000}"/>
    <dataValidation showInputMessage="1" showErrorMessage="1" prompt="Bitte wählen Sie zwischen einer Mehrwertsteuer von 7% oder 19%" sqref="G16 B16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2024-11-13T06:58:14Z</dcterms:modified>
</cp:coreProperties>
</file>