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orsten.Wilberg\Desktop\Endgeräte und Zubehör_Plan_D_NEU\Endgeräte und Zubehör_Plan_D_NEU\"/>
    </mc:Choice>
  </mc:AlternateContent>
  <xr:revisionPtr revIDLastSave="0" documentId="13_ncr:1_{B03FB3B1-661A-48CC-BFFA-CBF887985E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H12" i="1"/>
  <c r="H10" i="1"/>
  <c r="H8" i="1"/>
  <c r="H13" i="1" l="1"/>
  <c r="H15" i="1" s="1"/>
  <c r="H16" i="1" l="1"/>
  <c r="H17" i="1" l="1"/>
  <c r="H18" i="1" s="1"/>
  <c r="H19" i="1" s="1"/>
</calcChain>
</file>

<file path=xl/sharedStrings.xml><?xml version="1.0" encoding="utf-8"?>
<sst xmlns="http://schemas.openxmlformats.org/spreadsheetml/2006/main" count="23" uniqueCount="23">
  <si>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</si>
  <si>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</si>
  <si>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</si>
  <si>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</si>
  <si>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</si>
  <si>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</si>
  <si>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</si>
  <si>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</si>
  <si>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</si>
  <si>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</si>
  <si>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</si>
  <si>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</si>
  <si>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</si>
  <si>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</si>
  <si>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</si>
  <si>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</si>
  <si>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</si>
  <si>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INSTA360 X4 Creator Bundle, neu,"oder gleichwertig"</t>
    </r>
    <r>
      <rPr>
        <sz val="10"/>
        <color theme="1"/>
        <rFont val="Arial"/>
        <family val="2"/>
      </rPr>
      <t xml:space="preserve">
Bauform: Kombinierte Action-/360°-Kamera
Videoauflösung: 360°: 
- 8K: 7680 x 3840 @ 30/25/24 fps
- 5,7K+: 5760x2880 @ 30/25/24 fps
- 5,7K: 5760 x 2880 @ 60/50/30/25/24 fps
- 4K: 3840 x 1920 @ 100/60/50/30/25/24 fps
Einzelobjektiv-Modus:
- 4K: 3840 x 2160 @ 60/50/30/25/24 fps
- 2,7K: 2720 x 1536 @ 60/50/30/25/24 fps
- 1080p: 1920 x 1080 @ 60/50/30/25/24 fp
- Ich-Modus:
- 4K: 3840 x 2160 @ 30/25/24 fps
- 2,7K: 2720 x 1536 @ 120/100/60/50 fps
- 1080p: 1920 x 1080 @ 120/100/60/50 fps
Fotoauflösung: Ca. 72 MP (11904 x 5952), Ca. 18 MP (5888 x 2944)
Videomodi: Video, Active HDR, Zeitraffer, TimeShift, Bullet-Time, Loop-Aufnahme, Vorab-Aufnahme
Fotomodi: Foto, HDR-Foto, Intervall, Starlapse, Serie
Audiomodi: Automatische u. aktive Windreduzierung, Stereo, Richtungsfokus
Fotoformate: INSP, DNG
Videokodierung: H.264, H.265
Audioformate: 48 kHz, 16bits, AAC
Akku-Kapazität 2290 mAh
Ladezeit: Aufladen auf 80 % in 38 Minuten (9V 2A), auf 100 % in 55 Minuten
Sensorgröße 1/2''
4x Mikrofon
Wasserdicht bis 10m	
Abmessungen:	&lt;= 124 x 46 x 38 mm	
Konnektivität:	BLE 5.2, 2,4 GHz, 5 GHz, 802.11a/b/g/n/ac	
Gewicht:	&lt;= 210 g	
Stromversorgung:	USB 3.0 Type-C	
Lieferumfang:	1x 360°-Kamera inkl. Akku, 1x Linsenschutz, 1x Selfi-Stick, 1x Bullet-Time-Griff, 1x Tisch-Stativ, 1x Mikrofon-Adapter, 1x Mikrofon-Zubehörschuh, 1x Linsenkappe, 	1x Ladekabel, 1x Schutztasche	
Garantie:	3 Jahre	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</si>
  <si>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Insta360 Brustgurt, neu,"oder gleichwertig", passend für Pos1</t>
    </r>
    <r>
      <rPr>
        <sz val="10"/>
        <color theme="1"/>
        <rFont val="Arial"/>
        <family val="2"/>
      </rPr>
      <t xml:space="preserve">
Bauform: Verstellbares und rutschfestes Design	
Lieferumfang: 1x Brustgurt, 1x Halterungsverlängerung, 1x 1/4-Zoll-Befestigungsadapter, 2x 1/4-Zoll-Rändelschraube
Garantie: 3 Jahre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</si>
  <si>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Insta360 MicroSD-Card UHS I V30 512 GB, neu,"oder gleichwertig", passend für Pos1</t>
    </r>
    <r>
      <rPr>
        <sz val="10"/>
        <color theme="1"/>
        <rFont val="Arial"/>
        <family val="2"/>
      </rPr>
      <t xml:space="preserve">
Bauform: MicroSD-Card	
- UHS I
- A2, V30
- 512 GB
- Lesegeschwindigkeit: &gt;= 90 MB/s
- Schreibgeschwindigkeit: &gt;= 90 MB/s
- Schreibzyklen &gt;= 3.000
Lieferumfang: MicroSD-Card	
Garantie: 3 Jahre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</si>
  <si>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 xml:space="preserve">Anker 521 Ladegerät (Nano Pro), neu,"oder gleichwertig", passend für Pos1
</t>
    </r>
    <r>
      <rPr>
        <sz val="10"/>
        <color theme="1"/>
        <rFont val="Arial"/>
        <family val="2"/>
      </rPr>
      <t>Bauform: USB-C-Ladegerät	
- 40W PIQ 3.0
- Dual-Port USB-C
- Abmessungen 3,0 x 3,0 x 3,0 cm
- Gewicht 94g 
Stromversorgung: Eingang: 120 bis 240V AC, 50-60 Hz 
Lieferumfang: Kabeltrommel 
Garantie: 3 Jahre</t>
    </r>
  </si>
  <si>
    <t>Lieferung von 360° Kamera Sets und Zubehör lt. LV. (Los 19)</t>
  </si>
  <si>
    <t>Los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</si>
</sst>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0" fillId="2" borderId="10" xfId="0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vertical="top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0" fontId="2" fillId="2" borderId="8" xfId="0" applyFont="1" applyFill="1" applyBorder="1" applyAlignment="1" applyProtection="1"/>
    <xf numFmtId="0" fontId="2" fillId="2" borderId="2" xfId="0" applyFont="1" applyFill="1" applyBorder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/>
    </xf>
    <xf numFmtId="0" fontId="2" fillId="2" borderId="2" xfId="0" applyFont="1" applyFill="1" applyBorder="1" applyAlignment="1" applyProtection="1">
      <alignment vertical="top" wrapText="1"/>
    </xf>
    <xf numFmtId="164" fontId="0" fillId="2" borderId="2" xfId="0" applyNumberFormat="1" applyFill="1" applyBorder="1" applyAlignment="1" applyProtection="1"/>
    <xf numFmtId="0" fontId="2" fillId="2" borderId="3" xfId="0" applyFont="1" applyFill="1" applyBorder="1" applyAlignment="1" applyProtection="1"/>
    <xf numFmtId="164" fontId="0" fillId="2" borderId="4" xfId="0" applyNumberFormat="1" applyFill="1" applyBorder="1" applyAlignment="1" applyProtection="1"/>
    <xf numFmtId="0" fontId="2" fillId="2" borderId="2" xfId="0" applyFont="1" applyFill="1" applyBorder="1" applyAlignment="1" applyProtection="1"/>
    <xf numFmtId="166" fontId="0" fillId="2" borderId="2" xfId="0" applyNumberFormat="1" applyFill="1" applyBorder="1" applyAlignment="1" applyProtection="1"/>
    <xf numFmtId="164" fontId="2" fillId="2" borderId="2" xfId="0" applyNumberFormat="1" applyFont="1" applyFill="1" applyBorder="1" applyAlignment="1" applyProtection="1"/>
    <xf numFmtId="0" fontId="2" fillId="0" borderId="0" xfId="0" applyFont="1" applyFill="1" applyBorder="1" applyAlignment="1" applyProtection="1"/>
    <xf numFmtId="164" fontId="2" fillId="0" borderId="0" xfId="0" applyNumberFormat="1" applyFont="1" applyFill="1" applyBorder="1" applyAlignment="1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/>
    <xf numFmtId="164" fontId="0" fillId="0" borderId="10" xfId="0" applyNumberFormat="1" applyFill="1" applyBorder="1" applyAlignment="1" applyProtection="1">
      <alignment vertical="top"/>
      <protection locked="0"/>
    </xf>
    <xf numFmtId="164" fontId="1" fillId="0" borderId="2" xfId="0" applyNumberFormat="1" applyFont="1" applyFill="1" applyBorder="1" applyAlignment="1" applyProtection="1">
      <alignment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164" fontId="0" fillId="2" borderId="4" xfId="0" applyNumberFormat="1" applyFill="1" applyBorder="1" applyAlignment="1" applyProtection="1">
      <alignment vertical="top"/>
    </xf>
    <xf numFmtId="164" fontId="0" fillId="2" borderId="10" xfId="0" applyNumberFormat="1" applyFill="1" applyBorder="1" applyAlignment="1" applyProtection="1">
      <alignment vertical="top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9" xfId="0" applyNumberForma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</xf>
    <xf numFmtId="164" fontId="0" fillId="0" borderId="4" xfId="0" applyNumberFormat="1" applyFill="1" applyBorder="1" applyAlignment="1" applyProtection="1">
      <alignment vertical="top"/>
      <protection locked="0"/>
    </xf>
    <xf numFmtId="164" fontId="0" fillId="0" borderId="10" xfId="0" applyNumberFormat="1" applyFill="1" applyBorder="1" applyAlignment="1" applyProtection="1">
      <alignment vertical="top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0"/>
  <sheetViews>
    <sheetView tabSelected="1" view="pageLayout" topLeftCell="A11" zoomScale="90" zoomScaleNormal="100" zoomScalePageLayoutView="90" workbookViewId="0">
      <selection activeCell="F18" activeCellId="2" sqref="G8:G13 D18 F18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9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1" customWidth="1"/>
    <col min="7" max="7" width="10.7109375" style="39" customWidth="1"/>
    <col min="8" max="8" width="12.5703125" style="39" customWidth="1"/>
    <col min="9" max="16384" width="11.42578125" style="1"/>
  </cols>
  <sheetData>
    <row r="2" spans="2:8" ht="18" x14ac:dyDescent="0.2">
      <c r="B2" s="61" t="s">
        <v>15</v>
      </c>
      <c r="C2" s="61"/>
      <c r="D2" s="61"/>
      <c r="E2" s="61"/>
      <c r="F2" s="61"/>
      <c r="G2" s="61"/>
      <c r="H2" s="61"/>
    </row>
    <row r="3" spans="2:8" ht="18" x14ac:dyDescent="0.2">
      <c r="B3" s="10"/>
      <c r="C3" s="10"/>
      <c r="D3" s="10"/>
      <c r="E3" s="10"/>
      <c r="F3" s="10"/>
      <c r="G3" s="26"/>
      <c r="H3" s="26"/>
    </row>
    <row r="4" spans="2:8" x14ac:dyDescent="0.2">
      <c r="B4" s="62" t="s">
        <v>21</v>
      </c>
      <c r="C4" s="62"/>
      <c r="D4" s="62"/>
      <c r="E4" s="62"/>
      <c r="F4" s="62"/>
      <c r="G4" s="62"/>
      <c r="H4" s="62"/>
    </row>
    <row r="5" spans="2:8" ht="22.5" customHeight="1" x14ac:dyDescent="0.2">
      <c r="B5" s="66" t="s">
        <v>22</v>
      </c>
      <c r="C5" s="67"/>
      <c r="D5" s="11"/>
      <c r="E5" s="11"/>
      <c r="F5" s="11"/>
      <c r="G5" s="27"/>
      <c r="H5" s="27"/>
    </row>
    <row r="6" spans="2:8" ht="4.5" customHeight="1" x14ac:dyDescent="0.2">
      <c r="B6" s="2"/>
      <c r="C6" s="2"/>
      <c r="D6" s="2"/>
      <c r="E6" s="2"/>
      <c r="F6" s="2"/>
      <c r="G6" s="28"/>
      <c r="H6" s="28"/>
    </row>
    <row r="7" spans="2:8" ht="25.5" x14ac:dyDescent="0.2">
      <c r="B7" s="13" t="s">
        <v>0</v>
      </c>
      <c r="C7" s="48" t="s">
        <v>1</v>
      </c>
      <c r="D7" s="49"/>
      <c r="E7" s="14"/>
      <c r="F7" s="13" t="s">
        <v>2</v>
      </c>
      <c r="G7" s="29" t="s">
        <v>3</v>
      </c>
      <c r="H7" s="29" t="s">
        <v>4</v>
      </c>
    </row>
    <row r="8" spans="2:8" ht="214.5" customHeight="1" x14ac:dyDescent="0.2">
      <c r="B8" s="57">
        <v>1</v>
      </c>
      <c r="C8" s="71" t="s">
        <v>17</v>
      </c>
      <c r="D8" s="72"/>
      <c r="E8" s="73"/>
      <c r="F8" s="57">
        <v>28</v>
      </c>
      <c r="G8" s="77">
        <v>0</v>
      </c>
      <c r="H8" s="59">
        <f>F8*G8</f>
        <v>0</v>
      </c>
    </row>
    <row r="9" spans="2:8" ht="309" customHeight="1" x14ac:dyDescent="0.2">
      <c r="B9" s="58"/>
      <c r="C9" s="74"/>
      <c r="D9" s="75"/>
      <c r="E9" s="76"/>
      <c r="F9" s="58"/>
      <c r="G9" s="78"/>
      <c r="H9" s="60"/>
    </row>
    <row r="10" spans="2:8" ht="97.5" customHeight="1" x14ac:dyDescent="0.2">
      <c r="B10" s="15">
        <v>2</v>
      </c>
      <c r="C10" s="68" t="s">
        <v>18</v>
      </c>
      <c r="D10" s="69"/>
      <c r="E10" s="70"/>
      <c r="F10" s="15">
        <v>28</v>
      </c>
      <c r="G10" s="40">
        <v>0</v>
      </c>
      <c r="H10" s="16">
        <f t="shared" ref="H10" si="0">F10*G10</f>
        <v>0</v>
      </c>
    </row>
    <row r="11" spans="2:8" ht="147.75" customHeight="1" x14ac:dyDescent="0.2">
      <c r="B11" s="15">
        <v>3</v>
      </c>
      <c r="C11" s="68" t="s">
        <v>19</v>
      </c>
      <c r="D11" s="69"/>
      <c r="E11" s="70"/>
      <c r="F11" s="15">
        <v>28</v>
      </c>
      <c r="G11" s="40">
        <v>0</v>
      </c>
      <c r="H11" s="16">
        <f t="shared" ref="H11:H12" si="1">F11*G11</f>
        <v>0</v>
      </c>
    </row>
    <row r="12" spans="2:8" ht="129" customHeight="1" x14ac:dyDescent="0.2">
      <c r="B12" s="15">
        <v>4</v>
      </c>
      <c r="C12" s="68" t="s">
        <v>20</v>
      </c>
      <c r="D12" s="69"/>
      <c r="E12" s="70"/>
      <c r="F12" s="15">
        <v>14</v>
      </c>
      <c r="G12" s="40">
        <v>0</v>
      </c>
      <c r="H12" s="16">
        <f t="shared" si="1"/>
        <v>0</v>
      </c>
    </row>
    <row r="13" spans="2:8" ht="136.5" customHeight="1" x14ac:dyDescent="0.2">
      <c r="B13" s="17">
        <v>5</v>
      </c>
      <c r="C13" s="63" t="s">
        <v>16</v>
      </c>
      <c r="D13" s="64"/>
      <c r="E13" s="65"/>
      <c r="F13" s="18">
        <v>1</v>
      </c>
      <c r="G13" s="41">
        <v>0</v>
      </c>
      <c r="H13" s="16">
        <f>F13*G13</f>
        <v>0</v>
      </c>
    </row>
    <row r="14" spans="2:8" x14ac:dyDescent="0.2">
      <c r="B14" s="19"/>
      <c r="C14" s="20"/>
      <c r="D14" s="21"/>
      <c r="E14" s="21"/>
      <c r="F14" s="20"/>
      <c r="G14" s="22"/>
      <c r="H14" s="23"/>
    </row>
    <row r="15" spans="2:8" ht="12.75" customHeight="1" x14ac:dyDescent="0.2">
      <c r="B15" s="53" t="s">
        <v>5</v>
      </c>
      <c r="C15" s="54"/>
      <c r="D15" s="54"/>
      <c r="E15" s="54"/>
      <c r="F15" s="54"/>
      <c r="G15" s="55"/>
      <c r="H15" s="30">
        <f>SUM(H8:H13)</f>
        <v>0</v>
      </c>
    </row>
    <row r="16" spans="2:8" ht="12.75" customHeight="1" x14ac:dyDescent="0.2">
      <c r="B16" s="46"/>
      <c r="C16" s="56"/>
      <c r="D16" s="56"/>
      <c r="E16" s="56"/>
      <c r="F16" s="24">
        <v>19</v>
      </c>
      <c r="G16" s="31" t="s">
        <v>14</v>
      </c>
      <c r="H16" s="30">
        <f>H15*(F16/100)</f>
        <v>0</v>
      </c>
    </row>
    <row r="17" spans="2:8" ht="12" customHeight="1" x14ac:dyDescent="0.2">
      <c r="B17" s="53" t="s">
        <v>6</v>
      </c>
      <c r="C17" s="54"/>
      <c r="D17" s="54"/>
      <c r="E17" s="54"/>
      <c r="F17" s="54"/>
      <c r="G17" s="55"/>
      <c r="H17" s="32">
        <f>SUM(H15+H16)</f>
        <v>0</v>
      </c>
    </row>
    <row r="18" spans="2:8" x14ac:dyDescent="0.2">
      <c r="B18" s="46"/>
      <c r="C18" s="47"/>
      <c r="D18" s="42"/>
      <c r="E18" s="25" t="s">
        <v>13</v>
      </c>
      <c r="F18" s="43">
        <v>0</v>
      </c>
      <c r="G18" s="33" t="s">
        <v>7</v>
      </c>
      <c r="H18" s="34">
        <f>H17*D18</f>
        <v>0</v>
      </c>
    </row>
    <row r="19" spans="2:8" x14ac:dyDescent="0.2">
      <c r="B19" s="7"/>
      <c r="C19" s="6"/>
      <c r="D19" s="6"/>
      <c r="E19" s="6"/>
      <c r="F19" s="45" t="s">
        <v>12</v>
      </c>
      <c r="G19" s="45"/>
      <c r="H19" s="35">
        <f>H17-H18</f>
        <v>0</v>
      </c>
    </row>
    <row r="20" spans="2:8" ht="12.75" customHeight="1" x14ac:dyDescent="0.2">
      <c r="B20" s="7"/>
      <c r="C20" s="6"/>
      <c r="D20" s="6"/>
      <c r="E20" s="6"/>
      <c r="F20" s="6"/>
      <c r="G20" s="36"/>
      <c r="H20" s="37"/>
    </row>
    <row r="21" spans="2:8" x14ac:dyDescent="0.2">
      <c r="B21" s="50" t="s">
        <v>11</v>
      </c>
      <c r="C21" s="50"/>
      <c r="D21" s="50"/>
      <c r="E21" s="50"/>
      <c r="F21" s="50"/>
      <c r="G21" s="50"/>
      <c r="H21" s="50"/>
    </row>
    <row r="22" spans="2:8" x14ac:dyDescent="0.2">
      <c r="B22" s="50"/>
      <c r="C22" s="50"/>
      <c r="D22" s="50"/>
      <c r="E22" s="50"/>
      <c r="F22" s="50"/>
      <c r="G22" s="50"/>
      <c r="H22" s="50"/>
    </row>
    <row r="23" spans="2:8" ht="12.75" customHeight="1" x14ac:dyDescent="0.2">
      <c r="B23" s="8"/>
      <c r="C23" s="12"/>
      <c r="D23" s="12"/>
      <c r="E23" s="12"/>
      <c r="F23" s="12"/>
      <c r="G23" s="38"/>
      <c r="H23" s="38"/>
    </row>
    <row r="24" spans="2:8" x14ac:dyDescent="0.2">
      <c r="B24" s="51" t="s">
        <v>8</v>
      </c>
      <c r="C24" s="51"/>
      <c r="D24" s="51"/>
      <c r="E24" s="51"/>
      <c r="F24" s="51"/>
      <c r="G24" s="51"/>
      <c r="H24" s="51"/>
    </row>
    <row r="25" spans="2:8" x14ac:dyDescent="0.2">
      <c r="B25" s="51"/>
      <c r="C25" s="51"/>
      <c r="D25" s="51"/>
      <c r="E25" s="51"/>
      <c r="F25" s="51"/>
      <c r="G25" s="51"/>
      <c r="H25" s="51"/>
    </row>
    <row r="26" spans="2:8" ht="12.75" customHeight="1" x14ac:dyDescent="0.2"/>
    <row r="29" spans="2:8" x14ac:dyDescent="0.2">
      <c r="B29" s="52" t="s">
        <v>9</v>
      </c>
      <c r="C29" s="52"/>
      <c r="D29" s="4"/>
      <c r="E29" s="4"/>
    </row>
    <row r="30" spans="2:8" x14ac:dyDescent="0.2">
      <c r="B30" s="44" t="s">
        <v>10</v>
      </c>
      <c r="C30" s="44"/>
      <c r="D30" s="3"/>
      <c r="E30" s="3"/>
    </row>
  </sheetData>
  <sheetProtection algorithmName="SHA-512" hashValue="2+U+dm2BYAQcJAvwbUefU6aIdsgkKMJLxFSaU/nR1lU6hGM2mpdmNyA2eqbhdIRHXZTOhGEsKm5A5loop9HqZg==" saltValue="9wEQqH0ZreDXVHKWFHRckA==" spinCount="100000" sheet="1" selectLockedCells="1"/>
  <protectedRanges>
    <protectedRange password="CCE0" sqref="B24:C24 F15:G17 B25:E31 F19:G31 B15:E23" name="Bereich3"/>
    <protectedRange password="CCE0" sqref="B2:E3 B4:C7 F2:H7 E7" name="Bereich1"/>
    <protectedRange password="CCE0" sqref="C13 B14:F14 F13" name="Bereich2"/>
    <protectedRange password="CCE0" sqref="E13 C13" name="Bereich2_3"/>
    <protectedRange password="CCE0" sqref="E8:E12" name="Bereich1_1"/>
    <protectedRange password="CCE0" sqref="F8:F12 B8:C12" name="Bereich2_2"/>
    <protectedRange password="CCE0" sqref="C8:C12" name="Bereich2_1_1"/>
    <protectedRange password="CCE0" sqref="B13" name="Bereich2_4_1"/>
  </protectedRanges>
  <mergeCells count="22">
    <mergeCell ref="B2:H2"/>
    <mergeCell ref="B4:H4"/>
    <mergeCell ref="C13:E13"/>
    <mergeCell ref="B5:C5"/>
    <mergeCell ref="C10:E10"/>
    <mergeCell ref="C11:E11"/>
    <mergeCell ref="C8:E9"/>
    <mergeCell ref="F8:F9"/>
    <mergeCell ref="G8:G9"/>
    <mergeCell ref="C12:E12"/>
    <mergeCell ref="B30:C30"/>
    <mergeCell ref="F19:G19"/>
    <mergeCell ref="B18:C18"/>
    <mergeCell ref="C7:D7"/>
    <mergeCell ref="B21:H22"/>
    <mergeCell ref="B24:H25"/>
    <mergeCell ref="B29:C29"/>
    <mergeCell ref="B17:G17"/>
    <mergeCell ref="B16:E16"/>
    <mergeCell ref="B15:G15"/>
    <mergeCell ref="B8:B9"/>
    <mergeCell ref="H8:H9"/>
  </mergeCells>
  <dataValidations disablePrompts="1" count="2">
    <dataValidation showInputMessage="1" showErrorMessage="1" sqref="F16" xr:uid="{00000000-0002-0000-0000-000000000000}"/>
    <dataValidation showInputMessage="1" showErrorMessage="1" prompt="Bitte wählen Sie zwischen einer Mehrwertsteuer von 7% oder 19%" sqref="G16 B16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2024-12-07T13:21:48Z</dcterms:modified>
</cp:coreProperties>
</file>