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rnp365.sharepoint.com/sites/HHM-Gas-HHM-Gas_Extern_AG_PST/Freigegebene Dokumente/11_Ausschreibung Planer/02_IngB/01_Ausschreibungsunterlagen/Unterlagen Angebot/Anlagen/"/>
    </mc:Choice>
  </mc:AlternateContent>
  <xr:revisionPtr revIDLastSave="221" documentId="8_{8C5896C0-8912-4CCB-99FF-875149B17F04}" xr6:coauthVersionLast="47" xr6:coauthVersionMax="47" xr10:uidLastSave="{D69663AC-C66E-4595-A06F-B04C0AC215F3}"/>
  <bookViews>
    <workbookView xWindow="28680" yWindow="-120" windowWidth="29040" windowHeight="15720" xr2:uid="{E1316847-B813-44AA-B894-463A4DED0427}"/>
  </bookViews>
  <sheets>
    <sheet name="Hinweis" sheetId="6" r:id="rId1"/>
    <sheet name="Gesamt" sheetId="8" r:id="rId2"/>
    <sheet name="Preisangebot" sheetId="9" r:id="rId3"/>
  </sheets>
  <definedNames>
    <definedName name="_xlnm.Print_Area" localSheetId="2">Preisangebot!$A$1:$F$56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8" l="1"/>
  <c r="E6" i="8"/>
  <c r="E12" i="8"/>
  <c r="F15" i="9"/>
  <c r="F39" i="9" l="1"/>
  <c r="F23" i="9"/>
  <c r="F22" i="9"/>
  <c r="E17" i="8" s="1"/>
  <c r="E19" i="8" s="1"/>
  <c r="F21" i="9"/>
  <c r="E15" i="8" s="1"/>
  <c r="F20" i="9"/>
  <c r="F19" i="9"/>
  <c r="F18" i="9"/>
  <c r="E9" i="8" s="1"/>
  <c r="F17" i="9"/>
  <c r="F16" i="9"/>
  <c r="E11" i="8" l="1"/>
  <c r="E13" i="8" s="1"/>
  <c r="E5" i="8"/>
  <c r="F25" i="9"/>
  <c r="E7" i="8" l="1"/>
  <c r="E21" i="8" s="1"/>
  <c r="F41" i="9"/>
  <c r="F43" i="9" s="1"/>
  <c r="F45" i="9" l="1"/>
  <c r="F46" i="9" l="1"/>
  <c r="E22" i="8" l="1"/>
  <c r="E23" i="8" s="1"/>
  <c r="F47" i="9"/>
  <c r="F48" i="9" s="1"/>
  <c r="F49" i="9" s="1"/>
</calcChain>
</file>

<file path=xl/sharedStrings.xml><?xml version="1.0" encoding="utf-8"?>
<sst xmlns="http://schemas.openxmlformats.org/spreadsheetml/2006/main" count="80" uniqueCount="74">
  <si>
    <t xml:space="preserve">Bitte beachten Sie die folgenden Hinweise! </t>
  </si>
  <si>
    <t xml:space="preserve">Die Honorarermittlung ist vollständig zu bepreisen. </t>
  </si>
  <si>
    <t>Die hinterlegten Formeln sind selbständig auf Ihre Richtigkeit zu prüfen</t>
  </si>
  <si>
    <t>Die beigefügte Honorarermittlung ist ausgefüllt, unterschrieben und mit dem Angebot abzugeben. Im Zuge des Bietergespräches kann das Honorarangebot nach Verhandlungen angepasst werden, sofern diese stattfinden.</t>
  </si>
  <si>
    <t>gesamt</t>
  </si>
  <si>
    <t xml:space="preserve">Grundleistungen LP 1-3 netto </t>
  </si>
  <si>
    <t xml:space="preserve">besondere Leistungen LP 1-3 netto </t>
  </si>
  <si>
    <t xml:space="preserve">Summe LP 1-3 netto </t>
  </si>
  <si>
    <t>Grundleistungen LP 4 netto inkl. NK und  Nachlass</t>
  </si>
  <si>
    <t>Grundleistungen LP 5-6 netto</t>
  </si>
  <si>
    <t xml:space="preserve">besondere Leistungen LP 5-6 netto </t>
  </si>
  <si>
    <t xml:space="preserve">Summe LP 5-6 netto </t>
  </si>
  <si>
    <t xml:space="preserve">Grundleistungen LP 7 netto </t>
  </si>
  <si>
    <t xml:space="preserve">Grundleistungen LP 8 netto </t>
  </si>
  <si>
    <t xml:space="preserve">Summe LP 1-8 netto </t>
  </si>
  <si>
    <t>Summe NK und Nachlass</t>
  </si>
  <si>
    <t xml:space="preserve">Summe LP 1-8 brutto </t>
  </si>
  <si>
    <t xml:space="preserve">              </t>
  </si>
  <si>
    <t>Honorar</t>
  </si>
  <si>
    <t>€</t>
  </si>
  <si>
    <t xml:space="preserve">anrechenbare Kosten netto </t>
  </si>
  <si>
    <t>Honorarzone</t>
  </si>
  <si>
    <t>Honorarsatz</t>
  </si>
  <si>
    <t>LP</t>
  </si>
  <si>
    <t>Leistung</t>
  </si>
  <si>
    <t>gem. HOAI</t>
  </si>
  <si>
    <t>Angebot</t>
  </si>
  <si>
    <t>Grundlagenermittlung</t>
  </si>
  <si>
    <t>Vorplanung</t>
  </si>
  <si>
    <t>Entwurfsplanung</t>
  </si>
  <si>
    <t>Genehmigungsplanung</t>
  </si>
  <si>
    <t>Ausführungsplanung</t>
  </si>
  <si>
    <t>Vorbereitung der Vergabe</t>
  </si>
  <si>
    <t>Mitwirkung bei der Vergabe</t>
  </si>
  <si>
    <t>Objektüberwachung</t>
  </si>
  <si>
    <t>Objektbetreuung</t>
  </si>
  <si>
    <t>Zwischensumme LP 1 bis 9</t>
  </si>
  <si>
    <t>besondere Leistungen</t>
  </si>
  <si>
    <t>LP 3</t>
  </si>
  <si>
    <t>LP 5</t>
  </si>
  <si>
    <t xml:space="preserve">Zwischensumme der besonderen Leistungen </t>
  </si>
  <si>
    <t>Nebenkosten</t>
  </si>
  <si>
    <t xml:space="preserve">Honorarangebot netto </t>
  </si>
  <si>
    <t xml:space="preserve">Nachlass </t>
  </si>
  <si>
    <t xml:space="preserve">Honorarangebot netto inkl. Nachlass </t>
  </si>
  <si>
    <t>zzgl 19 % USt.</t>
  </si>
  <si>
    <t xml:space="preserve">Honorarangebot brutto </t>
  </si>
  <si>
    <t>sonstige nicht wertungsrelevanten Angebote / Stundensätze</t>
  </si>
  <si>
    <t>netto Honorar</t>
  </si>
  <si>
    <t>Projektleiter</t>
  </si>
  <si>
    <t xml:space="preserve">sonstige Mitarbeiter </t>
  </si>
  <si>
    <t xml:space="preserve">Unterschrift, Datum, Stempel </t>
  </si>
  <si>
    <t>II</t>
  </si>
  <si>
    <t>Zwischensumme LP 1 bis 9 einschl. besondere Leistungen</t>
  </si>
  <si>
    <t xml:space="preserve">Preisangebot 
 </t>
  </si>
  <si>
    <t>.</t>
  </si>
  <si>
    <t>Ingenieurbauwerk Gesamthonorar</t>
  </si>
  <si>
    <t xml:space="preserve">Erstellen von Leitungsplänen </t>
  </si>
  <si>
    <t>LP 2</t>
  </si>
  <si>
    <t>Aufstellen und Fortschreiben einer vertieften Kostenberechnung bis in die 3. Ebene</t>
  </si>
  <si>
    <t>Mitwirken bei der Zusammenstellung der Bauunterlagen gem. Zbau</t>
  </si>
  <si>
    <t xml:space="preserve">Aufstellen von Ablauf- und Netzplänen </t>
  </si>
  <si>
    <t xml:space="preserve">Örtliche Bauüberwachung </t>
  </si>
  <si>
    <t>Mitwirken beim Aufmaß mit ausführenden Unternehmen und Prüfen der Aufmaße</t>
  </si>
  <si>
    <t xml:space="preserve">Mitwirken bei behördlichen Abnahmen </t>
  </si>
  <si>
    <t>Mitwirken beim Überwachen der Prüfung der Funktionsfähigkeit der Anlagenteile und der Gesamtanlage</t>
  </si>
  <si>
    <t>Rechnungsprüfung, Vergleich der Ergebnisse der Rechnungsprüfungen mit Auftragssumme</t>
  </si>
  <si>
    <t>LP 8</t>
  </si>
  <si>
    <t xml:space="preserve">Mitwirkung für die Beantwortung der Rückfragen zum Prüfvermerk über die stichprobenartige baufachlilche Prüfung </t>
  </si>
  <si>
    <t>stv. Projektleiter</t>
  </si>
  <si>
    <t xml:space="preserve">Projektleitung Bauüberwachung </t>
  </si>
  <si>
    <t xml:space="preserve">besondere Leistungen LP 8 netto </t>
  </si>
  <si>
    <t xml:space="preserve">Summe LP 8 netto </t>
  </si>
  <si>
    <t>Planung und Ausführung Bau einer Gasleitung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</si>
</sst>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8"/>
      <name val="Arial"/>
      <family val="2"/>
    </font>
    <font>
      <sz val="11"/>
      <color theme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b/>
      <sz val="14"/>
      <color rgb="FFEC740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i/>
      <sz val="11"/>
      <name val="Arial"/>
      <family val="2"/>
    </font>
    <font>
      <sz val="14"/>
      <color rgb="FFEC7404"/>
      <name val="Arial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93043"/>
        <bgColor rgb="FF580201"/>
      </patternFill>
    </fill>
    <fill>
      <patternFill patternType="solid">
        <fgColor theme="2"/>
        <bgColor indexed="64"/>
      </patternFill>
    </fill>
    <fill>
      <patternFill patternType="solid">
        <fgColor rgb="FFA39385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87">
    <xf numFmtId="0" fontId="0" fillId="0" borderId="0" xfId="0"/>
    <xf numFmtId="0" fontId="7" fillId="0" borderId="11" xfId="0" applyFont="1" applyBorder="1"/>
    <xf numFmtId="4" fontId="6" fillId="0" borderId="5" xfId="0" applyNumberFormat="1" applyFont="1" applyBorder="1" applyAlignment="1">
      <alignment horizontal="center"/>
    </xf>
    <xf numFmtId="0" fontId="6" fillId="0" borderId="4" xfId="0" applyFont="1" applyBorder="1"/>
    <xf numFmtId="0" fontId="6" fillId="0" borderId="12" xfId="0" applyFont="1" applyBorder="1"/>
    <xf numFmtId="4" fontId="6" fillId="0" borderId="14" xfId="0" applyNumberFormat="1" applyFont="1" applyBorder="1" applyAlignment="1">
      <alignment horizontal="center"/>
    </xf>
    <xf numFmtId="0" fontId="7" fillId="0" borderId="18" xfId="0" applyFont="1" applyBorder="1"/>
    <xf numFmtId="0" fontId="7" fillId="0" borderId="16" xfId="0" applyFont="1" applyBorder="1"/>
    <xf numFmtId="0" fontId="7" fillId="0" borderId="6" xfId="0" applyFont="1" applyBorder="1"/>
    <xf numFmtId="0" fontId="7" fillId="0" borderId="20" xfId="0" applyFont="1" applyBorder="1"/>
    <xf numFmtId="0" fontId="7" fillId="0" borderId="21" xfId="0" applyFont="1" applyBorder="1"/>
    <xf numFmtId="0" fontId="7" fillId="0" borderId="22" xfId="0" applyFont="1" applyBorder="1" applyAlignment="1">
      <alignment vertical="top" wrapText="1"/>
    </xf>
    <xf numFmtId="0" fontId="7" fillId="0" borderId="23" xfId="0" applyFont="1" applyBorder="1" applyAlignment="1">
      <alignment vertical="top"/>
    </xf>
    <xf numFmtId="0" fontId="5" fillId="0" borderId="0" xfId="0" applyFont="1"/>
    <xf numFmtId="0" fontId="1" fillId="0" borderId="0" xfId="0" applyFont="1"/>
    <xf numFmtId="0" fontId="1" fillId="0" borderId="0" xfId="0" applyFont="1" applyAlignment="1">
      <alignment horizontal="left" vertical="top"/>
    </xf>
    <xf numFmtId="0" fontId="6" fillId="0" borderId="13" xfId="0" applyFont="1" applyBorder="1" applyAlignment="1">
      <alignment horizontal="left"/>
    </xf>
    <xf numFmtId="0" fontId="8" fillId="0" borderId="29" xfId="0" applyFont="1" applyBorder="1"/>
    <xf numFmtId="0" fontId="9" fillId="0" borderId="35" xfId="0" applyFont="1" applyBorder="1"/>
    <xf numFmtId="0" fontId="10" fillId="0" borderId="11" xfId="0" applyFont="1" applyBorder="1" applyAlignment="1">
      <alignment wrapText="1"/>
    </xf>
    <xf numFmtId="0" fontId="10" fillId="0" borderId="35" xfId="0" applyFont="1" applyBorder="1"/>
    <xf numFmtId="0" fontId="12" fillId="0" borderId="8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7" xfId="0" applyFont="1" applyBorder="1" applyAlignment="1">
      <alignment horizontal="left"/>
    </xf>
    <xf numFmtId="0" fontId="12" fillId="0" borderId="14" xfId="0" applyFont="1" applyBorder="1" applyAlignment="1">
      <alignment horizontal="center" wrapText="1"/>
    </xf>
    <xf numFmtId="0" fontId="8" fillId="0" borderId="31" xfId="0" applyFont="1" applyBorder="1" applyAlignment="1">
      <alignment horizontal="left"/>
    </xf>
    <xf numFmtId="4" fontId="12" fillId="2" borderId="10" xfId="2" applyNumberFormat="1" applyFont="1" applyFill="1" applyBorder="1" applyAlignment="1">
      <alignment horizontal="center" wrapText="1"/>
    </xf>
    <xf numFmtId="0" fontId="12" fillId="0" borderId="32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8" fillId="0" borderId="34" xfId="0" applyFont="1" applyBorder="1"/>
    <xf numFmtId="0" fontId="8" fillId="0" borderId="34" xfId="0" applyFont="1" applyBorder="1" applyAlignment="1">
      <alignment horizontal="center"/>
    </xf>
    <xf numFmtId="0" fontId="8" fillId="0" borderId="34" xfId="0" applyFont="1" applyBorder="1" applyAlignment="1">
      <alignment horizontal="left"/>
    </xf>
    <xf numFmtId="0" fontId="12" fillId="2" borderId="10" xfId="0" applyFont="1" applyFill="1" applyBorder="1" applyAlignment="1">
      <alignment horizontal="center" wrapText="1"/>
    </xf>
    <xf numFmtId="0" fontId="12" fillId="0" borderId="38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12" fillId="0" borderId="10" xfId="0" applyFont="1" applyBorder="1" applyAlignment="1">
      <alignment horizontal="center" wrapText="1"/>
    </xf>
    <xf numFmtId="4" fontId="8" fillId="2" borderId="9" xfId="0" applyNumberFormat="1" applyFont="1" applyFill="1" applyBorder="1" applyAlignment="1">
      <alignment horizontal="center"/>
    </xf>
    <xf numFmtId="0" fontId="8" fillId="0" borderId="39" xfId="0" applyFont="1" applyBorder="1"/>
    <xf numFmtId="0" fontId="8" fillId="0" borderId="27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40" xfId="0" applyFont="1" applyBorder="1" applyAlignment="1">
      <alignment horizontal="center"/>
    </xf>
    <xf numFmtId="0" fontId="8" fillId="0" borderId="41" xfId="0" applyFont="1" applyBorder="1"/>
    <xf numFmtId="0" fontId="8" fillId="4" borderId="8" xfId="0" applyFont="1" applyFill="1" applyBorder="1"/>
    <xf numFmtId="0" fontId="8" fillId="4" borderId="9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3" fillId="0" borderId="11" xfId="0" applyFont="1" applyBorder="1"/>
    <xf numFmtId="0" fontId="3" fillId="0" borderId="4" xfId="0" applyFont="1" applyBorder="1"/>
    <xf numFmtId="0" fontId="3" fillId="0" borderId="1" xfId="0" applyFont="1" applyBorder="1"/>
    <xf numFmtId="10" fontId="8" fillId="0" borderId="1" xfId="0" applyNumberFormat="1" applyFont="1" applyBorder="1" applyAlignment="1">
      <alignment horizontal="center"/>
    </xf>
    <xf numFmtId="4" fontId="8" fillId="2" borderId="5" xfId="0" applyNumberFormat="1" applyFont="1" applyFill="1" applyBorder="1" applyAlignment="1">
      <alignment horizontal="center"/>
    </xf>
    <xf numFmtId="0" fontId="3" fillId="0" borderId="0" xfId="0" applyFont="1"/>
    <xf numFmtId="0" fontId="3" fillId="0" borderId="15" xfId="0" applyFont="1" applyBorder="1"/>
    <xf numFmtId="0" fontId="3" fillId="0" borderId="29" xfId="0" applyFont="1" applyBorder="1"/>
    <xf numFmtId="4" fontId="8" fillId="2" borderId="30" xfId="0" applyNumberFormat="1" applyFont="1" applyFill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10" fontId="8" fillId="0" borderId="0" xfId="0" applyNumberFormat="1" applyFont="1" applyAlignment="1">
      <alignment horizontal="center"/>
    </xf>
    <xf numFmtId="0" fontId="3" fillId="0" borderId="6" xfId="0" applyFont="1" applyBorder="1"/>
    <xf numFmtId="0" fontId="3" fillId="0" borderId="35" xfId="0" applyFont="1" applyBorder="1"/>
    <xf numFmtId="9" fontId="3" fillId="0" borderId="35" xfId="0" applyNumberFormat="1" applyFont="1" applyBorder="1"/>
    <xf numFmtId="4" fontId="13" fillId="0" borderId="42" xfId="0" applyNumberFormat="1" applyFont="1" applyBorder="1" applyAlignment="1">
      <alignment horizontal="center"/>
    </xf>
    <xf numFmtId="0" fontId="8" fillId="0" borderId="29" xfId="0" applyFont="1" applyBorder="1" applyAlignment="1">
      <alignment horizontal="left"/>
    </xf>
    <xf numFmtId="164" fontId="3" fillId="0" borderId="29" xfId="0" applyNumberFormat="1" applyFont="1" applyBorder="1"/>
    <xf numFmtId="4" fontId="8" fillId="0" borderId="30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right" vertical="center" wrapText="1"/>
    </xf>
    <xf numFmtId="0" fontId="0" fillId="0" borderId="38" xfId="0" applyBorder="1"/>
    <xf numFmtId="0" fontId="0" fillId="0" borderId="37" xfId="0" applyBorder="1"/>
    <xf numFmtId="0" fontId="0" fillId="0" borderId="47" xfId="0" applyBorder="1"/>
    <xf numFmtId="0" fontId="6" fillId="0" borderId="13" xfId="0" applyFont="1" applyBorder="1"/>
    <xf numFmtId="9" fontId="6" fillId="0" borderId="13" xfId="0" applyNumberFormat="1" applyFont="1" applyBorder="1"/>
    <xf numFmtId="0" fontId="7" fillId="0" borderId="39" xfId="0" applyFont="1" applyBorder="1"/>
    <xf numFmtId="0" fontId="7" fillId="0" borderId="35" xfId="0" applyFont="1" applyBorder="1"/>
    <xf numFmtId="9" fontId="7" fillId="0" borderId="35" xfId="0" applyNumberFormat="1" applyFont="1" applyBorder="1"/>
    <xf numFmtId="4" fontId="15" fillId="0" borderId="42" xfId="0" applyNumberFormat="1" applyFont="1" applyBorder="1" applyAlignment="1">
      <alignment horizontal="center"/>
    </xf>
    <xf numFmtId="0" fontId="7" fillId="0" borderId="12" xfId="0" applyFont="1" applyBorder="1"/>
    <xf numFmtId="0" fontId="7" fillId="0" borderId="13" xfId="0" applyFont="1" applyBorder="1"/>
    <xf numFmtId="164" fontId="7" fillId="2" borderId="13" xfId="0" applyNumberFormat="1" applyFont="1" applyFill="1" applyBorder="1" applyAlignment="1">
      <alignment horizontal="center"/>
    </xf>
    <xf numFmtId="0" fontId="7" fillId="0" borderId="48" xfId="0" applyFont="1" applyBorder="1"/>
    <xf numFmtId="4" fontId="6" fillId="0" borderId="42" xfId="0" applyNumberFormat="1" applyFont="1" applyBorder="1" applyAlignment="1">
      <alignment horizontal="center"/>
    </xf>
    <xf numFmtId="0" fontId="6" fillId="0" borderId="8" xfId="0" applyFont="1" applyBorder="1"/>
    <xf numFmtId="0" fontId="6" fillId="0" borderId="17" xfId="0" applyFont="1" applyBorder="1"/>
    <xf numFmtId="0" fontId="6" fillId="0" borderId="31" xfId="0" applyFont="1" applyBorder="1"/>
    <xf numFmtId="4" fontId="6" fillId="0" borderId="49" xfId="0" applyNumberFormat="1" applyFont="1" applyBorder="1" applyAlignment="1">
      <alignment horizontal="center"/>
    </xf>
    <xf numFmtId="0" fontId="6" fillId="0" borderId="41" xfId="0" applyFont="1" applyBorder="1"/>
    <xf numFmtId="0" fontId="6" fillId="0" borderId="0" xfId="0" applyFont="1"/>
    <xf numFmtId="164" fontId="7" fillId="2" borderId="48" xfId="0" applyNumberFormat="1" applyFont="1" applyFill="1" applyBorder="1" applyAlignment="1">
      <alignment horizontal="center"/>
    </xf>
    <xf numFmtId="0" fontId="6" fillId="0" borderId="32" xfId="0" applyFont="1" applyBorder="1"/>
    <xf numFmtId="0" fontId="6" fillId="0" borderId="33" xfId="0" applyFont="1" applyBorder="1"/>
    <xf numFmtId="0" fontId="6" fillId="0" borderId="3" xfId="0" applyFont="1" applyBorder="1"/>
    <xf numFmtId="10" fontId="6" fillId="0" borderId="38" xfId="0" applyNumberFormat="1" applyFont="1" applyBorder="1"/>
    <xf numFmtId="10" fontId="6" fillId="0" borderId="37" xfId="0" applyNumberFormat="1" applyFont="1" applyBorder="1"/>
    <xf numFmtId="4" fontId="6" fillId="0" borderId="50" xfId="0" applyNumberFormat="1" applyFont="1" applyBorder="1" applyAlignment="1">
      <alignment horizontal="center"/>
    </xf>
    <xf numFmtId="0" fontId="6" fillId="4" borderId="8" xfId="0" applyFont="1" applyFill="1" applyBorder="1"/>
    <xf numFmtId="0" fontId="7" fillId="4" borderId="8" xfId="0" applyFont="1" applyFill="1" applyBorder="1"/>
    <xf numFmtId="0" fontId="6" fillId="4" borderId="17" xfId="0" applyFont="1" applyFill="1" applyBorder="1"/>
    <xf numFmtId="0" fontId="6" fillId="4" borderId="14" xfId="0" applyFont="1" applyFill="1" applyBorder="1" applyAlignment="1">
      <alignment horizontal="center"/>
    </xf>
    <xf numFmtId="0" fontId="7" fillId="0" borderId="51" xfId="0" applyFont="1" applyBorder="1"/>
    <xf numFmtId="4" fontId="6" fillId="2" borderId="7" xfId="0" applyNumberFormat="1" applyFont="1" applyFill="1" applyBorder="1" applyAlignment="1">
      <alignment horizontal="center"/>
    </xf>
    <xf numFmtId="0" fontId="7" fillId="0" borderId="29" xfId="0" applyFont="1" applyBorder="1" applyAlignment="1">
      <alignment vertical="top" wrapText="1"/>
    </xf>
    <xf numFmtId="4" fontId="6" fillId="2" borderId="5" xfId="0" applyNumberFormat="1" applyFont="1" applyFill="1" applyBorder="1" applyAlignment="1">
      <alignment horizontal="center"/>
    </xf>
    <xf numFmtId="0" fontId="7" fillId="0" borderId="25" xfId="0" applyFont="1" applyBorder="1" applyAlignment="1">
      <alignment vertical="top"/>
    </xf>
    <xf numFmtId="4" fontId="6" fillId="2" borderId="24" xfId="0" applyNumberFormat="1" applyFont="1" applyFill="1" applyBorder="1" applyAlignment="1">
      <alignment horizontal="center"/>
    </xf>
    <xf numFmtId="0" fontId="0" fillId="0" borderId="20" xfId="0" applyBorder="1"/>
    <xf numFmtId="0" fontId="5" fillId="0" borderId="1" xfId="0" applyFont="1" applyBorder="1"/>
    <xf numFmtId="10" fontId="3" fillId="0" borderId="1" xfId="0" applyNumberFormat="1" applyFont="1" applyBorder="1" applyAlignment="1">
      <alignment horizontal="center"/>
    </xf>
    <xf numFmtId="0" fontId="7" fillId="0" borderId="41" xfId="0" applyFont="1" applyBorder="1"/>
    <xf numFmtId="0" fontId="7" fillId="0" borderId="0" xfId="0" applyFont="1"/>
    <xf numFmtId="4" fontId="3" fillId="5" borderId="1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5" fillId="0" borderId="1" xfId="0" applyFont="1" applyBorder="1"/>
    <xf numFmtId="44" fontId="5" fillId="0" borderId="2" xfId="3" applyFont="1" applyFill="1" applyBorder="1" applyAlignment="1">
      <alignment horizontal="center"/>
    </xf>
    <xf numFmtId="44" fontId="5" fillId="0" borderId="44" xfId="3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1" xfId="0" applyFont="1" applyBorder="1"/>
    <xf numFmtId="44" fontId="4" fillId="0" borderId="2" xfId="3" applyFont="1" applyFill="1" applyBorder="1" applyAlignment="1">
      <alignment horizontal="center"/>
    </xf>
    <xf numFmtId="44" fontId="4" fillId="0" borderId="44" xfId="3" applyFont="1" applyFill="1" applyBorder="1" applyAlignment="1">
      <alignment horizontal="center"/>
    </xf>
    <xf numFmtId="0" fontId="16" fillId="3" borderId="27" xfId="0" applyFont="1" applyFill="1" applyBorder="1" applyAlignment="1">
      <alignment horizontal="center" vertical="top" wrapText="1"/>
    </xf>
    <xf numFmtId="0" fontId="16" fillId="3" borderId="0" xfId="0" applyFont="1" applyFill="1" applyAlignment="1">
      <alignment horizontal="center" vertical="top" wrapText="1"/>
    </xf>
    <xf numFmtId="4" fontId="8" fillId="5" borderId="2" xfId="0" applyNumberFormat="1" applyFont="1" applyFill="1" applyBorder="1" applyAlignment="1">
      <alignment horizontal="center" vertical="top" wrapText="1"/>
    </xf>
    <xf numFmtId="4" fontId="8" fillId="5" borderId="44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3" fillId="0" borderId="16" xfId="0" applyFont="1" applyBorder="1" applyAlignment="1">
      <alignment horizontal="left" vertical="top" wrapText="1"/>
    </xf>
    <xf numFmtId="0" fontId="3" fillId="0" borderId="44" xfId="0" applyFont="1" applyBorder="1" applyAlignment="1">
      <alignment horizontal="left" vertical="top" wrapText="1"/>
    </xf>
    <xf numFmtId="0" fontId="3" fillId="0" borderId="18" xfId="0" applyFont="1" applyBorder="1"/>
    <xf numFmtId="0" fontId="3" fillId="0" borderId="45" xfId="0" applyFont="1" applyBorder="1"/>
    <xf numFmtId="0" fontId="11" fillId="3" borderId="36" xfId="0" applyFont="1" applyFill="1" applyBorder="1" applyAlignment="1">
      <alignment horizontal="center" vertical="center" wrapText="1"/>
    </xf>
    <xf numFmtId="0" fontId="11" fillId="3" borderId="37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left"/>
    </xf>
    <xf numFmtId="0" fontId="12" fillId="0" borderId="17" xfId="0" applyFont="1" applyBorder="1" applyAlignment="1">
      <alignment horizontal="left"/>
    </xf>
    <xf numFmtId="0" fontId="12" fillId="0" borderId="10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14" fillId="4" borderId="32" xfId="0" applyFont="1" applyFill="1" applyBorder="1"/>
    <xf numFmtId="0" fontId="14" fillId="4" borderId="52" xfId="0" applyFont="1" applyFill="1" applyBorder="1"/>
    <xf numFmtId="0" fontId="8" fillId="4" borderId="53" xfId="0" applyFont="1" applyFill="1" applyBorder="1"/>
    <xf numFmtId="0" fontId="8" fillId="4" borderId="49" xfId="0" applyFont="1" applyFill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right" vertical="center" wrapText="1"/>
    </xf>
    <xf numFmtId="0" fontId="3" fillId="0" borderId="19" xfId="0" applyFont="1" applyBorder="1" applyAlignment="1">
      <alignment horizontal="left" vertical="top" wrapText="1"/>
    </xf>
    <xf numFmtId="0" fontId="3" fillId="0" borderId="43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right" vertical="center" wrapText="1"/>
    </xf>
    <xf numFmtId="4" fontId="8" fillId="2" borderId="49" xfId="0" applyNumberFormat="1" applyFont="1" applyFill="1" applyBorder="1" applyAlignment="1">
      <alignment horizontal="center"/>
    </xf>
    <xf numFmtId="0" fontId="3" fillId="0" borderId="18" xfId="0" applyFont="1" applyBorder="1" applyAlignment="1">
      <alignment horizontal="left" vertical="top" wrapText="1"/>
    </xf>
    <xf numFmtId="0" fontId="3" fillId="0" borderId="45" xfId="0" applyFont="1" applyBorder="1" applyAlignment="1">
      <alignment horizontal="left" vertical="top" wrapText="1"/>
    </xf>
    <xf numFmtId="0" fontId="3" fillId="0" borderId="25" xfId="0" applyFont="1" applyBorder="1" applyAlignment="1">
      <alignment horizontal="right" vertical="center" wrapText="1"/>
    </xf>
    <xf numFmtId="4" fontId="8" fillId="2" borderId="24" xfId="0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left" vertical="top" wrapText="1"/>
    </xf>
    <xf numFmtId="0" fontId="3" fillId="0" borderId="31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right" vertical="center" wrapText="1"/>
    </xf>
    <xf numFmtId="4" fontId="8" fillId="2" borderId="14" xfId="0" applyNumberFormat="1" applyFont="1" applyFill="1" applyBorder="1" applyAlignment="1">
      <alignment horizontal="center"/>
    </xf>
    <xf numFmtId="0" fontId="3" fillId="0" borderId="51" xfId="0" applyFont="1" applyBorder="1"/>
    <xf numFmtId="0" fontId="3" fillId="0" borderId="54" xfId="0" applyFont="1" applyBorder="1"/>
    <xf numFmtId="10" fontId="8" fillId="0" borderId="42" xfId="0" applyNumberFormat="1" applyFont="1" applyBorder="1" applyAlignment="1">
      <alignment horizontal="center" vertical="center" wrapText="1"/>
    </xf>
    <xf numFmtId="10" fontId="3" fillId="0" borderId="11" xfId="0" applyNumberFormat="1" applyFont="1" applyBorder="1" applyAlignment="1">
      <alignment horizontal="center"/>
    </xf>
    <xf numFmtId="10" fontId="8" fillId="0" borderId="11" xfId="0" applyNumberFormat="1" applyFont="1" applyBorder="1" applyAlignment="1">
      <alignment horizontal="center"/>
    </xf>
    <xf numFmtId="4" fontId="8" fillId="2" borderId="7" xfId="0" applyNumberFormat="1" applyFont="1" applyFill="1" applyBorder="1" applyAlignment="1">
      <alignment horizontal="center"/>
    </xf>
    <xf numFmtId="0" fontId="3" fillId="0" borderId="55" xfId="0" applyFont="1" applyBorder="1"/>
    <xf numFmtId="0" fontId="3" fillId="0" borderId="28" xfId="0" applyFont="1" applyBorder="1"/>
    <xf numFmtId="10" fontId="3" fillId="0" borderId="28" xfId="0" applyNumberFormat="1" applyFont="1" applyBorder="1" applyAlignment="1">
      <alignment horizontal="center"/>
    </xf>
    <xf numFmtId="10" fontId="8" fillId="0" borderId="28" xfId="0" applyNumberFormat="1" applyFont="1" applyBorder="1" applyAlignment="1">
      <alignment horizontal="center"/>
    </xf>
    <xf numFmtId="4" fontId="8" fillId="2" borderId="26" xfId="0" applyNumberFormat="1" applyFont="1" applyFill="1" applyBorder="1" applyAlignment="1">
      <alignment horizontal="center"/>
    </xf>
    <xf numFmtId="0" fontId="3" fillId="0" borderId="56" xfId="0" applyFont="1" applyBorder="1"/>
    <xf numFmtId="0" fontId="3" fillId="0" borderId="25" xfId="0" applyFont="1" applyBorder="1"/>
    <xf numFmtId="10" fontId="3" fillId="0" borderId="25" xfId="0" applyNumberFormat="1" applyFont="1" applyBorder="1" applyAlignment="1">
      <alignment horizontal="center"/>
    </xf>
    <xf numFmtId="10" fontId="8" fillId="0" borderId="25" xfId="0" applyNumberFormat="1" applyFont="1" applyBorder="1" applyAlignment="1">
      <alignment horizontal="center"/>
    </xf>
    <xf numFmtId="0" fontId="3" fillId="0" borderId="12" xfId="0" applyFont="1" applyBorder="1"/>
    <xf numFmtId="0" fontId="3" fillId="0" borderId="13" xfId="0" applyFont="1" applyBorder="1"/>
    <xf numFmtId="10" fontId="3" fillId="0" borderId="13" xfId="0" applyNumberFormat="1" applyFont="1" applyBorder="1" applyAlignment="1">
      <alignment horizontal="center"/>
    </xf>
    <xf numFmtId="10" fontId="8" fillId="0" borderId="13" xfId="0" applyNumberFormat="1" applyFont="1" applyBorder="1" applyAlignment="1">
      <alignment horizontal="center"/>
    </xf>
    <xf numFmtId="0" fontId="8" fillId="0" borderId="39" xfId="0" applyFont="1" applyBorder="1" applyAlignment="1">
      <alignment horizontal="left"/>
    </xf>
    <xf numFmtId="0" fontId="8" fillId="0" borderId="42" xfId="0" applyFont="1" applyBorder="1" applyAlignment="1">
      <alignment horizontal="center"/>
    </xf>
    <xf numFmtId="0" fontId="3" fillId="0" borderId="57" xfId="0" applyFont="1" applyBorder="1"/>
    <xf numFmtId="0" fontId="3" fillId="0" borderId="48" xfId="0" applyFont="1" applyBorder="1"/>
    <xf numFmtId="10" fontId="3" fillId="0" borderId="48" xfId="0" applyNumberFormat="1" applyFont="1" applyBorder="1" applyAlignment="1">
      <alignment horizontal="center"/>
    </xf>
    <xf numFmtId="10" fontId="8" fillId="0" borderId="48" xfId="0" applyNumberFormat="1" applyFont="1" applyBorder="1" applyAlignment="1">
      <alignment horizontal="center"/>
    </xf>
    <xf numFmtId="4" fontId="8" fillId="2" borderId="50" xfId="0" applyNumberFormat="1" applyFont="1" applyFill="1" applyBorder="1" applyAlignment="1">
      <alignment horizontal="center"/>
    </xf>
  </cellXfs>
  <cellStyles count="4">
    <cellStyle name="Komma" xfId="2" builtinId="3"/>
    <cellStyle name="Standard" xfId="0" builtinId="0"/>
    <cellStyle name="Standard 2" xfId="1" xr:uid="{A8730EC3-385C-48C0-ADC3-0C2905731C28}"/>
    <cellStyle name="Währung" xfId="3" builtinId="4"/>
  </cellStyles>
  <dxfs count="0"/>
  <tableStyles count="0" defaultTableStyle="TableStyleMedium2" defaultPivotStyle="PivotStyleLight16"/>
  <colors>
    <mruColors>
      <color rgb="FFFF66CC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">
  <a:themeElements>
    <a:clrScheme name="PROJECTUM_Test">
      <a:dk1>
        <a:srgbClr val="D6CEC8"/>
      </a:dk1>
      <a:lt1>
        <a:srgbClr val="FFFFFF"/>
      </a:lt1>
      <a:dk2>
        <a:srgbClr val="19171C"/>
      </a:dk2>
      <a:lt2>
        <a:srgbClr val="A99583"/>
      </a:lt2>
      <a:accent1>
        <a:srgbClr val="545354"/>
      </a:accent1>
      <a:accent2>
        <a:srgbClr val="706E73"/>
      </a:accent2>
      <a:accent3>
        <a:srgbClr val="444444"/>
      </a:accent3>
      <a:accent4>
        <a:srgbClr val="EC8424"/>
      </a:accent4>
      <a:accent5>
        <a:srgbClr val="34343C"/>
      </a:accent5>
      <a:accent6>
        <a:srgbClr val="EC7404"/>
      </a:accent6>
      <a:hlink>
        <a:srgbClr val="BA290C"/>
      </a:hlink>
      <a:folHlink>
        <a:srgbClr val="70AD47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75236-F519-4656-8458-AD10B71E18EC}">
  <sheetPr>
    <tabColor rgb="FFFF0000"/>
  </sheetPr>
  <dimension ref="A2:A6"/>
  <sheetViews>
    <sheetView tabSelected="1" zoomScaleNormal="100" workbookViewId="0">
      <selection activeCell="A20" sqref="A20"/>
    </sheetView>
  </sheetViews>
  <sheetFormatPr baseColWidth="10" defaultColWidth="11.42578125" defaultRowHeight="15" x14ac:dyDescent="0.25"/>
  <cols>
    <col min="1" max="1" width="97" customWidth="1"/>
  </cols>
  <sheetData>
    <row r="2" spans="1:1" x14ac:dyDescent="0.25">
      <c r="A2" s="17" t="s">
        <v>0</v>
      </c>
    </row>
    <row r="3" spans="1:1" x14ac:dyDescent="0.25">
      <c r="A3" s="18"/>
    </row>
    <row r="4" spans="1:1" x14ac:dyDescent="0.25">
      <c r="A4" s="20" t="s">
        <v>1</v>
      </c>
    </row>
    <row r="5" spans="1:1" x14ac:dyDescent="0.25">
      <c r="A5" s="20" t="s">
        <v>2</v>
      </c>
    </row>
    <row r="6" spans="1:1" ht="24.75" x14ac:dyDescent="0.25">
      <c r="A6" s="19" t="s">
        <v>3</v>
      </c>
    </row>
  </sheetData>
  <pageMargins left="0.7" right="0.7" top="0.78740157499999996" bottom="0.78740157499999996" header="0.3" footer="0.3"/>
  <pageSetup paperSize="9" orientation="portrait" r:id="rId1"/>
  <headerFooter>
    <oddHeader>&amp;LProjekt: Grüne Fernwärme Hohenmölsen 
Teilprojekt: Bau einer Gasleitung
&amp;CIngenieurbauwerke
Fernwärmetrasse
&amp;R&amp;A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B873B-468E-496E-A198-AEFE2D6F05CD}">
  <sheetPr>
    <pageSetUpPr fitToPage="1"/>
  </sheetPr>
  <dimension ref="B1:F23"/>
  <sheetViews>
    <sheetView zoomScaleNormal="100" workbookViewId="0">
      <selection activeCell="I15" sqref="I15"/>
    </sheetView>
  </sheetViews>
  <sheetFormatPr baseColWidth="10" defaultColWidth="9.140625" defaultRowHeight="14.25" x14ac:dyDescent="0.2"/>
  <cols>
    <col min="1" max="1" width="5.5703125" style="14" customWidth="1"/>
    <col min="2" max="2" width="9.140625" style="14"/>
    <col min="3" max="3" width="64.28515625" style="14" customWidth="1"/>
    <col min="4" max="4" width="23.85546875" style="14" hidden="1" customWidth="1"/>
    <col min="5" max="16384" width="9.140625" style="14"/>
  </cols>
  <sheetData>
    <row r="1" spans="2:6" ht="36" customHeight="1" x14ac:dyDescent="0.2">
      <c r="B1" s="124" t="s">
        <v>73</v>
      </c>
      <c r="C1" s="125"/>
      <c r="D1" s="125"/>
      <c r="E1" s="125"/>
      <c r="F1" s="125"/>
    </row>
    <row r="2" spans="2:6" x14ac:dyDescent="0.2">
      <c r="B2" s="13"/>
      <c r="C2" s="13"/>
      <c r="D2" s="13"/>
    </row>
    <row r="3" spans="2:6" x14ac:dyDescent="0.2">
      <c r="B3" s="109"/>
      <c r="C3" s="109"/>
      <c r="D3" s="109"/>
      <c r="E3" s="126" t="s">
        <v>4</v>
      </c>
      <c r="F3" s="127"/>
    </row>
    <row r="4" spans="2:6" ht="15" x14ac:dyDescent="0.25">
      <c r="B4" s="113"/>
      <c r="C4" s="114"/>
      <c r="D4" s="115"/>
      <c r="E4" s="119"/>
      <c r="F4" s="120"/>
    </row>
    <row r="5" spans="2:6" ht="18" customHeight="1" x14ac:dyDescent="0.2">
      <c r="B5" s="116" t="s">
        <v>5</v>
      </c>
      <c r="C5" s="116"/>
      <c r="D5" s="116"/>
      <c r="E5" s="117">
        <f>Preisangebot!F15+Preisangebot!F16+Preisangebot!F17</f>
        <v>0</v>
      </c>
      <c r="F5" s="118"/>
    </row>
    <row r="6" spans="2:6" ht="18" customHeight="1" x14ac:dyDescent="0.2">
      <c r="B6" s="116" t="s">
        <v>6</v>
      </c>
      <c r="C6" s="116"/>
      <c r="D6" s="116"/>
      <c r="E6" s="117">
        <f>Preisangebot!F28+Preisangebot!F29+Preisangebot!F30+Preisangebot!F31</f>
        <v>0</v>
      </c>
      <c r="F6" s="118"/>
    </row>
    <row r="7" spans="2:6" ht="17.45" customHeight="1" x14ac:dyDescent="0.2">
      <c r="B7" s="116" t="s">
        <v>7</v>
      </c>
      <c r="C7" s="116"/>
      <c r="D7" s="116"/>
      <c r="E7" s="117">
        <f>E5+E6</f>
        <v>0</v>
      </c>
      <c r="F7" s="118"/>
    </row>
    <row r="8" spans="2:6" x14ac:dyDescent="0.2">
      <c r="B8" s="116"/>
      <c r="C8" s="116"/>
      <c r="D8" s="116"/>
      <c r="E8" s="117"/>
      <c r="F8" s="118"/>
    </row>
    <row r="9" spans="2:6" x14ac:dyDescent="0.2">
      <c r="B9" s="116" t="s">
        <v>8</v>
      </c>
      <c r="C9" s="116"/>
      <c r="D9" s="116"/>
      <c r="E9" s="117">
        <f>Preisangebot!F18</f>
        <v>0</v>
      </c>
      <c r="F9" s="118"/>
    </row>
    <row r="10" spans="2:6" x14ac:dyDescent="0.2">
      <c r="B10" s="116"/>
      <c r="C10" s="116"/>
      <c r="D10" s="116"/>
      <c r="E10" s="117"/>
      <c r="F10" s="118"/>
    </row>
    <row r="11" spans="2:6" x14ac:dyDescent="0.2">
      <c r="B11" s="116" t="s">
        <v>9</v>
      </c>
      <c r="C11" s="116"/>
      <c r="D11" s="116"/>
      <c r="E11" s="117">
        <f>Preisangebot!F19+Preisangebot!F20</f>
        <v>0</v>
      </c>
      <c r="F11" s="118"/>
    </row>
    <row r="12" spans="2:6" x14ac:dyDescent="0.2">
      <c r="B12" s="116" t="s">
        <v>10</v>
      </c>
      <c r="C12" s="116"/>
      <c r="D12" s="116"/>
      <c r="E12" s="117">
        <f>Preisangebot!F32</f>
        <v>0</v>
      </c>
      <c r="F12" s="118"/>
    </row>
    <row r="13" spans="2:6" x14ac:dyDescent="0.2">
      <c r="B13" s="116" t="s">
        <v>11</v>
      </c>
      <c r="C13" s="116"/>
      <c r="D13" s="116"/>
      <c r="E13" s="117">
        <f>E12+E11</f>
        <v>0</v>
      </c>
      <c r="F13" s="118"/>
    </row>
    <row r="14" spans="2:6" x14ac:dyDescent="0.2">
      <c r="B14" s="116"/>
      <c r="C14" s="116"/>
      <c r="D14" s="116"/>
      <c r="E14" s="117"/>
      <c r="F14" s="118"/>
    </row>
    <row r="15" spans="2:6" x14ac:dyDescent="0.2">
      <c r="B15" s="116" t="s">
        <v>12</v>
      </c>
      <c r="C15" s="116"/>
      <c r="D15" s="116"/>
      <c r="E15" s="117">
        <f>Preisangebot!F21</f>
        <v>0</v>
      </c>
      <c r="F15" s="118"/>
    </row>
    <row r="16" spans="2:6" x14ac:dyDescent="0.2">
      <c r="B16" s="110"/>
      <c r="C16" s="111"/>
      <c r="D16" s="112"/>
      <c r="E16" s="117"/>
      <c r="F16" s="118"/>
    </row>
    <row r="17" spans="2:6" x14ac:dyDescent="0.2">
      <c r="B17" s="116" t="s">
        <v>13</v>
      </c>
      <c r="C17" s="116"/>
      <c r="D17" s="116"/>
      <c r="E17" s="117">
        <f>Preisangebot!F22</f>
        <v>0</v>
      </c>
      <c r="F17" s="118"/>
    </row>
    <row r="18" spans="2:6" x14ac:dyDescent="0.2">
      <c r="B18" s="116" t="s">
        <v>71</v>
      </c>
      <c r="C18" s="116"/>
      <c r="D18" s="116"/>
      <c r="E18" s="117">
        <f>Preisangebot!F33+Preisangebot!F34+Preisangebot!F35+Preisangebot!F36+Preisangebot!F37</f>
        <v>0</v>
      </c>
      <c r="F18" s="118"/>
    </row>
    <row r="19" spans="2:6" x14ac:dyDescent="0.2">
      <c r="B19" s="116" t="s">
        <v>72</v>
      </c>
      <c r="C19" s="116"/>
      <c r="D19" s="116"/>
      <c r="E19" s="117">
        <f>SUM(E17:F18)</f>
        <v>0</v>
      </c>
      <c r="F19" s="118"/>
    </row>
    <row r="20" spans="2:6" x14ac:dyDescent="0.2">
      <c r="B20" s="110"/>
      <c r="C20" s="111"/>
      <c r="D20" s="112"/>
      <c r="E20" s="117"/>
      <c r="F20" s="118"/>
    </row>
    <row r="21" spans="2:6" s="15" customFormat="1" x14ac:dyDescent="0.2">
      <c r="B21" s="116" t="s">
        <v>14</v>
      </c>
      <c r="C21" s="116"/>
      <c r="D21" s="116"/>
      <c r="E21" s="117">
        <f>E7+E9+E13+E15+E19</f>
        <v>0</v>
      </c>
      <c r="F21" s="118"/>
    </row>
    <row r="22" spans="2:6" s="15" customFormat="1" x14ac:dyDescent="0.2">
      <c r="B22" s="105" t="s">
        <v>15</v>
      </c>
      <c r="C22" s="105"/>
      <c r="D22" s="105"/>
      <c r="E22" s="117">
        <f>Preisangebot!F43-Preisangebot!F46</f>
        <v>0</v>
      </c>
      <c r="F22" s="118"/>
    </row>
    <row r="23" spans="2:6" s="15" customFormat="1" ht="15" x14ac:dyDescent="0.25">
      <c r="B23" s="121" t="s">
        <v>16</v>
      </c>
      <c r="C23" s="121"/>
      <c r="D23" s="121"/>
      <c r="E23" s="122">
        <f>(E22+E21)*1.19</f>
        <v>0</v>
      </c>
      <c r="F23" s="123"/>
    </row>
  </sheetData>
  <mergeCells count="42">
    <mergeCell ref="E18:F18"/>
    <mergeCell ref="E19:F19"/>
    <mergeCell ref="E22:F22"/>
    <mergeCell ref="B23:D23"/>
    <mergeCell ref="E23:F23"/>
    <mergeCell ref="B1:F1"/>
    <mergeCell ref="E3:F3"/>
    <mergeCell ref="E20:F20"/>
    <mergeCell ref="B21:D21"/>
    <mergeCell ref="E21:F21"/>
    <mergeCell ref="B16:D16"/>
    <mergeCell ref="E16:F16"/>
    <mergeCell ref="B17:D17"/>
    <mergeCell ref="E17:F17"/>
    <mergeCell ref="E15:F15"/>
    <mergeCell ref="E12:F12"/>
    <mergeCell ref="B13:D13"/>
    <mergeCell ref="E13:F13"/>
    <mergeCell ref="E14:F14"/>
    <mergeCell ref="B10:D10"/>
    <mergeCell ref="E10:F10"/>
    <mergeCell ref="B11:D11"/>
    <mergeCell ref="E11:F11"/>
    <mergeCell ref="E8:F8"/>
    <mergeCell ref="B9:D9"/>
    <mergeCell ref="E9:F9"/>
    <mergeCell ref="E4:F4"/>
    <mergeCell ref="B5:D5"/>
    <mergeCell ref="E5:F5"/>
    <mergeCell ref="B7:D7"/>
    <mergeCell ref="E7:F7"/>
    <mergeCell ref="B6:D6"/>
    <mergeCell ref="E6:F6"/>
    <mergeCell ref="B3:D3"/>
    <mergeCell ref="B20:D20"/>
    <mergeCell ref="B4:D4"/>
    <mergeCell ref="B12:D12"/>
    <mergeCell ref="B15:D15"/>
    <mergeCell ref="B8:D8"/>
    <mergeCell ref="B14:D14"/>
    <mergeCell ref="B18:D18"/>
    <mergeCell ref="B19:D19"/>
  </mergeCells>
  <phoneticPr fontId="17" type="noConversion"/>
  <pageMargins left="0.70866141732283472" right="0.70866141732283472" top="1.0629921259842521" bottom="0.78740157480314965" header="0.31496062992125984" footer="0.31496062992125984"/>
  <pageSetup paperSize="9" orientation="landscape" r:id="rId1"/>
  <headerFooter>
    <oddHeader>&amp;L&amp;"Arial,Standard"Projekt: Grüne Fernwärme Hohenmölsen 
Teilprojekt:Bau einer Gasleitung
&amp;CIngenieurbauwerk
&amp;R&amp;A</oddHeader>
    <oddFooter>&amp;LDruckdatum: 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E8827-478A-417D-9122-32C7002C1DC5}">
  <sheetPr>
    <pageSetUpPr fitToPage="1"/>
  </sheetPr>
  <dimension ref="B1:Q61"/>
  <sheetViews>
    <sheetView topLeftCell="A24" zoomScaleNormal="100" workbookViewId="0">
      <selection activeCell="E45" sqref="E45"/>
    </sheetView>
  </sheetViews>
  <sheetFormatPr baseColWidth="10" defaultColWidth="11.42578125" defaultRowHeight="15" x14ac:dyDescent="0.25"/>
  <cols>
    <col min="1" max="1" width="5.5703125" customWidth="1"/>
    <col min="2" max="2" width="3.85546875" customWidth="1"/>
    <col min="3" max="3" width="54.85546875" customWidth="1"/>
    <col min="4" max="4" width="11.85546875" customWidth="1"/>
    <col min="5" max="5" width="35.28515625" customWidth="1"/>
    <col min="6" max="6" width="25.28515625" customWidth="1"/>
    <col min="7" max="8" width="11.42578125" customWidth="1"/>
  </cols>
  <sheetData>
    <row r="1" spans="2:9" ht="48.75" customHeight="1" thickBot="1" x14ac:dyDescent="0.3">
      <c r="B1" s="133" t="s">
        <v>54</v>
      </c>
      <c r="C1" s="134"/>
      <c r="D1" s="134"/>
      <c r="E1" s="134"/>
      <c r="F1" s="134"/>
    </row>
    <row r="2" spans="2:9" ht="16.5" thickBot="1" x14ac:dyDescent="0.3">
      <c r="B2" s="21" t="s">
        <v>17</v>
      </c>
      <c r="C2" s="22"/>
      <c r="D2" s="23"/>
      <c r="E2" s="23"/>
      <c r="F2" s="24" t="s">
        <v>18</v>
      </c>
    </row>
    <row r="3" spans="2:9" ht="16.5" thickBot="1" x14ac:dyDescent="0.3">
      <c r="B3" s="21"/>
      <c r="C3" s="25"/>
      <c r="D3" s="25"/>
      <c r="E3" s="25"/>
      <c r="F3" s="24" t="s">
        <v>19</v>
      </c>
    </row>
    <row r="4" spans="2:9" ht="16.5" thickBot="1" x14ac:dyDescent="0.3">
      <c r="B4" s="135" t="s">
        <v>20</v>
      </c>
      <c r="C4" s="136"/>
      <c r="D4" s="136"/>
      <c r="E4" s="137"/>
      <c r="F4" s="26">
        <v>5300000</v>
      </c>
    </row>
    <row r="5" spans="2:9" ht="6.75" customHeight="1" thickBot="1" x14ac:dyDescent="0.3">
      <c r="B5" s="27"/>
      <c r="C5" s="28"/>
      <c r="D5" s="28"/>
      <c r="E5" s="28"/>
      <c r="F5" s="29"/>
    </row>
    <row r="6" spans="2:9" ht="16.5" thickBot="1" x14ac:dyDescent="0.3">
      <c r="B6" s="135" t="s">
        <v>21</v>
      </c>
      <c r="C6" s="136"/>
      <c r="D6" s="136"/>
      <c r="E6" s="137"/>
      <c r="F6" s="30" t="s">
        <v>52</v>
      </c>
    </row>
    <row r="7" spans="2:9" ht="9" customHeight="1" thickBot="1" x14ac:dyDescent="0.3">
      <c r="B7" s="27"/>
      <c r="C7" s="28"/>
      <c r="D7" s="28"/>
      <c r="E7" s="28"/>
      <c r="F7" s="31"/>
      <c r="I7" t="s">
        <v>55</v>
      </c>
    </row>
    <row r="8" spans="2:9" ht="16.5" thickBot="1" x14ac:dyDescent="0.3">
      <c r="B8" s="135" t="s">
        <v>22</v>
      </c>
      <c r="C8" s="136"/>
      <c r="D8" s="136"/>
      <c r="E8" s="137"/>
      <c r="F8" s="32"/>
    </row>
    <row r="9" spans="2:9" ht="7.5" customHeight="1" thickBot="1" x14ac:dyDescent="0.3">
      <c r="B9" s="33"/>
      <c r="C9" s="34"/>
      <c r="D9" s="34"/>
      <c r="E9" s="34"/>
      <c r="F9" s="35"/>
    </row>
    <row r="10" spans="2:9" ht="15.75" thickBot="1" x14ac:dyDescent="0.3">
      <c r="B10" s="138" t="s">
        <v>56</v>
      </c>
      <c r="C10" s="139"/>
      <c r="D10" s="139"/>
      <c r="E10" s="140"/>
      <c r="F10" s="36"/>
    </row>
    <row r="11" spans="2:9" x14ac:dyDescent="0.25">
      <c r="B11" s="37"/>
      <c r="C11" s="38"/>
      <c r="D11" s="39"/>
      <c r="E11" s="39"/>
      <c r="F11" s="40"/>
    </row>
    <row r="12" spans="2:9" ht="8.25" customHeight="1" thickBot="1" x14ac:dyDescent="0.3">
      <c r="B12" s="41"/>
      <c r="C12" s="39"/>
      <c r="D12" s="39"/>
      <c r="E12" s="39"/>
      <c r="F12" s="40"/>
    </row>
    <row r="13" spans="2:9" ht="15.75" thickBot="1" x14ac:dyDescent="0.3">
      <c r="B13" s="42" t="s">
        <v>23</v>
      </c>
      <c r="C13" s="43" t="s">
        <v>24</v>
      </c>
      <c r="D13" s="44" t="s">
        <v>25</v>
      </c>
      <c r="E13" s="44" t="s">
        <v>26</v>
      </c>
      <c r="F13" s="44"/>
    </row>
    <row r="14" spans="2:9" ht="15.75" thickBot="1" x14ac:dyDescent="0.3">
      <c r="B14" s="180"/>
      <c r="C14" s="57"/>
      <c r="D14" s="57"/>
      <c r="E14" s="57"/>
      <c r="F14" s="181"/>
    </row>
    <row r="15" spans="2:9" x14ac:dyDescent="0.25">
      <c r="B15" s="167">
        <v>1</v>
      </c>
      <c r="C15" s="168" t="s">
        <v>27</v>
      </c>
      <c r="D15" s="169">
        <v>0.02</v>
      </c>
      <c r="E15" s="170">
        <v>0.02</v>
      </c>
      <c r="F15" s="171">
        <f>E15*($F$10)</f>
        <v>0</v>
      </c>
    </row>
    <row r="16" spans="2:9" x14ac:dyDescent="0.25">
      <c r="B16" s="46">
        <v>2</v>
      </c>
      <c r="C16" s="47" t="s">
        <v>28</v>
      </c>
      <c r="D16" s="106">
        <v>0.2</v>
      </c>
      <c r="E16" s="48">
        <v>0.2</v>
      </c>
      <c r="F16" s="49">
        <f t="shared" ref="F16:F23" si="0">E16*($F$10)</f>
        <v>0</v>
      </c>
    </row>
    <row r="17" spans="2:17" ht="15.75" thickBot="1" x14ac:dyDescent="0.3">
      <c r="B17" s="172">
        <v>3</v>
      </c>
      <c r="C17" s="173" t="s">
        <v>29</v>
      </c>
      <c r="D17" s="174">
        <v>0.25</v>
      </c>
      <c r="E17" s="175">
        <v>0.25</v>
      </c>
      <c r="F17" s="155">
        <f t="shared" si="0"/>
        <v>0</v>
      </c>
    </row>
    <row r="18" spans="2:17" ht="15.75" thickBot="1" x14ac:dyDescent="0.3">
      <c r="B18" s="176">
        <v>4</v>
      </c>
      <c r="C18" s="177" t="s">
        <v>30</v>
      </c>
      <c r="D18" s="178">
        <v>0.05</v>
      </c>
      <c r="E18" s="179">
        <v>0.05</v>
      </c>
      <c r="F18" s="160">
        <f t="shared" si="0"/>
        <v>0</v>
      </c>
    </row>
    <row r="19" spans="2:17" x14ac:dyDescent="0.25">
      <c r="B19" s="167">
        <v>5</v>
      </c>
      <c r="C19" s="168" t="s">
        <v>31</v>
      </c>
      <c r="D19" s="169">
        <v>0.15</v>
      </c>
      <c r="E19" s="170">
        <v>0.15</v>
      </c>
      <c r="F19" s="171">
        <f t="shared" si="0"/>
        <v>0</v>
      </c>
      <c r="G19" s="50"/>
    </row>
    <row r="20" spans="2:17" ht="15.75" thickBot="1" x14ac:dyDescent="0.3">
      <c r="B20" s="172">
        <v>6</v>
      </c>
      <c r="C20" s="173" t="s">
        <v>32</v>
      </c>
      <c r="D20" s="174">
        <v>0.13</v>
      </c>
      <c r="E20" s="175">
        <v>0.13</v>
      </c>
      <c r="F20" s="155">
        <f t="shared" si="0"/>
        <v>0</v>
      </c>
      <c r="G20" s="50"/>
    </row>
    <row r="21" spans="2:17" ht="15.75" thickBot="1" x14ac:dyDescent="0.3">
      <c r="B21" s="176">
        <v>7</v>
      </c>
      <c r="C21" s="177" t="s">
        <v>33</v>
      </c>
      <c r="D21" s="178">
        <v>0.04</v>
      </c>
      <c r="E21" s="179">
        <v>3.5000000000000003E-2</v>
      </c>
      <c r="F21" s="160">
        <f t="shared" si="0"/>
        <v>0</v>
      </c>
      <c r="G21" s="50"/>
    </row>
    <row r="22" spans="2:17" ht="15.75" thickBot="1" x14ac:dyDescent="0.3">
      <c r="B22" s="182">
        <v>8</v>
      </c>
      <c r="C22" s="183" t="s">
        <v>34</v>
      </c>
      <c r="D22" s="184">
        <v>0.15</v>
      </c>
      <c r="E22" s="185">
        <v>0.15</v>
      </c>
      <c r="F22" s="186">
        <f t="shared" si="0"/>
        <v>0</v>
      </c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</row>
    <row r="23" spans="2:17" x14ac:dyDescent="0.25">
      <c r="B23" s="56">
        <v>9</v>
      </c>
      <c r="C23" s="45" t="s">
        <v>35</v>
      </c>
      <c r="D23" s="164">
        <v>0.01</v>
      </c>
      <c r="E23" s="165">
        <v>0</v>
      </c>
      <c r="F23" s="166">
        <f t="shared" si="0"/>
        <v>0</v>
      </c>
      <c r="G23" s="50"/>
      <c r="H23" s="54"/>
      <c r="I23" s="55"/>
      <c r="J23" s="50"/>
      <c r="K23" s="50"/>
      <c r="L23" s="54"/>
      <c r="M23" s="55"/>
      <c r="N23" s="50"/>
      <c r="O23" s="50"/>
      <c r="P23" s="54"/>
      <c r="Q23" s="55"/>
    </row>
    <row r="24" spans="2:17" x14ac:dyDescent="0.25">
      <c r="B24" s="56"/>
      <c r="C24" s="57"/>
      <c r="D24" s="57"/>
      <c r="E24" s="58"/>
      <c r="F24" s="59"/>
    </row>
    <row r="25" spans="2:17" x14ac:dyDescent="0.25">
      <c r="B25" s="46"/>
      <c r="C25" s="60" t="s">
        <v>36</v>
      </c>
      <c r="D25" s="52"/>
      <c r="E25" s="61"/>
      <c r="F25" s="49">
        <f>SUM(F15:F23)</f>
        <v>0</v>
      </c>
    </row>
    <row r="26" spans="2:17" ht="15.75" thickBot="1" x14ac:dyDescent="0.3">
      <c r="B26" s="51"/>
      <c r="C26" s="52"/>
      <c r="D26" s="52"/>
      <c r="E26" s="52"/>
      <c r="F26" s="62"/>
    </row>
    <row r="27" spans="2:17" ht="15.75" thickBot="1" x14ac:dyDescent="0.3">
      <c r="B27" s="141" t="s">
        <v>37</v>
      </c>
      <c r="C27" s="142"/>
      <c r="D27" s="143"/>
      <c r="E27" s="143"/>
      <c r="F27" s="144"/>
    </row>
    <row r="28" spans="2:17" x14ac:dyDescent="0.25">
      <c r="B28" s="147" t="s">
        <v>57</v>
      </c>
      <c r="C28" s="148"/>
      <c r="D28" s="149" t="s">
        <v>58</v>
      </c>
      <c r="E28" s="150"/>
      <c r="F28" s="151"/>
    </row>
    <row r="29" spans="2:17" ht="26.25" customHeight="1" x14ac:dyDescent="0.25">
      <c r="B29" s="129" t="s">
        <v>59</v>
      </c>
      <c r="C29" s="130"/>
      <c r="D29" s="63" t="s">
        <v>38</v>
      </c>
      <c r="E29" s="64"/>
      <c r="F29" s="53"/>
    </row>
    <row r="30" spans="2:17" x14ac:dyDescent="0.25">
      <c r="B30" s="129" t="s">
        <v>60</v>
      </c>
      <c r="C30" s="130"/>
      <c r="D30" s="63" t="s">
        <v>38</v>
      </c>
      <c r="E30" s="64"/>
      <c r="F30" s="53"/>
    </row>
    <row r="31" spans="2:17" ht="27" customHeight="1" thickBot="1" x14ac:dyDescent="0.3">
      <c r="B31" s="152" t="s">
        <v>68</v>
      </c>
      <c r="C31" s="153"/>
      <c r="D31" s="65" t="s">
        <v>38</v>
      </c>
      <c r="E31" s="154"/>
      <c r="F31" s="155"/>
    </row>
    <row r="32" spans="2:17" ht="15.75" thickBot="1" x14ac:dyDescent="0.3">
      <c r="B32" s="156" t="s">
        <v>61</v>
      </c>
      <c r="C32" s="157"/>
      <c r="D32" s="158" t="s">
        <v>39</v>
      </c>
      <c r="E32" s="159"/>
      <c r="F32" s="160"/>
    </row>
    <row r="33" spans="2:6" x14ac:dyDescent="0.25">
      <c r="B33" s="147" t="s">
        <v>62</v>
      </c>
      <c r="C33" s="148"/>
      <c r="D33" s="149" t="s">
        <v>67</v>
      </c>
      <c r="E33" s="150"/>
      <c r="F33" s="151"/>
    </row>
    <row r="34" spans="2:6" x14ac:dyDescent="0.25">
      <c r="B34" s="129" t="s">
        <v>63</v>
      </c>
      <c r="C34" s="130"/>
      <c r="D34" s="63" t="s">
        <v>67</v>
      </c>
      <c r="E34" s="64"/>
      <c r="F34" s="53"/>
    </row>
    <row r="35" spans="2:6" x14ac:dyDescent="0.25">
      <c r="B35" s="129" t="s">
        <v>64</v>
      </c>
      <c r="C35" s="130"/>
      <c r="D35" s="63" t="s">
        <v>67</v>
      </c>
      <c r="E35" s="64"/>
      <c r="F35" s="53"/>
    </row>
    <row r="36" spans="2:6" ht="27.75" customHeight="1" x14ac:dyDescent="0.25">
      <c r="B36" s="129" t="s">
        <v>65</v>
      </c>
      <c r="C36" s="130"/>
      <c r="D36" s="63" t="s">
        <v>67</v>
      </c>
      <c r="E36" s="64"/>
      <c r="F36" s="53"/>
    </row>
    <row r="37" spans="2:6" ht="26.25" customHeight="1" thickBot="1" x14ac:dyDescent="0.3">
      <c r="B37" s="152" t="s">
        <v>66</v>
      </c>
      <c r="C37" s="153"/>
      <c r="D37" s="65" t="s">
        <v>67</v>
      </c>
      <c r="E37" s="154"/>
      <c r="F37" s="155"/>
    </row>
    <row r="38" spans="2:6" x14ac:dyDescent="0.25">
      <c r="B38" s="161"/>
      <c r="C38" s="162"/>
      <c r="D38" s="145"/>
      <c r="E38" s="146"/>
      <c r="F38" s="163"/>
    </row>
    <row r="39" spans="2:6" ht="15.75" thickBot="1" x14ac:dyDescent="0.3">
      <c r="B39" s="131" t="s">
        <v>40</v>
      </c>
      <c r="C39" s="132"/>
      <c r="D39" s="65"/>
      <c r="E39" s="66"/>
      <c r="F39" s="49">
        <f>SUM(F28:F37)</f>
        <v>0</v>
      </c>
    </row>
    <row r="40" spans="2:6" ht="15.75" thickBot="1" x14ac:dyDescent="0.3">
      <c r="B40" s="67"/>
      <c r="C40" s="68"/>
      <c r="D40" s="68"/>
      <c r="E40" s="68"/>
      <c r="F40" s="69"/>
    </row>
    <row r="41" spans="2:6" ht="15.75" thickBot="1" x14ac:dyDescent="0.3">
      <c r="B41" s="4"/>
      <c r="C41" s="16" t="s">
        <v>53</v>
      </c>
      <c r="D41" s="70"/>
      <c r="E41" s="71"/>
      <c r="F41" s="5">
        <f>F25+F39</f>
        <v>0</v>
      </c>
    </row>
    <row r="42" spans="2:6" ht="15.75" thickBot="1" x14ac:dyDescent="0.3">
      <c r="B42" s="72"/>
      <c r="C42" s="73"/>
      <c r="D42" s="73"/>
      <c r="E42" s="74"/>
      <c r="F42" s="75"/>
    </row>
    <row r="43" spans="2:6" ht="15.75" thickBot="1" x14ac:dyDescent="0.3">
      <c r="B43" s="76"/>
      <c r="C43" s="70" t="s">
        <v>41</v>
      </c>
      <c r="D43" s="77"/>
      <c r="E43" s="78">
        <v>0</v>
      </c>
      <c r="F43" s="5">
        <f>E43*F41</f>
        <v>0</v>
      </c>
    </row>
    <row r="44" spans="2:6" ht="15.75" thickBot="1" x14ac:dyDescent="0.3">
      <c r="B44" s="8"/>
      <c r="C44" s="79"/>
      <c r="D44" s="73"/>
      <c r="E44" s="73"/>
      <c r="F44" s="80"/>
    </row>
    <row r="45" spans="2:6" ht="15.75" thickBot="1" x14ac:dyDescent="0.3">
      <c r="B45" s="7"/>
      <c r="C45" s="81" t="s">
        <v>42</v>
      </c>
      <c r="D45" s="82"/>
      <c r="E45" s="83"/>
      <c r="F45" s="84">
        <f>F43+F41</f>
        <v>0</v>
      </c>
    </row>
    <row r="46" spans="2:6" ht="15.75" thickBot="1" x14ac:dyDescent="0.3">
      <c r="B46" s="7"/>
      <c r="C46" s="85" t="s">
        <v>43</v>
      </c>
      <c r="D46" s="86"/>
      <c r="E46" s="87">
        <v>0</v>
      </c>
      <c r="F46" s="84">
        <f>E46*F45</f>
        <v>0</v>
      </c>
    </row>
    <row r="47" spans="2:6" x14ac:dyDescent="0.25">
      <c r="B47" s="7"/>
      <c r="C47" s="88" t="s">
        <v>44</v>
      </c>
      <c r="D47" s="89"/>
      <c r="E47" s="89"/>
      <c r="F47" s="84">
        <f>F45-F46</f>
        <v>0</v>
      </c>
    </row>
    <row r="48" spans="2:6" x14ac:dyDescent="0.25">
      <c r="B48" s="7"/>
      <c r="C48" s="3" t="s">
        <v>45</v>
      </c>
      <c r="D48" s="90"/>
      <c r="E48" s="90"/>
      <c r="F48" s="2">
        <f>F47*19%</f>
        <v>0</v>
      </c>
    </row>
    <row r="49" spans="2:6" ht="15.75" thickBot="1" x14ac:dyDescent="0.3">
      <c r="B49" s="6"/>
      <c r="C49" s="91" t="s">
        <v>46</v>
      </c>
      <c r="D49" s="92"/>
      <c r="E49" s="92"/>
      <c r="F49" s="93">
        <f>F47+F48</f>
        <v>0</v>
      </c>
    </row>
    <row r="51" spans="2:6" ht="15.75" thickBot="1" x14ac:dyDescent="0.3"/>
    <row r="52" spans="2:6" ht="15.75" thickBot="1" x14ac:dyDescent="0.3">
      <c r="B52" s="94" t="s">
        <v>47</v>
      </c>
      <c r="C52" s="95"/>
      <c r="D52" s="96"/>
      <c r="E52" s="96"/>
      <c r="F52" s="97" t="s">
        <v>48</v>
      </c>
    </row>
    <row r="53" spans="2:6" x14ac:dyDescent="0.25">
      <c r="B53" s="98"/>
      <c r="C53" s="1" t="s">
        <v>49</v>
      </c>
      <c r="D53" s="9"/>
      <c r="E53" s="9"/>
      <c r="F53" s="99"/>
    </row>
    <row r="54" spans="2:6" x14ac:dyDescent="0.25">
      <c r="B54" s="107"/>
      <c r="C54" s="73" t="s">
        <v>69</v>
      </c>
      <c r="D54" s="108"/>
      <c r="E54" s="108"/>
      <c r="F54" s="99"/>
    </row>
    <row r="55" spans="2:6" x14ac:dyDescent="0.25">
      <c r="B55" s="10"/>
      <c r="C55" s="100" t="s">
        <v>70</v>
      </c>
      <c r="D55" s="11"/>
      <c r="E55" s="11"/>
      <c r="F55" s="101"/>
    </row>
    <row r="56" spans="2:6" ht="15.75" thickBot="1" x14ac:dyDescent="0.3">
      <c r="B56" s="6"/>
      <c r="C56" s="102" t="s">
        <v>50</v>
      </c>
      <c r="D56" s="12"/>
      <c r="E56" s="12"/>
      <c r="F56" s="103"/>
    </row>
    <row r="58" spans="2:6" x14ac:dyDescent="0.25">
      <c r="C58" s="50"/>
    </row>
    <row r="60" spans="2:6" x14ac:dyDescent="0.25">
      <c r="D60" s="104"/>
      <c r="E60" s="104"/>
      <c r="F60" s="104"/>
    </row>
    <row r="61" spans="2:6" x14ac:dyDescent="0.25">
      <c r="D61" t="s">
        <v>51</v>
      </c>
    </row>
  </sheetData>
  <mergeCells count="19">
    <mergeCell ref="B1:F1"/>
    <mergeCell ref="B4:E4"/>
    <mergeCell ref="B6:E6"/>
    <mergeCell ref="B8:E8"/>
    <mergeCell ref="B10:E10"/>
    <mergeCell ref="G22:Q22"/>
    <mergeCell ref="B27:C27"/>
    <mergeCell ref="B28:C28"/>
    <mergeCell ref="B38:C38"/>
    <mergeCell ref="B39:C39"/>
    <mergeCell ref="B29:C29"/>
    <mergeCell ref="B32:C32"/>
    <mergeCell ref="B35:C35"/>
    <mergeCell ref="B30:C30"/>
    <mergeCell ref="B33:C33"/>
    <mergeCell ref="B34:C34"/>
    <mergeCell ref="B36:C36"/>
    <mergeCell ref="B37:C37"/>
    <mergeCell ref="B31:C31"/>
  </mergeCells>
  <phoneticPr fontId="17" type="noConversion"/>
  <pageMargins left="0.70866141732283472" right="0.70866141732283472" top="1.0629921259842521" bottom="0.78740157480314965" header="0.31496062992125984" footer="0.31496062992125984"/>
  <pageSetup paperSize="9" scale="63" orientation="portrait" r:id="rId1"/>
  <headerFooter>
    <oddHeader>&amp;L&amp;"Arial,Standard"Projekt: Grüne Fernwärme Hohenmölsen 
Teilprojekt: Bau einer Gasleitung&amp;CIngenieurbauwerk
&amp;R&amp;A</oddHeader>
    <oddFooter>&amp;LDruckdatum: 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A09CA56B424CE41B6D6A9C48DBEE8FF" ma:contentTypeVersion="13" ma:contentTypeDescription="Ein neues Dokument erstellen." ma:contentTypeScope="" ma:versionID="72fba1aac8358d800a5daf37ca8bfda3">
  <xsd:schema xmlns:xsd="http://www.w3.org/2001/XMLSchema" xmlns:xs="http://www.w3.org/2001/XMLSchema" xmlns:p="http://schemas.microsoft.com/office/2006/metadata/properties" xmlns:ns2="5e11a8ac-dd98-4619-9a0d-973cd472ec5f" xmlns:ns3="bd2f1572-3af7-45be-b77b-5d0f2732d82c" targetNamespace="http://schemas.microsoft.com/office/2006/metadata/properties" ma:root="true" ma:fieldsID="5763d6999171e650b548569184d50f87" ns2:_="" ns3:_="">
    <xsd:import namespace="5e11a8ac-dd98-4619-9a0d-973cd472ec5f"/>
    <xsd:import namespace="bd2f1572-3af7-45be-b77b-5d0f2732d82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11a8ac-dd98-4619-9a0d-973cd472ec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ildmarkierungen" ma:readOnly="false" ma:fieldId="{5cf76f15-5ced-4ddc-b409-7134ff3c332f}" ma:taxonomyMulti="true" ma:sspId="ed90ae51-847c-4507-921a-06eda962e8d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f1572-3af7-45be-b77b-5d0f2732d82c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e11a8ac-dd98-4619-9a0d-973cd472ec5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21DCB32-34FD-473E-AB25-0B750681F4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11a8ac-dd98-4619-9a0d-973cd472ec5f"/>
    <ds:schemaRef ds:uri="bd2f1572-3af7-45be-b77b-5d0f2732d8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F39AC2-E65C-4E02-97F9-D8E738C4E89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5E36C2-6906-4DAC-BA7D-11C397A303F7}">
  <ds:schemaRefs>
    <ds:schemaRef ds:uri="http://schemas.microsoft.com/office/2006/metadata/properties"/>
    <ds:schemaRef ds:uri="http://schemas.microsoft.com/office/infopath/2007/PartnerControls"/>
    <ds:schemaRef ds:uri="5e11a8ac-dd98-4619-9a0d-973cd472ec5f"/>
    <ds:schemaRef ds:uri="bd2f1572-3af7-45be-b77b-5d0f2732d82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Hinweis</vt:lpstr>
      <vt:lpstr>Gesamt</vt:lpstr>
      <vt:lpstr>Preisangebot</vt:lpstr>
      <vt:lpstr>Preisangebot!Druckbereich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Sandra Kreitlow</dc:creator>
  <cp:keywords/>
  <dc:description/>
  <cp:lastModifiedBy>Tina Hundt</cp:lastModifiedBy>
  <cp:revision/>
  <cp:lastPrinted>2024-05-31T12:53:38Z</cp:lastPrinted>
  <dcterms:created xsi:type="dcterms:W3CDTF">2022-12-29T14:11:19Z</dcterms:created>
  <dcterms:modified xsi:type="dcterms:W3CDTF">2024-11-15T08:41:37Z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0x0101008A09CA56B424CE41B6D6A9C48DBEE8FF</vt:lpwstr>
  </property>
  <property fmtid="{D5CDD505-2E9C-101B-9397-08002B2CF9AE}" pid="3" name="MediaServiceImageTags">
    <vt:lpwstr/>
  </property>
  <property fmtid="{D5CDD505-2E9C-101B-9397-08002B2CF9AE}" pid="4" name="Order">
    <vt:r8>14500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