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C:\Users\parchwitz\Bitrix24\Geteilte Dateien\ÜMA und VÜA\FINAL\"/>
    </mc:Choice>
  </mc:AlternateContent>
  <xr:revisionPtr revIDLastSave="0" documentId="13_ncr:1_{1D50CF05-8ED4-41B2-984F-4778AEA84C6E}" xr6:coauthVersionLast="36" xr6:coauthVersionMax="47" xr10:uidLastSave="{00000000-0000-0000-0000-000000000000}"/>
  <bookViews>
    <workbookView xWindow="-105" yWindow="-105" windowWidth="23250" windowHeight="13890" xr2:uid="{00000000-000D-0000-FFFF-FFFF00000000}"/>
  </bookViews>
  <sheets>
    <sheet name="Tabelle2" sheetId="1" r:id="rId1"/>
  </sheets>
  <definedNames>
    <definedName name="_xlnm.Print_Area" localSheetId="0">Tabelle2!$A:$K</definedName>
    <definedName name="Print_Titles" localSheetId="0">Tabelle2!$12:$12</definedName>
  </definedNames>
  <calcPr calcId="191029" concurrentCalc="0"/>
</workbook>
</file>

<file path=xl/calcChain.xml><?xml version="1.0" encoding="utf-8"?>
<calcChain xmlns="http://schemas.openxmlformats.org/spreadsheetml/2006/main">
  <c r="F61" i="1" l="1"/>
  <c r="F58" i="1"/>
  <c r="F55" i="1"/>
  <c r="K55" i="1"/>
  <c r="F51" i="1"/>
  <c r="F48" i="1"/>
  <c r="K48" i="1"/>
  <c r="K51" i="1"/>
  <c r="K61" i="1"/>
  <c r="K58" i="1"/>
  <c r="K44" i="1"/>
  <c r="K15" i="1"/>
</calcChain>
</file>

<file path=xl/sharedStrings.xml><?xml version="1.0" encoding="utf-8"?>
<sst xmlns="http://schemas.openxmlformats.org/spreadsheetml/2006/main" count="149" uniqueCount="88">
  <si>
    <r>
      <rPr>
        <b/>
        <sz val="10"/>
        <color theme="1"/>
        <rFont val="Roboto"/>
      </rPr>
      <t>Legende</t>
    </r>
    <r>
      <rPr>
        <sz val="10"/>
        <color theme="1"/>
        <rFont val="Roboto"/>
      </rPr>
      <t>:</t>
    </r>
  </si>
  <si>
    <r>
      <t xml:space="preserve">                  (</t>
    </r>
    <r>
      <rPr>
        <b/>
        <sz val="10"/>
        <color rgb="FF0070C0"/>
        <rFont val="Roboto"/>
      </rPr>
      <t>blau</t>
    </r>
    <r>
      <rPr>
        <b/>
        <sz val="10"/>
        <color theme="1"/>
        <rFont val="Roboto"/>
      </rPr>
      <t xml:space="preserve"> = Hauptkriterium, </t>
    </r>
    <r>
      <rPr>
        <b/>
        <sz val="10"/>
        <color rgb="FF6EC000"/>
        <rFont val="Roboto"/>
      </rPr>
      <t>grün</t>
    </r>
    <r>
      <rPr>
        <b/>
        <sz val="10"/>
        <color theme="1"/>
        <rFont val="Roboto"/>
      </rPr>
      <t xml:space="preserve"> = Unterkriterium)</t>
    </r>
  </si>
  <si>
    <r>
      <t xml:space="preserve">Detaillierte Ausführungen zu den einzelnen Auschluss- und Bewertungskriterien finden Sie in der </t>
    </r>
    <r>
      <rPr>
        <b/>
        <sz val="10"/>
        <rFont val="Roboto"/>
      </rPr>
      <t>Leistungsbeschreibung</t>
    </r>
    <r>
      <rPr>
        <sz val="10"/>
        <rFont val="Roboto"/>
      </rPr>
      <t xml:space="preserve"> unter der 
angegebenen Kriteriennummer.</t>
    </r>
  </si>
  <si>
    <t>Lfd.
Nr.</t>
  </si>
  <si>
    <t>Kriterien-
hauptgruppe</t>
  </si>
  <si>
    <t>Kriterien-
gruppe</t>
  </si>
  <si>
    <t>Kriterien</t>
  </si>
  <si>
    <t>Spezifikation</t>
  </si>
  <si>
    <t xml:space="preserve">GF </t>
  </si>
  <si>
    <t>Bewertungs-
maßstab</t>
  </si>
  <si>
    <t xml:space="preserve">A-Kriterium
ERFÜLLT </t>
  </si>
  <si>
    <t>A-/B-Kriterium</t>
  </si>
  <si>
    <t>B</t>
  </si>
  <si>
    <t>Angabe:</t>
  </si>
  <si>
    <t>Ausführungs-fristen</t>
  </si>
  <si>
    <r>
      <rPr>
        <b/>
        <sz val="10"/>
        <color rgb="FF0070C0"/>
        <rFont val="Roboto"/>
      </rPr>
      <t xml:space="preserve">B 6.2: </t>
    </r>
    <r>
      <rPr>
        <sz val="10"/>
        <color rgb="FF0070C0"/>
        <rFont val="Roboto"/>
      </rPr>
      <t xml:space="preserve">
vom Auftraggeber gewünschte
Frist von 4 Wochen für die Ertüchtigung</t>
    </r>
  </si>
  <si>
    <t>Leistungen</t>
  </si>
  <si>
    <t>Lieferleistungen</t>
  </si>
  <si>
    <r>
      <rPr>
        <b/>
        <sz val="10"/>
        <color theme="1"/>
        <rFont val="Roboto"/>
      </rPr>
      <t xml:space="preserve">A 4.2.1: 
</t>
    </r>
    <r>
      <rPr>
        <sz val="10"/>
        <color theme="1"/>
        <rFont val="Roboto"/>
      </rPr>
      <t>Video-Management-System inkl. System-Software und Lizenzen (Möglichkeit der Übertragung der Live-Kamerabilder zeitgleich auf 3 DI-Workstations sowie mindestens einem ThinClient im 3. OG)</t>
    </r>
  </si>
  <si>
    <t>A</t>
  </si>
  <si>
    <r>
      <t xml:space="preserve">A 4.2.2:
</t>
    </r>
    <r>
      <rPr>
        <sz val="10"/>
        <rFont val="Roboto"/>
      </rPr>
      <t xml:space="preserve">I/O-Modul für die Übertragung des Live-Kamerabildes 
der Sprechanlage  </t>
    </r>
  </si>
  <si>
    <r>
      <t xml:space="preserve">A 4.2.3:
</t>
    </r>
    <r>
      <rPr>
        <sz val="10"/>
        <rFont val="Roboto"/>
      </rPr>
      <t xml:space="preserve">Software inkl. Lizenzen zur Überwachung der Live-Kamerabilder auf bis zu 10 vom DI bereitgestellten Workstations (Windows 10 Pro) </t>
    </r>
  </si>
  <si>
    <r>
      <t xml:space="preserve">A 4.2.4:
</t>
    </r>
    <r>
      <rPr>
        <sz val="10"/>
        <rFont val="Roboto"/>
      </rPr>
      <t xml:space="preserve">Kamera Sprechstelle (IP, 2 MP)    </t>
    </r>
  </si>
  <si>
    <r>
      <t xml:space="preserve">A 4.2.5:
</t>
    </r>
    <r>
      <rPr>
        <sz val="10"/>
        <color theme="1"/>
        <rFont val="Roboto"/>
      </rPr>
      <t>Kamera Bibliothek EG (IP, 101°, 5 MP, Wandmontage) inkl. Montagekit und Patchkabel</t>
    </r>
  </si>
  <si>
    <r>
      <rPr>
        <b/>
        <sz val="10"/>
        <color theme="1"/>
        <rFont val="Roboto"/>
      </rPr>
      <t xml:space="preserve">A 4.2.6: 
</t>
    </r>
    <r>
      <rPr>
        <sz val="10"/>
        <color theme="1"/>
        <rFont val="Roboto"/>
      </rPr>
      <t xml:space="preserve">Kamera Tresen EG (IP, 101°, 5 MP, Wandmontage) inkl. Montagekit und Patchkabel </t>
    </r>
  </si>
  <si>
    <r>
      <rPr>
        <b/>
        <sz val="10"/>
        <color theme="1"/>
        <rFont val="Roboto"/>
      </rPr>
      <t xml:space="preserve">A 4.2.7: 
</t>
    </r>
    <r>
      <rPr>
        <sz val="10"/>
        <color theme="1"/>
        <rFont val="Roboto"/>
      </rPr>
      <t xml:space="preserve">Kamera Eingangsbereich EG (IP, 131°, 5 MP, Deckenmontage) inkl. Montagekit und Patchkabel </t>
    </r>
  </si>
  <si>
    <r>
      <rPr>
        <b/>
        <sz val="10"/>
        <color theme="1"/>
        <rFont val="Roboto"/>
      </rPr>
      <t xml:space="preserve">A 4.2.8: </t>
    </r>
    <r>
      <rPr>
        <sz val="10"/>
        <color theme="1"/>
        <rFont val="Roboto"/>
      </rPr>
      <t xml:space="preserve">
</t>
    </r>
    <r>
      <rPr>
        <sz val="10"/>
        <rFont val="Roboto"/>
      </rPr>
      <t xml:space="preserve">Kamera Treppenhaus 1. OG (IP, 101°, 5 MP, Wandmontage) inkl. Montagekit und Patchkabel  </t>
    </r>
  </si>
  <si>
    <r>
      <rPr>
        <b/>
        <sz val="10"/>
        <rFont val="Roboto"/>
      </rPr>
      <t xml:space="preserve">A 4.2.9: </t>
    </r>
    <r>
      <rPr>
        <sz val="10"/>
        <rFont val="Roboto"/>
      </rPr>
      <t xml:space="preserve">
Kamera Treppenhaus 2. OG (IP, 101°, 5 MP, Wandmontage) inkl. Montagekit und Patchkabel </t>
    </r>
  </si>
  <si>
    <r>
      <rPr>
        <b/>
        <sz val="10"/>
        <color indexed="64"/>
        <rFont val="Roboto"/>
      </rPr>
      <t>A 4.2.15:</t>
    </r>
    <r>
      <rPr>
        <sz val="10"/>
        <color indexed="64"/>
        <rFont val="Roboto"/>
      </rPr>
      <t xml:space="preserve">
Kameratechnik DSGVO-, IEC 62443-4-1- und UL 2900-2-3-konform mit Trusted Platform Module (TPM) mit 4096Bit Verschlüsselung</t>
    </r>
  </si>
  <si>
    <r>
      <rPr>
        <b/>
        <sz val="10"/>
        <rFont val="Roboto"/>
      </rPr>
      <t>A 4.2.14:</t>
    </r>
    <r>
      <rPr>
        <sz val="10"/>
        <rFont val="Roboto"/>
      </rPr>
      <t xml:space="preserve">
Lieferung</t>
    </r>
  </si>
  <si>
    <t>Dienstleistungen</t>
  </si>
  <si>
    <r>
      <rPr>
        <b/>
        <sz val="10"/>
        <rFont val="Roboto"/>
      </rPr>
      <t>A 4.2.18:</t>
    </r>
    <r>
      <rPr>
        <sz val="10"/>
        <rFont val="Roboto"/>
      </rPr>
      <t xml:space="preserve">
Planung</t>
    </r>
  </si>
  <si>
    <r>
      <rPr>
        <b/>
        <sz val="10"/>
        <rFont val="Roboto"/>
      </rPr>
      <t>A 4.2.19:</t>
    </r>
    <r>
      <rPr>
        <sz val="10"/>
        <rFont val="Roboto"/>
      </rPr>
      <t xml:space="preserve">
Installation</t>
    </r>
  </si>
  <si>
    <r>
      <rPr>
        <b/>
        <sz val="10"/>
        <rFont val="Roboto"/>
      </rPr>
      <t xml:space="preserve">A 4.2.20: </t>
    </r>
    <r>
      <rPr>
        <sz val="10"/>
        <rFont val="Roboto"/>
      </rPr>
      <t xml:space="preserve">
Reinigung und Neuausrichung der sechs angemieteten IP-Außenkameras (FlexiDome-IP Tag/Nacht), Integrierung der Außenkameras ins neue System, ggf. Übernahme von BOSCH</t>
    </r>
  </si>
  <si>
    <r>
      <rPr>
        <b/>
        <sz val="10"/>
        <rFont val="Roboto"/>
      </rPr>
      <t>A 4.2.21:</t>
    </r>
    <r>
      <rPr>
        <sz val="10"/>
        <rFont val="Roboto"/>
      </rPr>
      <t xml:space="preserve">
An- und Abfahrten</t>
    </r>
  </si>
  <si>
    <r>
      <rPr>
        <b/>
        <sz val="10"/>
        <rFont val="Roboto"/>
      </rPr>
      <t xml:space="preserve">A 4.2.22:
</t>
    </r>
    <r>
      <rPr>
        <sz val="10"/>
        <rFont val="Roboto"/>
      </rPr>
      <t xml:space="preserve">Abstimmung mit etw. Subdienstleistern </t>
    </r>
  </si>
  <si>
    <r>
      <rPr>
        <b/>
        <sz val="10"/>
        <rFont val="Roboto"/>
      </rPr>
      <t>A 4.2.23</t>
    </r>
    <r>
      <rPr>
        <sz val="10"/>
        <rFont val="Roboto"/>
      </rPr>
      <t xml:space="preserve">
Einweisung einer Auswahl DI-Mitarbeitender in die Anlage </t>
    </r>
  </si>
  <si>
    <r>
      <rPr>
        <b/>
        <sz val="10"/>
        <rFont val="Roboto"/>
      </rPr>
      <t>A 4.2.24</t>
    </r>
    <r>
      <rPr>
        <sz val="10"/>
        <rFont val="Roboto"/>
      </rPr>
      <t xml:space="preserve">
Erstellung und Bereitstellung der Anlagendokumen-tation per sicherem Upload in die DI-Cloud</t>
    </r>
  </si>
  <si>
    <t>Bauleistungen</t>
  </si>
  <si>
    <r>
      <rPr>
        <b/>
        <sz val="10"/>
        <rFont val="Roboto"/>
      </rPr>
      <t>A 4.2.10:</t>
    </r>
    <r>
      <rPr>
        <sz val="10"/>
        <rFont val="Roboto"/>
      </rPr>
      <t xml:space="preserve">
Rückbau der 8 Überwachungs-
monitore </t>
    </r>
  </si>
  <si>
    <r>
      <rPr>
        <b/>
        <sz val="10"/>
        <rFont val="Roboto"/>
      </rPr>
      <t>A 4.2.11:</t>
    </r>
    <r>
      <rPr>
        <sz val="10"/>
        <rFont val="Roboto"/>
      </rPr>
      <t xml:space="preserve">
bauliche Erweiterung des vorhandenen All-IP-Leitungsnetzes zwecks Anschlusses der neuen IP-Kameras (RJ45-Schnittstelle male/female, PoE 802.3at) </t>
    </r>
  </si>
  <si>
    <t>IT-Dienstleistungen</t>
  </si>
  <si>
    <r>
      <rPr>
        <b/>
        <sz val="10"/>
        <rFont val="Roboto"/>
      </rPr>
      <t>A 4.2.12:</t>
    </r>
    <r>
      <rPr>
        <sz val="10"/>
        <rFont val="Roboto"/>
      </rPr>
      <t xml:space="preserve">
Einrichtung des virtuellen Servers für das Video Management System auf der Virtualisierungs-
umgebung des DI </t>
    </r>
  </si>
  <si>
    <r>
      <rPr>
        <b/>
        <sz val="10"/>
        <rFont val="Roboto"/>
      </rPr>
      <t>A 4.2.13:</t>
    </r>
    <r>
      <rPr>
        <sz val="10"/>
        <rFont val="Roboto"/>
      </rPr>
      <t xml:space="preserve">
Netzwerkintegration der VÜA (Routing, Segmentierung, Port-Security)</t>
    </r>
  </si>
  <si>
    <t>Instandhaltung</t>
  </si>
  <si>
    <r>
      <rPr>
        <b/>
        <sz val="10"/>
        <rFont val="Roboto"/>
      </rPr>
      <t>A 4.2.15:</t>
    </r>
    <r>
      <rPr>
        <sz val="10"/>
        <rFont val="Roboto"/>
      </rPr>
      <t xml:space="preserve">
- Grundservice (siehe Punkt 5.1 in dieser Leistungs-
beschreibung); 
- Störungs-beseitigung vor Ort;
- keine Berechnung von Wege- und Arbeitszeit;
- jährliche Inspektion mit Begehung durch den Bieter;
- Störungs-
beseitigung innerhalb der üblichen Geschäfts-
zeit des Bieters</t>
    </r>
  </si>
  <si>
    <t>Hotline</t>
  </si>
  <si>
    <t>* Störungsdefinitionen siehe EVB-IT Instandhaltungs-AGB Ziffer 4.1</t>
  </si>
  <si>
    <t>Entsorgung</t>
  </si>
  <si>
    <r>
      <rPr>
        <b/>
        <sz val="10"/>
        <color theme="1"/>
        <rFont val="Roboto"/>
      </rPr>
      <t>A 8.1</t>
    </r>
    <r>
      <rPr>
        <sz val="10"/>
        <color theme="1"/>
        <rFont val="Roboto"/>
      </rPr>
      <t xml:space="preserve">
Entsorgung der ausgetauschten Geräte durch Verwertung einschließlich Recycling oder Wiederverwendung</t>
    </r>
  </si>
  <si>
    <t>Werte für die Interpolation der Leistungspunkte:</t>
  </si>
  <si>
    <t>Fertigstellung</t>
  </si>
  <si>
    <t xml:space="preserve"> Hotlinekosten</t>
  </si>
  <si>
    <t>Punkte</t>
  </si>
  <si>
    <t>Angabe</t>
  </si>
  <si>
    <t>Wiederherstellung 1</t>
  </si>
  <si>
    <t>Wiederherstellung 2</t>
  </si>
  <si>
    <t>Wiederherstellung 3</t>
  </si>
  <si>
    <t>erzielte LP</t>
  </si>
  <si>
    <t>Arbeitstage</t>
  </si>
  <si>
    <t>Cent pro Minute</t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</si>
  <si>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mehr als 3,9 Cent pro Minute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kostenlose Hotline</t>
    </r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</si>
  <si>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kürzer als 10 Stunden am Tag (Mo-Fr)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24 Stunden am Tag (Mo-Fr)</t>
    </r>
  </si>
  <si>
    <t>Stunden am Tag 
(Mo-Fr)</t>
  </si>
  <si>
    <t>Hotline-Verfügbarkeit</t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</si>
  <si>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24 Stunden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innerhalb von 16 Stunden</t>
    </r>
  </si>
  <si>
    <t>Stunden</t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</si>
  <si>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48 Stunden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innerhalb von 24 Stunden</t>
    </r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</si>
  <si>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5 Tage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innerhalb von 2 Tagen</t>
    </r>
  </si>
  <si>
    <t>Tage</t>
  </si>
  <si>
    <r>
      <t xml:space="preserve">0 LP:
</t>
    </r>
    <r>
      <rPr>
        <sz val="10"/>
        <color theme="1"/>
        <rFont val="Roboto"/>
      </rPr>
      <t xml:space="preserve">Fertigstellung innerhalb von  
31 Arbeitstagen oder länger
</t>
    </r>
    <r>
      <rPr>
        <b/>
        <sz val="10"/>
        <color theme="1"/>
        <rFont val="Roboto"/>
      </rPr>
      <t xml:space="preserve">
10 LP:
</t>
    </r>
    <r>
      <rPr>
        <sz val="10"/>
        <color theme="1"/>
        <rFont val="Roboto"/>
      </rPr>
      <t>Fertigstellung innerhalb von 
20 Arbeitstagen</t>
    </r>
  </si>
  <si>
    <t>(bitte Auswählen)</t>
  </si>
  <si>
    <t>ERFÜLLT</t>
  </si>
  <si>
    <r>
      <rPr>
        <b/>
        <sz val="10"/>
        <color rgb="FFFF0000"/>
        <rFont val="Roboto"/>
      </rPr>
      <t>A</t>
    </r>
    <r>
      <rPr>
        <b/>
        <sz val="10"/>
        <rFont val="Roboto"/>
      </rPr>
      <t xml:space="preserve">             =     Ausschlusskriterium</t>
    </r>
  </si>
  <si>
    <r>
      <rPr>
        <b/>
        <sz val="10"/>
        <color rgb="FF0070C0"/>
        <rFont val="Roboto"/>
      </rPr>
      <t xml:space="preserve">LP </t>
    </r>
    <r>
      <rPr>
        <b/>
        <sz val="10"/>
        <color theme="1"/>
        <rFont val="Roboto"/>
      </rPr>
      <t xml:space="preserve">    =      Leistungspunkte                         GF      =      Gewichtungsfaktor</t>
    </r>
  </si>
  <si>
    <r>
      <rPr>
        <b/>
        <sz val="10"/>
        <color rgb="FF0070C0"/>
        <rFont val="Roboto"/>
      </rPr>
      <t>B</t>
    </r>
    <r>
      <rPr>
        <b/>
        <sz val="10"/>
        <color theme="1"/>
        <rFont val="Roboto"/>
      </rPr>
      <t xml:space="preserve"> / </t>
    </r>
    <r>
      <rPr>
        <b/>
        <sz val="10"/>
        <color rgb="FF92D050"/>
        <rFont val="Roboto"/>
      </rPr>
      <t>B</t>
    </r>
    <r>
      <rPr>
        <b/>
        <sz val="10"/>
        <color theme="1"/>
        <rFont val="Roboto"/>
      </rPr>
      <t xml:space="preserve">       =     Bewertungskriterium</t>
    </r>
  </si>
  <si>
    <r>
      <rPr>
        <b/>
        <sz val="10"/>
        <color rgb="FF92D050"/>
        <rFont val="Roboto"/>
      </rPr>
      <t>UP</t>
    </r>
    <r>
      <rPr>
        <b/>
        <sz val="10"/>
        <color theme="1"/>
        <rFont val="Roboto"/>
      </rPr>
      <t xml:space="preserve">      =      Unterpunkte</t>
    </r>
  </si>
  <si>
    <r>
      <t xml:space="preserve">Für jedes </t>
    </r>
    <r>
      <rPr>
        <b/>
        <sz val="10"/>
        <rFont val="Roboto"/>
      </rPr>
      <t>Bewertungskriterium</t>
    </r>
    <r>
      <rPr>
        <sz val="10"/>
        <rFont val="Roboto"/>
      </rPr>
      <t xml:space="preserve"> können maximal</t>
    </r>
    <r>
      <rPr>
        <b/>
        <sz val="10"/>
        <rFont val="Roboto"/>
      </rPr>
      <t xml:space="preserve"> 10</t>
    </r>
    <r>
      <rPr>
        <sz val="10"/>
        <rFont val="Roboto"/>
      </rPr>
      <t xml:space="preserve"> </t>
    </r>
    <r>
      <rPr>
        <b/>
        <sz val="10"/>
        <rFont val="Roboto"/>
      </rPr>
      <t>Leistungspunkte</t>
    </r>
    <r>
      <rPr>
        <sz val="10"/>
        <rFont val="Roboto"/>
      </rPr>
      <t xml:space="preserve"> </t>
    </r>
    <r>
      <rPr>
        <b/>
        <sz val="10"/>
        <rFont val="Roboto"/>
      </rPr>
      <t>(LP)</t>
    </r>
    <r>
      <rPr>
        <sz val="10"/>
        <rFont val="Roboto"/>
      </rPr>
      <t xml:space="preserve"> erzielt werden. Weitere Informationen zur </t>
    </r>
    <r>
      <rPr>
        <b/>
        <sz val="10"/>
        <rFont val="Roboto"/>
      </rPr>
      <t>Bewertung der Leistungspunkte</t>
    </r>
    <r>
      <rPr>
        <sz val="10"/>
        <rFont val="Roboto"/>
      </rPr>
      <t xml:space="preserve"> finden Sie in den </t>
    </r>
    <r>
      <rPr>
        <b/>
        <sz val="10"/>
        <rFont val="Roboto"/>
      </rPr>
      <t>Hinweisen zum Kriterien- und Bewertungskatalog</t>
    </r>
    <r>
      <rPr>
        <sz val="10"/>
        <rFont val="Roboto"/>
      </rPr>
      <t xml:space="preserve">. </t>
    </r>
  </si>
  <si>
    <r>
      <t xml:space="preserve">Einige </t>
    </r>
    <r>
      <rPr>
        <b/>
        <sz val="9.9"/>
        <rFont val="Roboto"/>
      </rPr>
      <t>Bewertungskriterien</t>
    </r>
    <r>
      <rPr>
        <sz val="9.9"/>
        <rFont val="Roboto"/>
      </rPr>
      <t xml:space="preserve"> setzen sich aus mehreren </t>
    </r>
    <r>
      <rPr>
        <b/>
        <sz val="9.9"/>
        <rFont val="Roboto"/>
      </rPr>
      <t>Unterkriterien</t>
    </r>
    <r>
      <rPr>
        <sz val="9.9"/>
        <color theme="3" tint="0.39997558519241921"/>
        <rFont val="Roboto"/>
      </rPr>
      <t xml:space="preserve"> </t>
    </r>
    <r>
      <rPr>
        <sz val="9.9"/>
        <rFont val="Roboto"/>
      </rPr>
      <t xml:space="preserve">zusammen. Für jedes </t>
    </r>
    <r>
      <rPr>
        <b/>
        <sz val="9.9"/>
        <rFont val="Roboto"/>
      </rPr>
      <t>Unterkriterium</t>
    </r>
    <r>
      <rPr>
        <sz val="9.9"/>
        <rFont val="Roboto"/>
      </rPr>
      <t xml:space="preserve"> beträgt die maximal erreichbare Punktzahl 
</t>
    </r>
    <r>
      <rPr>
        <b/>
        <sz val="9.9"/>
        <rFont val="Roboto"/>
      </rPr>
      <t>10 Unterpunkte (UP)</t>
    </r>
    <r>
      <rPr>
        <sz val="9.9"/>
        <rFont val="Roboto"/>
      </rPr>
      <t xml:space="preserve">.  Die erzielten </t>
    </r>
    <r>
      <rPr>
        <b/>
        <sz val="9.9"/>
        <rFont val="Roboto"/>
      </rPr>
      <t>Unterpunkte</t>
    </r>
    <r>
      <rPr>
        <sz val="9.9"/>
        <rFont val="Roboto"/>
      </rPr>
      <t xml:space="preserve"> werden durch einen </t>
    </r>
    <r>
      <rPr>
        <b/>
        <sz val="9.9"/>
        <rFont val="Roboto"/>
      </rPr>
      <t>Gewichtungsfaktor</t>
    </r>
    <r>
      <rPr>
        <sz val="9.9"/>
        <rFont val="Roboto"/>
      </rPr>
      <t xml:space="preserve"> (</t>
    </r>
    <r>
      <rPr>
        <b/>
        <sz val="9.9"/>
        <rFont val="Roboto"/>
      </rPr>
      <t>GF</t>
    </r>
    <r>
      <rPr>
        <sz val="9.9"/>
        <rFont val="Roboto"/>
      </rPr>
      <t xml:space="preserve">, in Summe 1) untereinander gewichtet, d. h. die </t>
    </r>
    <r>
      <rPr>
        <b/>
        <sz val="9.9"/>
        <rFont val="Roboto"/>
      </rPr>
      <t>Leistungspunkte (LP)</t>
    </r>
    <r>
      <rPr>
        <sz val="9.9"/>
        <rFont val="Roboto"/>
      </rPr>
      <t xml:space="preserve"> werden mit folgender Formel ermittelt: </t>
    </r>
    <r>
      <rPr>
        <b/>
        <sz val="9.9"/>
        <rFont val="Roboto"/>
      </rPr>
      <t xml:space="preserve"> LP     =     GF   *   UP</t>
    </r>
  </si>
  <si>
    <t xml:space="preserve">Name:
Hersteller:
</t>
  </si>
  <si>
    <t>erzielte UP</t>
  </si>
  <si>
    <r>
      <t xml:space="preserve">Für ein gültiges Angebot müssen vom Bieter </t>
    </r>
    <r>
      <rPr>
        <b/>
        <sz val="10"/>
        <color indexed="2"/>
        <rFont val="Roboto"/>
      </rPr>
      <t>alle rot markierten Eingabefelder</t>
    </r>
    <r>
      <rPr>
        <sz val="10"/>
        <color indexed="2"/>
        <rFont val="Roboto"/>
      </rPr>
      <t xml:space="preserve"> ausgefüllt und alle Auschlusskriterien als </t>
    </r>
    <r>
      <rPr>
        <b/>
        <sz val="10"/>
        <color indexed="2"/>
        <rFont val="Roboto"/>
      </rPr>
      <t>ERFÜLLT</t>
    </r>
    <r>
      <rPr>
        <sz val="10"/>
        <color indexed="2"/>
        <rFont val="Roboto"/>
      </rPr>
      <t xml:space="preserve"> markiert sein.</t>
    </r>
  </si>
  <si>
    <t>Wiederherstellungszeiten</t>
  </si>
  <si>
    <r>
      <rPr>
        <b/>
        <sz val="10"/>
        <color rgb="FF92D050"/>
        <rFont val="Roboto"/>
      </rPr>
      <t>B 4.2.16:</t>
    </r>
    <r>
      <rPr>
        <sz val="10"/>
        <rFont val="Roboto"/>
      </rPr>
      <t xml:space="preserve">
</t>
    </r>
    <r>
      <rPr>
        <sz val="10"/>
        <color rgb="FF6EC000"/>
        <rFont val="Roboto"/>
      </rPr>
      <t>Kosten der Hotline</t>
    </r>
  </si>
  <si>
    <r>
      <rPr>
        <b/>
        <sz val="10"/>
        <color rgb="FF6EC000"/>
        <rFont val="Roboto"/>
      </rPr>
      <t>B 5.3.4</t>
    </r>
    <r>
      <rPr>
        <sz val="10"/>
        <color rgb="FF6EC000"/>
        <rFont val="Roboto"/>
      </rPr>
      <t xml:space="preserve">
Wiederherstellungs-zeit  bei </t>
    </r>
    <r>
      <rPr>
        <b/>
        <sz val="10"/>
        <color rgb="FF6EC000"/>
        <rFont val="Roboto"/>
      </rPr>
      <t>betriebs-verhindernder*</t>
    </r>
    <r>
      <rPr>
        <sz val="10"/>
        <color rgb="FF6EC000"/>
        <rFont val="Roboto"/>
      </rPr>
      <t xml:space="preserve"> Störung</t>
    </r>
  </si>
  <si>
    <r>
      <rPr>
        <b/>
        <sz val="10"/>
        <color rgb="FF6EC000"/>
        <rFont val="Roboto"/>
      </rPr>
      <t>B 5.3.5</t>
    </r>
    <r>
      <rPr>
        <sz val="10"/>
        <color rgb="FF6EC000"/>
        <rFont val="Roboto"/>
      </rPr>
      <t xml:space="preserve">
Wieder-
herstellungszeit  
bei </t>
    </r>
    <r>
      <rPr>
        <b/>
        <sz val="10"/>
        <color rgb="FF6EC000"/>
        <rFont val="Roboto"/>
      </rPr>
      <t>betriebs-behindernder*</t>
    </r>
    <r>
      <rPr>
        <sz val="10"/>
        <color rgb="FF6EC000"/>
        <rFont val="Roboto"/>
      </rPr>
      <t xml:space="preserve"> Störung</t>
    </r>
  </si>
  <si>
    <r>
      <rPr>
        <b/>
        <sz val="10"/>
        <color rgb="FF6EC000"/>
        <rFont val="Roboto"/>
      </rPr>
      <t>B 5.3.6</t>
    </r>
    <r>
      <rPr>
        <sz val="10"/>
        <color rgb="FF6EC000"/>
        <rFont val="Roboto"/>
      </rPr>
      <t xml:space="preserve">
Wieder-
herstellungszeit  bei </t>
    </r>
    <r>
      <rPr>
        <b/>
        <sz val="10"/>
        <color rgb="FF6EC000"/>
        <rFont val="Roboto"/>
      </rPr>
      <t>leichter*</t>
    </r>
    <r>
      <rPr>
        <sz val="10"/>
        <color rgb="FF6EC000"/>
        <rFont val="Roboto"/>
      </rPr>
      <t xml:space="preserve"> Störung</t>
    </r>
  </si>
  <si>
    <r>
      <rPr>
        <b/>
        <sz val="10"/>
        <color rgb="FF92D050"/>
        <rFont val="Roboto"/>
      </rPr>
      <t>B 4.2.17:</t>
    </r>
    <r>
      <rPr>
        <sz val="10"/>
        <color rgb="FF92D050"/>
        <rFont val="Roboto"/>
      </rPr>
      <t xml:space="preserve">
Verfügbarkeit der Hotline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</si>
</sst>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alibri"/>
    </font>
    <font>
      <sz val="10"/>
      <name val="Arial"/>
      <family val="2"/>
    </font>
    <font>
      <b/>
      <sz val="10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Roboto"/>
    </font>
    <font>
      <b/>
      <sz val="11"/>
      <color theme="1"/>
      <name val="Roboto"/>
    </font>
    <font>
      <sz val="10"/>
      <color theme="1"/>
      <name val="Roboto"/>
    </font>
    <font>
      <b/>
      <sz val="10"/>
      <name val="Roboto"/>
    </font>
    <font>
      <b/>
      <u/>
      <sz val="10"/>
      <color theme="1"/>
      <name val="Roboto"/>
    </font>
    <font>
      <b/>
      <sz val="10"/>
      <color theme="1"/>
      <name val="Roboto"/>
    </font>
    <font>
      <u/>
      <sz val="10"/>
      <color theme="1"/>
      <name val="Roboto"/>
    </font>
    <font>
      <sz val="10"/>
      <name val="Roboto"/>
    </font>
    <font>
      <sz val="10"/>
      <color theme="1"/>
      <name val="Calibri"/>
      <family val="2"/>
    </font>
    <font>
      <sz val="9.9"/>
      <name val="Roboto"/>
    </font>
    <font>
      <sz val="9.9"/>
      <color theme="1"/>
      <name val="Calibri"/>
      <family val="2"/>
    </font>
    <font>
      <sz val="10"/>
      <color indexed="2"/>
      <name val="Roboto"/>
    </font>
    <font>
      <sz val="10"/>
      <color indexed="2"/>
      <name val="Calibri"/>
      <family val="2"/>
    </font>
    <font>
      <b/>
      <sz val="10"/>
      <color rgb="FF0070C0"/>
      <name val="Roboto"/>
    </font>
    <font>
      <sz val="10"/>
      <color rgb="FF6EC000"/>
      <name val="Roboto"/>
    </font>
    <font>
      <b/>
      <sz val="10"/>
      <color rgb="FF6EC000"/>
      <name val="Roboto"/>
    </font>
    <font>
      <b/>
      <sz val="10"/>
      <color indexed="2"/>
      <name val="Roboto"/>
    </font>
    <font>
      <sz val="10"/>
      <color rgb="FF0070C0"/>
      <name val="Roboto"/>
    </font>
    <font>
      <sz val="10"/>
      <color indexed="64"/>
      <name val="Roboto"/>
    </font>
    <font>
      <sz val="10"/>
      <color rgb="FF92D050"/>
      <name val="Roboto"/>
    </font>
    <font>
      <b/>
      <sz val="11"/>
      <color rgb="FF6EC000"/>
      <name val="Calibri"/>
      <family val="2"/>
    </font>
    <font>
      <sz val="9.9"/>
      <color theme="3" tint="0.39997558519241921"/>
      <name val="Roboto"/>
    </font>
    <font>
      <b/>
      <sz val="9.9"/>
      <name val="Roboto"/>
    </font>
    <font>
      <b/>
      <sz val="10"/>
      <color indexed="64"/>
      <name val="Roboto"/>
    </font>
    <font>
      <b/>
      <sz val="11"/>
      <color rgb="FF92D050"/>
      <name val="Roboto"/>
    </font>
    <font>
      <b/>
      <sz val="10"/>
      <color rgb="FF92D050"/>
      <name val="Roboto"/>
    </font>
    <font>
      <b/>
      <sz val="14"/>
      <color theme="1"/>
      <name val="Roboto"/>
    </font>
    <font>
      <b/>
      <sz val="10"/>
      <color rgb="FFFF0000"/>
      <name val="Roboto"/>
    </font>
    <font>
      <b/>
      <sz val="14"/>
      <name val="Roboto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4.9989318521683403E-2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/>
      </patternFill>
    </fill>
    <fill>
      <patternFill patternType="solid">
        <fgColor rgb="FFFF9999"/>
        <bgColor theme="0"/>
      </patternFill>
    </fill>
    <fill>
      <patternFill patternType="solid">
        <fgColor rgb="FFFF999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3743705557422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4" fillId="7" borderId="0" xfId="0" applyFont="1" applyFill="1" applyAlignment="1">
      <alignment wrapText="1"/>
    </xf>
    <xf numFmtId="0" fontId="6" fillId="7" borderId="2" xfId="0" applyFont="1" applyFill="1" applyBorder="1" applyAlignment="1">
      <alignment horizontal="center" vertical="top" wrapText="1"/>
    </xf>
    <xf numFmtId="0" fontId="7" fillId="7" borderId="2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left" vertical="top" wrapText="1"/>
    </xf>
    <xf numFmtId="0" fontId="17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20" fillId="5" borderId="2" xfId="0" applyFont="1" applyFill="1" applyBorder="1"/>
    <xf numFmtId="0" fontId="6" fillId="2" borderId="2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7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vertical="top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22" fillId="0" borderId="0" xfId="0" applyFont="1" applyAlignment="1">
      <alignment vertical="top" wrapText="1"/>
    </xf>
    <xf numFmtId="0" fontId="17" fillId="7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right" vertical="top" wrapText="1"/>
    </xf>
    <xf numFmtId="0" fontId="15" fillId="0" borderId="3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0" fillId="0" borderId="2" xfId="0" applyBorder="1"/>
    <xf numFmtId="0" fontId="9" fillId="0" borderId="2" xfId="0" applyFont="1" applyBorder="1" applyAlignment="1">
      <alignment wrapText="1"/>
    </xf>
    <xf numFmtId="0" fontId="12" fillId="0" borderId="2" xfId="0" applyFont="1" applyBorder="1"/>
    <xf numFmtId="0" fontId="2" fillId="0" borderId="2" xfId="0" applyFont="1" applyBorder="1"/>
    <xf numFmtId="0" fontId="3" fillId="0" borderId="2" xfId="0" applyFont="1" applyBorder="1"/>
    <xf numFmtId="0" fontId="18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top"/>
    </xf>
    <xf numFmtId="0" fontId="6" fillId="5" borderId="2" xfId="0" applyFont="1" applyFill="1" applyBorder="1" applyAlignment="1">
      <alignment horizontal="center"/>
    </xf>
    <xf numFmtId="0" fontId="9" fillId="5" borderId="2" xfId="0" applyFont="1" applyFill="1" applyBorder="1"/>
    <xf numFmtId="0" fontId="6" fillId="5" borderId="2" xfId="0" applyFont="1" applyFill="1" applyBorder="1"/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0" fillId="0" borderId="0" xfId="0"/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9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0" borderId="8" xfId="0" applyFont="1" applyBorder="1" applyAlignment="1">
      <alignment horizontal="left" wrapText="1"/>
    </xf>
    <xf numFmtId="0" fontId="9" fillId="0" borderId="0" xfId="0" applyFont="1" applyAlignment="1">
      <alignment wrapText="1"/>
    </xf>
    <xf numFmtId="0" fontId="9" fillId="0" borderId="9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9" fillId="8" borderId="12" xfId="0" applyFont="1" applyFill="1" applyBorder="1" applyAlignment="1">
      <alignment wrapText="1"/>
    </xf>
    <xf numFmtId="0" fontId="6" fillId="8" borderId="13" xfId="0" applyFont="1" applyFill="1" applyBorder="1" applyAlignment="1">
      <alignment horizontal="left" wrapText="1"/>
    </xf>
    <xf numFmtId="0" fontId="6" fillId="8" borderId="14" xfId="0" applyFont="1" applyFill="1" applyBorder="1" applyAlignment="1">
      <alignment horizontal="left" wrapText="1"/>
    </xf>
    <xf numFmtId="0" fontId="17" fillId="10" borderId="0" xfId="0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 vertical="center" wrapText="1"/>
    </xf>
    <xf numFmtId="0" fontId="9" fillId="10" borderId="0" xfId="0" applyFont="1" applyFill="1" applyBorder="1" applyAlignment="1">
      <alignment horizontal="center" vertical="center" wrapText="1"/>
    </xf>
    <xf numFmtId="0" fontId="9" fillId="6" borderId="0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19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/>
    <xf numFmtId="0" fontId="24" fillId="8" borderId="0" xfId="0" applyFont="1" applyFill="1" applyBorder="1" applyAlignment="1">
      <alignment horizontal="center" vertical="center"/>
    </xf>
    <xf numFmtId="0" fontId="9" fillId="10" borderId="0" xfId="0" applyFont="1" applyFill="1" applyBorder="1"/>
    <xf numFmtId="0" fontId="9" fillId="8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wrapText="1"/>
    </xf>
    <xf numFmtId="0" fontId="0" fillId="8" borderId="0" xfId="0" applyFill="1" applyBorder="1"/>
    <xf numFmtId="0" fontId="9" fillId="8" borderId="0" xfId="0" applyFont="1" applyFill="1" applyBorder="1" applyAlignment="1">
      <alignment horizontal="center" vertical="center" wrapText="1"/>
    </xf>
    <xf numFmtId="0" fontId="14" fillId="8" borderId="0" xfId="0" applyFont="1" applyFill="1" applyBorder="1" applyAlignment="1">
      <alignment wrapText="1"/>
    </xf>
    <xf numFmtId="0" fontId="2" fillId="8" borderId="0" xfId="0" applyFont="1" applyFill="1" applyBorder="1" applyAlignment="1">
      <alignment wrapText="1"/>
    </xf>
    <xf numFmtId="0" fontId="12" fillId="8" borderId="0" xfId="0" applyFont="1" applyFill="1" applyBorder="1"/>
    <xf numFmtId="0" fontId="5" fillId="8" borderId="0" xfId="0" applyFont="1" applyFill="1" applyBorder="1" applyAlignment="1">
      <alignment horizontal="center" vertical="center" wrapText="1"/>
    </xf>
    <xf numFmtId="0" fontId="9" fillId="9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4" fillId="2" borderId="2" xfId="0" applyFont="1" applyFill="1" applyBorder="1" applyAlignment="1">
      <alignment wrapText="1"/>
    </xf>
    <xf numFmtId="2" fontId="17" fillId="0" borderId="2" xfId="0" applyNumberFormat="1" applyFont="1" applyBorder="1" applyAlignment="1">
      <alignment horizontal="center" vertical="center" wrapText="1"/>
    </xf>
    <xf numFmtId="0" fontId="6" fillId="10" borderId="2" xfId="0" applyFont="1" applyFill="1" applyBorder="1" applyAlignment="1">
      <alignment horizontal="center" vertical="top" wrapText="1"/>
    </xf>
    <xf numFmtId="0" fontId="7" fillId="10" borderId="2" xfId="0" applyFont="1" applyFill="1" applyBorder="1" applyAlignment="1">
      <alignment horizontal="left" vertical="top" wrapText="1"/>
    </xf>
    <xf numFmtId="0" fontId="9" fillId="10" borderId="2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 wrapText="1"/>
    </xf>
    <xf numFmtId="0" fontId="17" fillId="10" borderId="2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20" fillId="10" borderId="2" xfId="0" applyFont="1" applyFill="1" applyBorder="1"/>
    <xf numFmtId="0" fontId="7" fillId="0" borderId="16" xfId="0" applyFont="1" applyBorder="1" applyAlignment="1">
      <alignment horizontal="left" vertical="top" wrapText="1"/>
    </xf>
    <xf numFmtId="2" fontId="28" fillId="0" borderId="2" xfId="0" applyNumberFormat="1" applyFont="1" applyBorder="1" applyAlignment="1">
      <alignment horizontal="center" vertical="center" wrapText="1"/>
    </xf>
    <xf numFmtId="2" fontId="29" fillId="0" borderId="2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wrapText="1"/>
    </xf>
    <xf numFmtId="0" fontId="6" fillId="8" borderId="18" xfId="0" applyFont="1" applyFill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29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top" wrapText="1"/>
    </xf>
    <xf numFmtId="2" fontId="29" fillId="0" borderId="2" xfId="0" applyNumberFormat="1" applyFont="1" applyBorder="1" applyAlignment="1">
      <alignment horizontal="center" vertical="center"/>
    </xf>
    <xf numFmtId="0" fontId="31" fillId="0" borderId="0" xfId="0" applyFont="1" applyAlignment="1">
      <alignment wrapText="1"/>
    </xf>
    <xf numFmtId="0" fontId="31" fillId="0" borderId="0" xfId="0" applyFont="1" applyAlignment="1">
      <alignment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left" vertical="top" wrapText="1"/>
    </xf>
    <xf numFmtId="0" fontId="31" fillId="2" borderId="2" xfId="0" applyFont="1" applyFill="1" applyBorder="1" applyAlignment="1">
      <alignment horizontal="right" vertical="top" wrapText="1"/>
    </xf>
    <xf numFmtId="0" fontId="31" fillId="0" borderId="2" xfId="0" applyFont="1" applyBorder="1" applyAlignment="1">
      <alignment horizontal="center" vertical="center"/>
    </xf>
    <xf numFmtId="2" fontId="17" fillId="11" borderId="2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30" fillId="13" borderId="0" xfId="0" applyFont="1" applyFill="1" applyAlignment="1" applyProtection="1">
      <alignment horizontal="center" vertical="center" wrapText="1"/>
      <protection locked="0"/>
    </xf>
    <xf numFmtId="0" fontId="9" fillId="12" borderId="2" xfId="0" applyFont="1" applyFill="1" applyBorder="1" applyAlignment="1" applyProtection="1">
      <alignment horizontal="left" vertical="top" wrapText="1"/>
      <protection locked="0"/>
    </xf>
    <xf numFmtId="0" fontId="31" fillId="2" borderId="2" xfId="0" applyFont="1" applyFill="1" applyBorder="1" applyAlignment="1" applyProtection="1">
      <alignment horizontal="center" vertical="center" wrapText="1"/>
      <protection locked="0"/>
    </xf>
    <xf numFmtId="0" fontId="32" fillId="13" borderId="0" xfId="0" applyFont="1" applyFill="1" applyAlignment="1" applyProtection="1">
      <alignment horizontal="center" vertical="center" wrapText="1"/>
      <protection locked="0"/>
    </xf>
    <xf numFmtId="0" fontId="30" fillId="13" borderId="2" xfId="0" applyFont="1" applyFill="1" applyBorder="1" applyAlignment="1" applyProtection="1">
      <alignment horizontal="center" vertical="center" wrapText="1"/>
      <protection locked="0"/>
    </xf>
    <xf numFmtId="0" fontId="30" fillId="13" borderId="0" xfId="0" applyFont="1" applyFill="1" applyAlignment="1" applyProtection="1">
      <alignment horizontal="center" vertical="center"/>
      <protection locked="0"/>
    </xf>
    <xf numFmtId="0" fontId="5" fillId="0" borderId="0" xfId="0" applyFont="1" applyAlignment="1">
      <alignment horizontal="justify" vertical="center" wrapText="1"/>
    </xf>
    <xf numFmtId="0" fontId="0" fillId="0" borderId="0" xfId="0"/>
    <xf numFmtId="0" fontId="11" fillId="0" borderId="0" xfId="0" applyFont="1" applyAlignment="1">
      <alignment horizontal="left" vertical="top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wrapText="1"/>
    </xf>
    <xf numFmtId="0" fontId="15" fillId="2" borderId="0" xfId="0" applyFont="1" applyFill="1" applyAlignment="1">
      <alignment horizontal="left" vertical="top" wrapText="1"/>
    </xf>
    <xf numFmtId="0" fontId="12" fillId="0" borderId="0" xfId="0" applyFont="1"/>
    <xf numFmtId="0" fontId="18" fillId="0" borderId="3" xfId="0" applyFont="1" applyBorder="1" applyAlignment="1">
      <alignment horizontal="left" vertical="top" wrapText="1"/>
    </xf>
    <xf numFmtId="0" fontId="0" fillId="0" borderId="15" xfId="0" applyBorder="1" applyAlignment="1">
      <alignment vertical="top"/>
    </xf>
    <xf numFmtId="0" fontId="0" fillId="0" borderId="16" xfId="0" applyBorder="1" applyAlignment="1">
      <alignment vertical="top"/>
    </xf>
    <xf numFmtId="0" fontId="18" fillId="0" borderId="3" xfId="0" applyFont="1" applyBorder="1" applyAlignment="1">
      <alignment vertical="top" wrapText="1"/>
    </xf>
    <xf numFmtId="0" fontId="6" fillId="0" borderId="14" xfId="0" applyFont="1" applyBorder="1" applyAlignment="1">
      <alignment wrapText="1"/>
    </xf>
    <xf numFmtId="0" fontId="0" fillId="0" borderId="14" xfId="0" applyBorder="1" applyAlignment="1">
      <alignment wrapText="1"/>
    </xf>
    <xf numFmtId="0" fontId="17" fillId="10" borderId="3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wrapText="1"/>
    </xf>
    <xf numFmtId="0" fontId="9" fillId="2" borderId="21" xfId="0" applyFont="1" applyFill="1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9" fillId="0" borderId="21" xfId="0" applyFont="1" applyBorder="1" applyAlignment="1">
      <alignment wrapText="1"/>
    </xf>
    <xf numFmtId="0" fontId="0" fillId="0" borderId="22" xfId="0" applyBorder="1" applyAlignment="1"/>
    <xf numFmtId="0" fontId="23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4">
    <cellStyle name="Standard" xfId="0" builtinId="0"/>
    <cellStyle name="Standard 2" xfId="1" xr:uid="{00000000-0005-0000-0000-000001000000}"/>
    <cellStyle name="Standard 3" xfId="2" xr:uid="{00000000-0005-0000-0000-000002000000}"/>
    <cellStyle name="Standard 3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X65"/>
  <sheetViews>
    <sheetView tabSelected="1" topLeftCell="A3" zoomScaleNormal="100" zoomScalePageLayoutView="80" workbookViewId="0">
      <selection activeCell="I19" sqref="I19"/>
    </sheetView>
  </sheetViews>
  <sheetFormatPr baseColWidth="10" defaultColWidth="11.42578125" defaultRowHeight="15" x14ac:dyDescent="0.25"/>
  <cols>
    <col min="1" max="1" width="4.7109375" style="1" customWidth="1"/>
    <col min="2" max="2" width="14" style="1" customWidth="1"/>
    <col min="3" max="3" width="13.28515625" style="1" customWidth="1"/>
    <col min="4" max="4" width="17.5703125" style="1" customWidth="1"/>
    <col min="5" max="5" width="18.7109375" style="1" customWidth="1"/>
    <col min="6" max="6" width="8.140625" style="1" customWidth="1"/>
    <col min="7" max="7" width="4.5703125" style="1" customWidth="1"/>
    <col min="8" max="8" width="23.42578125" style="1" customWidth="1"/>
    <col min="9" max="9" width="10.5703125" style="2" customWidth="1"/>
    <col min="10" max="10" width="8.42578125" style="2" customWidth="1"/>
    <col min="11" max="11" width="7.42578125" style="3" customWidth="1"/>
    <col min="12" max="12" width="3.140625" style="103" customWidth="1"/>
    <col min="13" max="13" width="18" style="1" customWidth="1"/>
    <col min="14" max="14" width="4.42578125" style="1" customWidth="1"/>
    <col min="15" max="15" width="4" style="1" customWidth="1"/>
    <col min="16" max="16" width="2" style="1" customWidth="1"/>
    <col min="17" max="17" width="17.7109375" style="1" customWidth="1"/>
    <col min="18" max="18" width="3" style="1" customWidth="1"/>
    <col min="19" max="19" width="2" style="1" customWidth="1"/>
    <col min="20" max="20" width="20.7109375" style="73" customWidth="1"/>
    <col min="21" max="21" width="3" style="73" customWidth="1"/>
    <col min="22" max="22" width="2" style="73" customWidth="1"/>
    <col min="23" max="23" width="19" style="1" hidden="1" customWidth="1"/>
    <col min="24" max="24" width="3" style="1" customWidth="1"/>
    <col min="25" max="16384" width="11.42578125" style="1"/>
  </cols>
  <sheetData>
    <row r="1" spans="1:24" s="4" customFormat="1" ht="9" customHeight="1" x14ac:dyDescent="0.25">
      <c r="A1" s="153"/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08"/>
      <c r="P1" s="79"/>
      <c r="Q1" s="79"/>
      <c r="R1" s="79"/>
      <c r="S1" s="79"/>
      <c r="T1" s="79"/>
      <c r="U1" s="79"/>
      <c r="V1" s="79"/>
      <c r="W1" s="79"/>
      <c r="X1" s="79"/>
    </row>
    <row r="2" spans="1:24" s="4" customFormat="1" ht="15.75" thickBot="1" x14ac:dyDescent="0.3">
      <c r="A2" s="5" t="s">
        <v>0</v>
      </c>
      <c r="B2" s="6"/>
      <c r="C2" s="7" t="s">
        <v>73</v>
      </c>
      <c r="D2" s="8"/>
      <c r="F2" s="9" t="s">
        <v>74</v>
      </c>
      <c r="H2" s="9"/>
      <c r="I2" s="10"/>
      <c r="J2" s="10"/>
      <c r="K2" s="11"/>
      <c r="L2" s="109"/>
      <c r="M2" s="166" t="s">
        <v>50</v>
      </c>
      <c r="N2" s="167"/>
      <c r="O2" s="167"/>
      <c r="P2" s="167"/>
      <c r="Q2" s="167"/>
      <c r="R2" s="79"/>
      <c r="S2" s="79"/>
      <c r="T2" s="79"/>
      <c r="U2" s="79"/>
      <c r="V2" s="79"/>
      <c r="W2" s="79"/>
      <c r="X2" s="79"/>
    </row>
    <row r="3" spans="1:24" s="4" customFormat="1" ht="15.75" customHeight="1" x14ac:dyDescent="0.25">
      <c r="A3" s="5"/>
      <c r="B3" s="6"/>
      <c r="C3" s="9" t="s">
        <v>75</v>
      </c>
      <c r="D3" s="8"/>
      <c r="F3" s="9" t="s">
        <v>76</v>
      </c>
      <c r="G3" s="12"/>
      <c r="I3" s="10"/>
      <c r="J3" s="10"/>
      <c r="K3" s="11"/>
      <c r="L3" s="109"/>
      <c r="M3" s="80" t="s">
        <v>51</v>
      </c>
      <c r="N3" s="81"/>
      <c r="O3" s="81"/>
      <c r="P3" s="81"/>
      <c r="Q3" s="82" t="s">
        <v>52</v>
      </c>
      <c r="R3" s="81"/>
      <c r="S3" s="81"/>
      <c r="T3" s="82" t="s">
        <v>64</v>
      </c>
      <c r="U3" s="81"/>
      <c r="V3" s="83"/>
      <c r="W3" s="138" t="s">
        <v>71</v>
      </c>
    </row>
    <row r="4" spans="1:24" s="4" customFormat="1" ht="15.75" customHeight="1" x14ac:dyDescent="0.25">
      <c r="A4" s="5"/>
      <c r="B4" s="6"/>
      <c r="C4" s="9" t="s">
        <v>1</v>
      </c>
      <c r="D4" s="8"/>
      <c r="E4" s="9"/>
      <c r="G4" s="12"/>
      <c r="H4" s="9"/>
      <c r="I4" s="10"/>
      <c r="J4" s="10"/>
      <c r="K4" s="11"/>
      <c r="L4" s="109"/>
      <c r="M4" s="84"/>
      <c r="N4" s="79"/>
      <c r="O4" s="79"/>
      <c r="P4" s="79"/>
      <c r="Q4" s="79"/>
      <c r="R4" s="79"/>
      <c r="S4" s="79"/>
      <c r="T4" s="79"/>
      <c r="U4" s="79"/>
      <c r="V4" s="85"/>
      <c r="W4" s="139" t="s">
        <v>72</v>
      </c>
    </row>
    <row r="5" spans="1:24" s="4" customFormat="1" ht="11.25" customHeight="1" x14ac:dyDescent="0.25">
      <c r="A5" s="5"/>
      <c r="B5" s="6"/>
      <c r="C5" s="13"/>
      <c r="D5" s="8"/>
      <c r="E5" s="8"/>
      <c r="F5" s="12"/>
      <c r="G5" s="12"/>
      <c r="H5" s="8"/>
      <c r="I5" s="10"/>
      <c r="J5" s="10"/>
      <c r="K5" s="11"/>
      <c r="L5" s="109"/>
      <c r="M5" s="86" t="s">
        <v>53</v>
      </c>
      <c r="N5" s="87">
        <v>10</v>
      </c>
      <c r="O5" s="87">
        <v>0</v>
      </c>
      <c r="P5" s="79"/>
      <c r="Q5" s="87">
        <v>10</v>
      </c>
      <c r="R5" s="87">
        <v>0</v>
      </c>
      <c r="S5" s="79"/>
      <c r="T5" s="87">
        <v>10</v>
      </c>
      <c r="U5" s="87">
        <v>0</v>
      </c>
      <c r="V5" s="88"/>
    </row>
    <row r="6" spans="1:24" s="4" customFormat="1" ht="26.25" customHeight="1" x14ac:dyDescent="0.25">
      <c r="A6" s="155" t="s">
        <v>2</v>
      </c>
      <c r="B6" s="156"/>
      <c r="C6" s="156"/>
      <c r="D6" s="156"/>
      <c r="E6" s="156"/>
      <c r="F6" s="156"/>
      <c r="G6" s="156"/>
      <c r="H6" s="156"/>
      <c r="I6" s="156"/>
      <c r="J6" s="74"/>
      <c r="K6" s="11"/>
      <c r="L6" s="109"/>
      <c r="M6" s="86" t="s">
        <v>54</v>
      </c>
      <c r="N6" s="87">
        <v>20</v>
      </c>
      <c r="O6" s="87">
        <v>31</v>
      </c>
      <c r="P6" s="79"/>
      <c r="Q6" s="87">
        <v>0</v>
      </c>
      <c r="R6" s="87">
        <v>4</v>
      </c>
      <c r="S6" s="79"/>
      <c r="T6" s="87">
        <v>24</v>
      </c>
      <c r="U6" s="87">
        <v>9</v>
      </c>
      <c r="V6" s="88"/>
    </row>
    <row r="7" spans="1:24" s="4" customFormat="1" ht="28.5" customHeight="1" x14ac:dyDescent="0.25">
      <c r="A7" s="155" t="s">
        <v>77</v>
      </c>
      <c r="B7" s="157"/>
      <c r="C7" s="157"/>
      <c r="D7" s="157"/>
      <c r="E7" s="157"/>
      <c r="F7" s="157"/>
      <c r="G7" s="157"/>
      <c r="H7" s="157"/>
      <c r="I7" s="157"/>
      <c r="J7" s="75"/>
      <c r="K7" s="11"/>
      <c r="L7" s="109"/>
      <c r="M7" s="84"/>
      <c r="N7" s="79"/>
      <c r="O7" s="79"/>
      <c r="P7" s="79"/>
      <c r="Q7" s="79"/>
      <c r="R7" s="79"/>
      <c r="S7" s="79"/>
      <c r="T7" s="79"/>
      <c r="U7" s="79"/>
      <c r="V7" s="85"/>
    </row>
    <row r="8" spans="1:24" s="4" customFormat="1" ht="39" customHeight="1" x14ac:dyDescent="0.25">
      <c r="A8" s="158" t="s">
        <v>78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10"/>
      <c r="M8" s="86" t="s">
        <v>55</v>
      </c>
      <c r="N8" s="79"/>
      <c r="O8" s="79"/>
      <c r="P8" s="79"/>
      <c r="Q8" s="89" t="s">
        <v>56</v>
      </c>
      <c r="R8" s="79"/>
      <c r="S8" s="79"/>
      <c r="T8" s="89" t="s">
        <v>57</v>
      </c>
      <c r="U8" s="107"/>
      <c r="V8" s="131"/>
    </row>
    <row r="9" spans="1:24" s="4" customFormat="1" ht="11.25" customHeight="1" x14ac:dyDescent="0.25">
      <c r="A9" s="14"/>
      <c r="B9" s="15"/>
      <c r="C9" s="15"/>
      <c r="D9" s="15"/>
      <c r="E9" s="15"/>
      <c r="F9" s="15"/>
      <c r="G9" s="15"/>
      <c r="H9" s="15"/>
      <c r="I9" s="16"/>
      <c r="J9" s="16"/>
      <c r="K9" s="16"/>
      <c r="L9" s="111"/>
      <c r="M9" s="84"/>
      <c r="N9" s="79"/>
      <c r="O9" s="79"/>
      <c r="P9" s="79"/>
      <c r="Q9" s="79"/>
      <c r="R9" s="79"/>
      <c r="S9" s="79"/>
      <c r="T9" s="79"/>
      <c r="U9" s="107"/>
      <c r="V9" s="131"/>
    </row>
    <row r="10" spans="1:24" s="4" customFormat="1" ht="16.5" customHeight="1" x14ac:dyDescent="0.25">
      <c r="A10" s="160" t="s">
        <v>81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12"/>
      <c r="M10" s="90" t="s">
        <v>53</v>
      </c>
      <c r="N10" s="91">
        <v>10</v>
      </c>
      <c r="O10" s="91">
        <v>0</v>
      </c>
      <c r="P10" s="91"/>
      <c r="Q10" s="91">
        <v>10</v>
      </c>
      <c r="R10" s="91">
        <v>0</v>
      </c>
      <c r="S10" s="92"/>
      <c r="T10" s="91">
        <v>10</v>
      </c>
      <c r="U10" s="128">
        <v>0</v>
      </c>
      <c r="V10" s="131"/>
    </row>
    <row r="11" spans="1:24" s="4" customFormat="1" ht="13.5" customHeight="1" thickBot="1" x14ac:dyDescent="0.3">
      <c r="A11" s="174"/>
      <c r="B11" s="175"/>
      <c r="C11" s="175"/>
      <c r="D11" s="175"/>
      <c r="E11" s="175"/>
      <c r="F11" s="175"/>
      <c r="G11" s="175"/>
      <c r="H11" s="175"/>
      <c r="I11" s="175"/>
      <c r="J11" s="76"/>
      <c r="K11" s="17"/>
      <c r="L11" s="113"/>
      <c r="M11" s="93" t="s">
        <v>54</v>
      </c>
      <c r="N11" s="94">
        <v>16</v>
      </c>
      <c r="O11" s="94">
        <v>25</v>
      </c>
      <c r="P11" s="94"/>
      <c r="Q11" s="94">
        <v>24</v>
      </c>
      <c r="R11" s="94">
        <v>49</v>
      </c>
      <c r="S11" s="95"/>
      <c r="T11" s="94">
        <v>2</v>
      </c>
      <c r="U11" s="129">
        <v>6</v>
      </c>
      <c r="V11" s="132"/>
    </row>
    <row r="12" spans="1:24" s="18" customFormat="1" ht="27.75" customHeight="1" x14ac:dyDescent="0.25">
      <c r="A12" s="19" t="s">
        <v>3</v>
      </c>
      <c r="B12" s="20" t="s">
        <v>4</v>
      </c>
      <c r="C12" s="20" t="s">
        <v>5</v>
      </c>
      <c r="D12" s="20" t="s">
        <v>6</v>
      </c>
      <c r="E12" s="20" t="s">
        <v>7</v>
      </c>
      <c r="F12" s="20" t="s">
        <v>80</v>
      </c>
      <c r="G12" s="20" t="s">
        <v>8</v>
      </c>
      <c r="H12" s="20" t="s">
        <v>9</v>
      </c>
      <c r="I12" s="20" t="s">
        <v>10</v>
      </c>
      <c r="J12" s="20" t="s">
        <v>11</v>
      </c>
      <c r="K12" s="20" t="s">
        <v>58</v>
      </c>
      <c r="L12" s="114"/>
      <c r="V12" s="130"/>
      <c r="W12" s="130"/>
      <c r="X12" s="130"/>
    </row>
    <row r="13" spans="1:24" s="22" customFormat="1" ht="28.5" customHeight="1" x14ac:dyDescent="0.25">
      <c r="A13" s="23">
        <v>1</v>
      </c>
      <c r="B13" s="24" t="s">
        <v>14</v>
      </c>
      <c r="C13" s="25"/>
      <c r="D13" s="25"/>
      <c r="E13" s="25"/>
      <c r="F13" s="26"/>
      <c r="G13" s="27"/>
      <c r="H13" s="28"/>
      <c r="I13" s="25"/>
      <c r="J13" s="25"/>
      <c r="K13" s="26"/>
      <c r="L13" s="96"/>
    </row>
    <row r="14" spans="1:24" s="22" customFormat="1" ht="13.5" customHeight="1" x14ac:dyDescent="0.25">
      <c r="A14" s="118"/>
      <c r="B14" s="119"/>
      <c r="C14" s="120"/>
      <c r="D14" s="168" t="s">
        <v>15</v>
      </c>
      <c r="E14" s="121" t="s">
        <v>13</v>
      </c>
      <c r="F14" s="122"/>
      <c r="G14" s="123"/>
      <c r="H14" s="124"/>
      <c r="I14" s="120"/>
      <c r="J14" s="120"/>
      <c r="K14" s="122"/>
      <c r="L14" s="96"/>
    </row>
    <row r="15" spans="1:24" s="4" customFormat="1" ht="118.5" customHeight="1" x14ac:dyDescent="0.25">
      <c r="A15" s="29"/>
      <c r="B15" s="30"/>
      <c r="C15" s="31"/>
      <c r="D15" s="169"/>
      <c r="E15" s="147"/>
      <c r="F15" s="32"/>
      <c r="G15" s="33"/>
      <c r="H15" s="30" t="s">
        <v>70</v>
      </c>
      <c r="I15" s="30"/>
      <c r="J15" s="32" t="s">
        <v>12</v>
      </c>
      <c r="K15" s="117">
        <f>IF(ISBLANK(E15),,IF(E15&gt;O6,O5,IF(E15&lt;N6,N5,N5+((O5-N5)/(O6-N6))*(E15-N6))))</f>
        <v>0</v>
      </c>
      <c r="L15" s="97"/>
    </row>
    <row r="16" spans="1:24" s="4" customFormat="1" ht="84.75" customHeight="1" x14ac:dyDescent="0.25">
      <c r="A16" s="29"/>
      <c r="B16" s="30"/>
      <c r="C16" s="31"/>
      <c r="D16" s="170"/>
      <c r="E16" s="146" t="s">
        <v>59</v>
      </c>
      <c r="F16" s="32"/>
      <c r="G16" s="33"/>
      <c r="H16" s="30"/>
      <c r="I16" s="30"/>
      <c r="J16" s="32"/>
      <c r="K16" s="117"/>
      <c r="L16" s="97"/>
    </row>
    <row r="17" spans="1:12" s="22" customFormat="1" ht="19.5" customHeight="1" x14ac:dyDescent="0.25">
      <c r="A17" s="23">
        <v>2</v>
      </c>
      <c r="B17" s="25" t="s">
        <v>16</v>
      </c>
      <c r="C17" s="25"/>
      <c r="D17" s="25"/>
      <c r="E17" s="25"/>
      <c r="F17" s="27"/>
      <c r="G17" s="27"/>
      <c r="H17" s="35"/>
      <c r="I17" s="25"/>
      <c r="J17" s="25"/>
      <c r="K17" s="27"/>
      <c r="L17" s="98"/>
    </row>
    <row r="18" spans="1:12" s="36" customFormat="1" ht="18.75" customHeight="1" x14ac:dyDescent="0.25">
      <c r="A18" s="29"/>
      <c r="B18" s="37"/>
      <c r="C18" s="176" t="s">
        <v>17</v>
      </c>
      <c r="D18" s="177"/>
      <c r="E18" s="37"/>
      <c r="F18" s="38"/>
      <c r="G18" s="38"/>
      <c r="H18" s="39"/>
      <c r="I18" s="37"/>
      <c r="J18" s="37"/>
      <c r="K18" s="40"/>
      <c r="L18" s="99"/>
    </row>
    <row r="19" spans="1:12" s="4" customFormat="1" ht="162" customHeight="1" x14ac:dyDescent="0.25">
      <c r="A19" s="29"/>
      <c r="B19" s="37"/>
      <c r="C19" s="31"/>
      <c r="D19" s="39" t="s">
        <v>18</v>
      </c>
      <c r="E19" s="148" t="s">
        <v>79</v>
      </c>
      <c r="F19" s="38"/>
      <c r="G19" s="38"/>
      <c r="H19" s="39"/>
      <c r="I19" s="149" t="s">
        <v>71</v>
      </c>
      <c r="J19" s="141" t="s">
        <v>19</v>
      </c>
      <c r="K19" s="115"/>
      <c r="L19" s="100"/>
    </row>
    <row r="20" spans="1:12" s="4" customFormat="1" ht="90.75" customHeight="1" x14ac:dyDescent="0.25">
      <c r="A20" s="29"/>
      <c r="B20" s="37"/>
      <c r="C20" s="31"/>
      <c r="D20" s="43" t="s">
        <v>20</v>
      </c>
      <c r="E20" s="37"/>
      <c r="F20" s="38"/>
      <c r="G20" s="38"/>
      <c r="H20" s="39"/>
      <c r="I20" s="149" t="s">
        <v>71</v>
      </c>
      <c r="J20" s="141" t="s">
        <v>19</v>
      </c>
      <c r="K20" s="115"/>
      <c r="L20" s="100"/>
    </row>
    <row r="21" spans="1:12" s="4" customFormat="1" ht="121.5" customHeight="1" x14ac:dyDescent="0.25">
      <c r="A21" s="29"/>
      <c r="B21" s="37"/>
      <c r="C21" s="34"/>
      <c r="D21" s="43" t="s">
        <v>21</v>
      </c>
      <c r="E21" s="34"/>
      <c r="F21" s="38"/>
      <c r="G21" s="38"/>
      <c r="H21" s="39"/>
      <c r="I21" s="149" t="s">
        <v>71</v>
      </c>
      <c r="J21" s="141" t="s">
        <v>19</v>
      </c>
      <c r="K21" s="115"/>
      <c r="L21" s="100"/>
    </row>
    <row r="22" spans="1:12" s="4" customFormat="1" ht="60.75" customHeight="1" x14ac:dyDescent="0.25">
      <c r="A22" s="29"/>
      <c r="B22" s="37"/>
      <c r="C22" s="34"/>
      <c r="D22" s="43" t="s">
        <v>22</v>
      </c>
      <c r="E22" s="34"/>
      <c r="F22" s="38"/>
      <c r="G22" s="38"/>
      <c r="H22" s="39"/>
      <c r="I22" s="149" t="s">
        <v>71</v>
      </c>
      <c r="J22" s="141" t="s">
        <v>19</v>
      </c>
      <c r="K22" s="115"/>
      <c r="L22" s="100"/>
    </row>
    <row r="23" spans="1:12" s="36" customFormat="1" ht="85.5" customHeight="1" x14ac:dyDescent="0.25">
      <c r="A23" s="29"/>
      <c r="B23" s="21"/>
      <c r="C23" s="37"/>
      <c r="D23" s="37" t="s">
        <v>23</v>
      </c>
      <c r="E23" s="39"/>
      <c r="F23" s="38"/>
      <c r="G23" s="38"/>
      <c r="H23" s="39"/>
      <c r="I23" s="149" t="s">
        <v>71</v>
      </c>
      <c r="J23" s="140" t="s">
        <v>19</v>
      </c>
      <c r="K23" s="116"/>
      <c r="L23" s="101"/>
    </row>
    <row r="24" spans="1:12" s="36" customFormat="1" ht="82.5" customHeight="1" x14ac:dyDescent="0.25">
      <c r="A24" s="29"/>
      <c r="B24" s="21"/>
      <c r="C24" s="37"/>
      <c r="D24" s="39" t="s">
        <v>24</v>
      </c>
      <c r="E24" s="39"/>
      <c r="F24" s="38"/>
      <c r="G24" s="38"/>
      <c r="H24" s="39"/>
      <c r="I24" s="149" t="s">
        <v>71</v>
      </c>
      <c r="J24" s="140" t="s">
        <v>19</v>
      </c>
      <c r="K24" s="116"/>
      <c r="L24" s="101"/>
    </row>
    <row r="25" spans="1:12" s="4" customFormat="1" ht="96" customHeight="1" x14ac:dyDescent="0.25">
      <c r="A25" s="29"/>
      <c r="B25" s="30"/>
      <c r="C25" s="34"/>
      <c r="D25" s="34" t="s">
        <v>25</v>
      </c>
      <c r="E25" s="34"/>
      <c r="F25" s="33"/>
      <c r="G25" s="33"/>
      <c r="H25" s="34"/>
      <c r="I25" s="149" t="s">
        <v>71</v>
      </c>
      <c r="J25" s="141" t="s">
        <v>19</v>
      </c>
      <c r="K25" s="115"/>
      <c r="L25" s="100"/>
    </row>
    <row r="26" spans="1:12" s="4" customFormat="1" ht="96.75" customHeight="1" x14ac:dyDescent="0.25">
      <c r="A26" s="29"/>
      <c r="B26" s="30"/>
      <c r="C26" s="34"/>
      <c r="D26" s="34" t="s">
        <v>26</v>
      </c>
      <c r="E26" s="34"/>
      <c r="F26" s="33"/>
      <c r="G26" s="33"/>
      <c r="H26" s="34"/>
      <c r="I26" s="149" t="s">
        <v>71</v>
      </c>
      <c r="J26" s="141" t="s">
        <v>19</v>
      </c>
      <c r="K26" s="115"/>
      <c r="L26" s="100"/>
    </row>
    <row r="27" spans="1:12" s="4" customFormat="1" ht="99" customHeight="1" x14ac:dyDescent="0.25">
      <c r="A27" s="29"/>
      <c r="B27" s="30"/>
      <c r="C27" s="45"/>
      <c r="D27" s="46" t="s">
        <v>27</v>
      </c>
      <c r="E27" s="46"/>
      <c r="F27" s="33"/>
      <c r="G27" s="33"/>
      <c r="H27" s="34"/>
      <c r="I27" s="149" t="s">
        <v>71</v>
      </c>
      <c r="J27" s="141" t="s">
        <v>19</v>
      </c>
      <c r="K27" s="115"/>
      <c r="L27" s="100"/>
    </row>
    <row r="28" spans="1:12" s="4" customFormat="1" ht="123.75" customHeight="1" x14ac:dyDescent="0.25">
      <c r="A28" s="29"/>
      <c r="B28" s="30"/>
      <c r="C28" s="45"/>
      <c r="D28" s="47" t="s">
        <v>28</v>
      </c>
      <c r="E28" s="46"/>
      <c r="F28" s="33"/>
      <c r="G28" s="33"/>
      <c r="H28" s="34"/>
      <c r="I28" s="149" t="s">
        <v>71</v>
      </c>
      <c r="J28" s="141" t="s">
        <v>19</v>
      </c>
      <c r="K28" s="115"/>
      <c r="L28" s="100"/>
    </row>
    <row r="29" spans="1:12" s="36" customFormat="1" ht="33.75" customHeight="1" x14ac:dyDescent="0.25">
      <c r="A29" s="29"/>
      <c r="B29" s="21"/>
      <c r="C29" s="37"/>
      <c r="D29" s="46" t="s">
        <v>29</v>
      </c>
      <c r="E29" s="46"/>
      <c r="F29" s="33"/>
      <c r="G29" s="33"/>
      <c r="H29" s="34"/>
      <c r="I29" s="149" t="s">
        <v>71</v>
      </c>
      <c r="J29" s="141" t="s">
        <v>19</v>
      </c>
      <c r="K29" s="116"/>
      <c r="L29" s="100"/>
    </row>
    <row r="30" spans="1:12" s="36" customFormat="1" ht="15.75" customHeight="1" x14ac:dyDescent="0.25">
      <c r="A30" s="29"/>
      <c r="B30" s="21"/>
      <c r="C30" s="176" t="s">
        <v>30</v>
      </c>
      <c r="D30" s="177"/>
      <c r="E30" s="39"/>
      <c r="F30" s="38"/>
      <c r="G30" s="38"/>
      <c r="H30" s="39"/>
      <c r="I30" s="37"/>
      <c r="J30" s="142"/>
      <c r="K30" s="44"/>
      <c r="L30" s="101"/>
    </row>
    <row r="31" spans="1:12" s="36" customFormat="1" ht="33.75" customHeight="1" x14ac:dyDescent="0.25">
      <c r="A31" s="29"/>
      <c r="B31" s="21"/>
      <c r="C31" s="37"/>
      <c r="D31" s="46" t="s">
        <v>31</v>
      </c>
      <c r="E31" s="46"/>
      <c r="F31" s="33"/>
      <c r="G31" s="33"/>
      <c r="H31" s="34"/>
      <c r="I31" s="149" t="s">
        <v>71</v>
      </c>
      <c r="J31" s="141" t="s">
        <v>19</v>
      </c>
      <c r="K31" s="116"/>
      <c r="L31" s="100"/>
    </row>
    <row r="32" spans="1:12" s="36" customFormat="1" ht="33.75" customHeight="1" x14ac:dyDescent="0.25">
      <c r="A32" s="29"/>
      <c r="B32" s="21"/>
      <c r="C32" s="37"/>
      <c r="D32" s="46" t="s">
        <v>32</v>
      </c>
      <c r="E32" s="46"/>
      <c r="F32" s="33"/>
      <c r="G32" s="33"/>
      <c r="H32" s="34"/>
      <c r="I32" s="149" t="s">
        <v>71</v>
      </c>
      <c r="J32" s="141" t="s">
        <v>19</v>
      </c>
      <c r="K32" s="116"/>
      <c r="L32" s="100"/>
    </row>
    <row r="33" spans="1:12" s="4" customFormat="1" ht="168.75" customHeight="1" x14ac:dyDescent="0.25">
      <c r="A33" s="29"/>
      <c r="B33" s="30"/>
      <c r="C33" s="45"/>
      <c r="D33" s="46" t="s">
        <v>33</v>
      </c>
      <c r="E33" s="46"/>
      <c r="F33" s="33"/>
      <c r="G33" s="33"/>
      <c r="H33" s="34"/>
      <c r="I33" s="149" t="s">
        <v>71</v>
      </c>
      <c r="J33" s="141" t="s">
        <v>19</v>
      </c>
      <c r="K33" s="115"/>
      <c r="L33" s="100"/>
    </row>
    <row r="34" spans="1:12" s="36" customFormat="1" ht="33.75" customHeight="1" x14ac:dyDescent="0.25">
      <c r="A34" s="29"/>
      <c r="B34" s="21"/>
      <c r="C34" s="37"/>
      <c r="D34" s="46" t="s">
        <v>34</v>
      </c>
      <c r="E34" s="46"/>
      <c r="F34" s="33"/>
      <c r="G34" s="33"/>
      <c r="H34" s="34"/>
      <c r="I34" s="149" t="s">
        <v>71</v>
      </c>
      <c r="J34" s="141" t="s">
        <v>19</v>
      </c>
      <c r="K34" s="116"/>
      <c r="L34" s="100"/>
    </row>
    <row r="35" spans="1:12" s="36" customFormat="1" ht="69" customHeight="1" x14ac:dyDescent="0.25">
      <c r="A35" s="29"/>
      <c r="B35" s="21"/>
      <c r="C35" s="37"/>
      <c r="D35" s="46" t="s">
        <v>35</v>
      </c>
      <c r="E35" s="46"/>
      <c r="F35" s="33"/>
      <c r="G35" s="33"/>
      <c r="H35" s="34"/>
      <c r="I35" s="149" t="s">
        <v>71</v>
      </c>
      <c r="J35" s="141" t="s">
        <v>19</v>
      </c>
      <c r="K35" s="116"/>
      <c r="L35" s="100"/>
    </row>
    <row r="36" spans="1:12" s="36" customFormat="1" ht="69" customHeight="1" x14ac:dyDescent="0.25">
      <c r="A36" s="29"/>
      <c r="B36" s="21"/>
      <c r="C36" s="37"/>
      <c r="D36" s="46" t="s">
        <v>36</v>
      </c>
      <c r="E36" s="46"/>
      <c r="F36" s="33"/>
      <c r="G36" s="33"/>
      <c r="H36" s="34"/>
      <c r="I36" s="149" t="s">
        <v>71</v>
      </c>
      <c r="J36" s="141" t="s">
        <v>19</v>
      </c>
      <c r="K36" s="116"/>
      <c r="L36" s="100"/>
    </row>
    <row r="37" spans="1:12" s="36" customFormat="1" ht="145.5" customHeight="1" x14ac:dyDescent="0.25">
      <c r="A37" s="29"/>
      <c r="B37" s="21"/>
      <c r="C37" s="37"/>
      <c r="D37" s="46" t="s">
        <v>37</v>
      </c>
      <c r="E37" s="46"/>
      <c r="F37" s="33"/>
      <c r="G37" s="33"/>
      <c r="H37" s="34"/>
      <c r="I37" s="149" t="s">
        <v>71</v>
      </c>
      <c r="J37" s="141" t="s">
        <v>19</v>
      </c>
      <c r="K37" s="116"/>
      <c r="L37" s="100"/>
    </row>
    <row r="38" spans="1:12" s="36" customFormat="1" ht="16.5" customHeight="1" x14ac:dyDescent="0.25">
      <c r="A38" s="29"/>
      <c r="B38" s="21"/>
      <c r="C38" s="37" t="s">
        <v>38</v>
      </c>
      <c r="D38" s="39"/>
      <c r="E38" s="39"/>
      <c r="F38" s="38"/>
      <c r="G38" s="38"/>
      <c r="H38" s="39"/>
      <c r="I38" s="37"/>
      <c r="J38" s="142"/>
      <c r="K38" s="44"/>
      <c r="L38" s="101"/>
    </row>
    <row r="39" spans="1:12" s="36" customFormat="1" ht="60" customHeight="1" x14ac:dyDescent="0.25">
      <c r="A39" s="29"/>
      <c r="B39" s="21"/>
      <c r="C39" s="37"/>
      <c r="D39" s="46" t="s">
        <v>39</v>
      </c>
      <c r="E39" s="46"/>
      <c r="F39" s="33"/>
      <c r="G39" s="33"/>
      <c r="H39" s="34"/>
      <c r="I39" s="149" t="s">
        <v>71</v>
      </c>
      <c r="J39" s="141" t="s">
        <v>19</v>
      </c>
      <c r="K39" s="116"/>
      <c r="L39" s="100"/>
    </row>
    <row r="40" spans="1:12" s="36" customFormat="1" ht="144.75" customHeight="1" x14ac:dyDescent="0.25">
      <c r="A40" s="29"/>
      <c r="B40" s="21"/>
      <c r="C40" s="37"/>
      <c r="D40" s="46" t="s">
        <v>40</v>
      </c>
      <c r="E40" s="46"/>
      <c r="F40" s="33"/>
      <c r="G40" s="33"/>
      <c r="H40" s="34"/>
      <c r="I40" s="149" t="s">
        <v>71</v>
      </c>
      <c r="J40" s="141" t="s">
        <v>19</v>
      </c>
      <c r="K40" s="116"/>
      <c r="L40" s="100"/>
    </row>
    <row r="41" spans="1:12" s="36" customFormat="1" ht="16.5" customHeight="1" x14ac:dyDescent="0.25">
      <c r="A41" s="29"/>
      <c r="B41" s="21"/>
      <c r="C41" s="176" t="s">
        <v>41</v>
      </c>
      <c r="D41" s="177"/>
      <c r="E41" s="46"/>
      <c r="F41" s="33"/>
      <c r="G41" s="33"/>
      <c r="H41" s="34"/>
      <c r="I41" s="41"/>
      <c r="J41" s="143"/>
      <c r="K41" s="42"/>
      <c r="L41" s="100"/>
    </row>
    <row r="42" spans="1:12" s="36" customFormat="1" ht="109.5" customHeight="1" x14ac:dyDescent="0.25">
      <c r="A42" s="29"/>
      <c r="B42" s="21"/>
      <c r="C42" s="37"/>
      <c r="D42" s="46" t="s">
        <v>42</v>
      </c>
      <c r="E42" s="46"/>
      <c r="F42" s="33"/>
      <c r="G42" s="33"/>
      <c r="H42" s="34"/>
      <c r="I42" s="149" t="s">
        <v>71</v>
      </c>
      <c r="J42" s="141" t="s">
        <v>19</v>
      </c>
      <c r="K42" s="116"/>
      <c r="L42" s="100"/>
    </row>
    <row r="43" spans="1:12" s="36" customFormat="1" ht="210" customHeight="1" x14ac:dyDescent="0.25">
      <c r="A43" s="29"/>
      <c r="B43" s="21"/>
      <c r="C43" s="37"/>
      <c r="D43" s="46" t="s">
        <v>43</v>
      </c>
      <c r="E43" s="46"/>
      <c r="F43" s="33"/>
      <c r="G43" s="33"/>
      <c r="H43" s="34"/>
      <c r="I43" s="149" t="s">
        <v>71</v>
      </c>
      <c r="J43" s="141" t="s">
        <v>19</v>
      </c>
      <c r="K43" s="116"/>
      <c r="L43" s="100"/>
    </row>
    <row r="44" spans="1:12" s="36" customFormat="1" ht="30.75" customHeight="1" x14ac:dyDescent="0.25">
      <c r="A44" s="25">
        <v>3</v>
      </c>
      <c r="B44" s="48" t="s">
        <v>44</v>
      </c>
      <c r="C44" s="25"/>
      <c r="D44" s="25"/>
      <c r="E44" s="25"/>
      <c r="F44" s="26"/>
      <c r="G44" s="25"/>
      <c r="H44" s="25"/>
      <c r="I44" s="25"/>
      <c r="J44" s="26" t="s">
        <v>12</v>
      </c>
      <c r="K44" s="145">
        <f>SUM(K48,K51,K55,K58,K61)</f>
        <v>0</v>
      </c>
      <c r="L44" s="96"/>
    </row>
    <row r="45" spans="1:12" s="36" customFormat="1" ht="409.6" customHeight="1" x14ac:dyDescent="0.25">
      <c r="A45" s="29"/>
      <c r="B45" s="30"/>
      <c r="C45" s="45"/>
      <c r="D45" s="46" t="s">
        <v>45</v>
      </c>
      <c r="E45" s="46"/>
      <c r="F45" s="33"/>
      <c r="G45" s="33"/>
      <c r="H45" s="34"/>
      <c r="I45" s="149" t="s">
        <v>71</v>
      </c>
      <c r="J45" s="141" t="s">
        <v>19</v>
      </c>
      <c r="K45" s="116"/>
      <c r="L45" s="100"/>
    </row>
    <row r="46" spans="1:12" s="4" customFormat="1" ht="14.25" customHeight="1" x14ac:dyDescent="0.25">
      <c r="A46" s="49"/>
      <c r="B46" s="50"/>
      <c r="C46" s="51" t="s">
        <v>46</v>
      </c>
      <c r="D46" s="52"/>
      <c r="E46" s="46"/>
      <c r="F46" s="53"/>
      <c r="G46" s="53"/>
      <c r="H46" s="34"/>
      <c r="I46" s="54"/>
      <c r="J46" s="54"/>
      <c r="K46" s="42"/>
      <c r="L46" s="100"/>
    </row>
    <row r="47" spans="1:12" s="4" customFormat="1" ht="14.25" customHeight="1" x14ac:dyDescent="0.25">
      <c r="A47" s="49"/>
      <c r="B47" s="50"/>
      <c r="C47" s="51"/>
      <c r="D47" s="171" t="s">
        <v>83</v>
      </c>
      <c r="E47" s="57" t="s">
        <v>13</v>
      </c>
      <c r="F47" s="53"/>
      <c r="G47" s="53"/>
      <c r="H47" s="34"/>
      <c r="I47" s="54"/>
      <c r="J47" s="54"/>
      <c r="K47" s="42"/>
      <c r="L47" s="100"/>
    </row>
    <row r="48" spans="1:12" s="4" customFormat="1" ht="70.150000000000006" customHeight="1" x14ac:dyDescent="0.25">
      <c r="A48" s="29"/>
      <c r="B48" s="30"/>
      <c r="C48" s="45"/>
      <c r="D48" s="169"/>
      <c r="E48" s="150"/>
      <c r="F48" s="133">
        <f>IF(ISBLANK(E48),,IF(E48&lt;Q6,Q5,IF(E48&gt;R6,R5,(R5+((Q5-R5)/(Q6-R6))*(E48-R6)))))</f>
        <v>0</v>
      </c>
      <c r="G48" s="77">
        <v>0.4</v>
      </c>
      <c r="H48" s="34" t="s">
        <v>61</v>
      </c>
      <c r="I48" s="41"/>
      <c r="J48" s="78" t="s">
        <v>12</v>
      </c>
      <c r="K48" s="127">
        <f>IF(ISBLANK(E48),,IF(E48&lt;Q6,Q5*G48,IF(E48&gt;R6,R5*G48,G48*(R5+((Q5-R5)/(Q6-R6))*(E48-R6)))))</f>
        <v>0</v>
      </c>
      <c r="L48" s="102"/>
    </row>
    <row r="49" spans="1:12" s="4" customFormat="1" ht="124.15" customHeight="1" x14ac:dyDescent="0.25">
      <c r="A49" s="49"/>
      <c r="B49" s="50"/>
      <c r="C49" s="55"/>
      <c r="D49" s="170"/>
      <c r="E49" s="125" t="s">
        <v>60</v>
      </c>
      <c r="F49" s="53"/>
      <c r="G49" s="58"/>
      <c r="H49" s="34"/>
      <c r="I49" s="54"/>
      <c r="J49" s="59"/>
      <c r="K49" s="115"/>
      <c r="L49" s="102"/>
    </row>
    <row r="50" spans="1:12" s="4" customFormat="1" ht="15" customHeight="1" x14ac:dyDescent="0.25">
      <c r="A50" s="29"/>
      <c r="B50" s="30"/>
      <c r="C50" s="45"/>
      <c r="D50" s="180" t="s">
        <v>87</v>
      </c>
      <c r="E50" s="57" t="s">
        <v>13</v>
      </c>
      <c r="F50" s="33"/>
      <c r="G50" s="77"/>
      <c r="H50" s="34"/>
      <c r="I50" s="41"/>
      <c r="J50" s="78"/>
      <c r="K50" s="115"/>
      <c r="L50" s="102"/>
    </row>
    <row r="51" spans="1:12" s="4" customFormat="1" ht="100.15" customHeight="1" x14ac:dyDescent="0.25">
      <c r="A51" s="29"/>
      <c r="B51" s="30"/>
      <c r="C51" s="45"/>
      <c r="D51" s="181"/>
      <c r="E51" s="151"/>
      <c r="F51" s="133">
        <f>IF(ISBLANK(E51),,IF(E51&lt;U6,U5,IF(E51&gt;T6,T5,(T5+((U5-T5)/(U6-T6))*(E51-T6)))))</f>
        <v>0</v>
      </c>
      <c r="G51" s="77">
        <v>0.3</v>
      </c>
      <c r="H51" s="34" t="s">
        <v>62</v>
      </c>
      <c r="I51" s="41"/>
      <c r="J51" s="78" t="s">
        <v>12</v>
      </c>
      <c r="K51" s="127">
        <f>IF(ISBLANK(E51),,IF(E51&lt;U6,U5*G51,IF(E51&gt;T6,T5*G51,G51*(T5+((U5-T5)/(U6-T6))*(E51-T6)))))</f>
        <v>0</v>
      </c>
      <c r="L51" s="102"/>
    </row>
    <row r="52" spans="1:12" s="4" customFormat="1" ht="25.5" customHeight="1" x14ac:dyDescent="0.25">
      <c r="A52" s="49"/>
      <c r="B52" s="50"/>
      <c r="C52" s="55"/>
      <c r="D52" s="56"/>
      <c r="E52" s="57" t="s">
        <v>63</v>
      </c>
      <c r="F52" s="53"/>
      <c r="G52" s="58"/>
      <c r="H52" s="34"/>
      <c r="I52" s="54"/>
      <c r="J52" s="59"/>
      <c r="K52" s="126"/>
      <c r="L52" s="102"/>
    </row>
    <row r="53" spans="1:12" x14ac:dyDescent="0.25">
      <c r="A53" s="60"/>
      <c r="B53" s="60"/>
      <c r="C53" s="178" t="s">
        <v>82</v>
      </c>
      <c r="D53" s="179"/>
      <c r="E53" s="60"/>
      <c r="F53" s="60"/>
      <c r="G53" s="60"/>
      <c r="H53" s="60"/>
      <c r="I53" s="63"/>
      <c r="J53" s="63"/>
      <c r="K53" s="64"/>
    </row>
    <row r="54" spans="1:12" s="73" customFormat="1" x14ac:dyDescent="0.25">
      <c r="A54" s="60"/>
      <c r="B54" s="60"/>
      <c r="C54" s="61"/>
      <c r="D54" s="162" t="s">
        <v>84</v>
      </c>
      <c r="E54" s="57" t="s">
        <v>13</v>
      </c>
      <c r="F54" s="60"/>
      <c r="G54" s="60"/>
      <c r="H54" s="60"/>
      <c r="I54" s="63"/>
      <c r="J54" s="63"/>
      <c r="K54" s="64"/>
      <c r="L54" s="103"/>
    </row>
    <row r="55" spans="1:12" ht="104.25" customHeight="1" x14ac:dyDescent="0.25">
      <c r="A55" s="60"/>
      <c r="B55" s="60"/>
      <c r="C55" s="62"/>
      <c r="D55" s="172"/>
      <c r="E55" s="152"/>
      <c r="F55" s="135">
        <f>IF(ISBLANK(E55),,IF(E55&lt;N11,N10,IF(E55&gt;O11,O10,(O10+((N10-O10)/(N11-O11))*(E55-O11)))))</f>
        <v>0</v>
      </c>
      <c r="G55" s="65">
        <v>0.1</v>
      </c>
      <c r="H55" s="34" t="s">
        <v>65</v>
      </c>
      <c r="I55" s="63"/>
      <c r="J55" s="66" t="s">
        <v>12</v>
      </c>
      <c r="K55" s="137">
        <f>IF(ISBLANK(E55),,IF(E55&lt;N11,N10*G55,IF(E55&gt;O11,O10*G55,G55*(O10+((N10-O10)/(N11-O11))*(E55-O11)))))</f>
        <v>0</v>
      </c>
      <c r="L55" s="104"/>
    </row>
    <row r="56" spans="1:12" s="73" customFormat="1" ht="13.5" customHeight="1" x14ac:dyDescent="0.25">
      <c r="A56" s="60"/>
      <c r="B56" s="60"/>
      <c r="C56" s="62"/>
      <c r="D56" s="173"/>
      <c r="E56" s="125" t="s">
        <v>66</v>
      </c>
      <c r="F56" s="134"/>
      <c r="G56" s="65"/>
      <c r="H56" s="34"/>
      <c r="I56" s="63"/>
      <c r="J56" s="66"/>
      <c r="K56" s="60"/>
      <c r="L56" s="104"/>
    </row>
    <row r="57" spans="1:12" s="73" customFormat="1" ht="13.5" customHeight="1" x14ac:dyDescent="0.25">
      <c r="A57" s="60"/>
      <c r="B57" s="60"/>
      <c r="C57" s="62"/>
      <c r="D57" s="162" t="s">
        <v>85</v>
      </c>
      <c r="E57" s="57" t="s">
        <v>13</v>
      </c>
      <c r="F57" s="134"/>
      <c r="G57" s="65"/>
      <c r="H57" s="34"/>
      <c r="I57" s="63"/>
      <c r="J57" s="66"/>
      <c r="K57" s="60"/>
      <c r="L57" s="104"/>
    </row>
    <row r="58" spans="1:12" ht="99" customHeight="1" x14ac:dyDescent="0.25">
      <c r="A58" s="60"/>
      <c r="B58" s="60"/>
      <c r="C58" s="60"/>
      <c r="D58" s="163"/>
      <c r="E58" s="152"/>
      <c r="F58" s="135">
        <f>IF(ISBLANK(E58),,IF(E58&lt;Q11,Q10,IF(E58&gt;R11,R10,(R10+((Q10-R10)/(Q11-R11))*(E58-R11)))))</f>
        <v>0</v>
      </c>
      <c r="G58" s="65">
        <v>0.1</v>
      </c>
      <c r="H58" s="34" t="s">
        <v>67</v>
      </c>
      <c r="I58" s="63"/>
      <c r="J58" s="66" t="s">
        <v>12</v>
      </c>
      <c r="K58" s="137">
        <f>IF(ISBLANK(E58),,IF(E58&lt;Q11,Q10*G58,IF(E58&gt;R11,R10*G58,G58*(R10+((Q10-R10)/(Q11-R11))*(E58-R11)))))</f>
        <v>0</v>
      </c>
      <c r="L58" s="104"/>
    </row>
    <row r="59" spans="1:12" s="73" customFormat="1" ht="19.899999999999999" customHeight="1" x14ac:dyDescent="0.25">
      <c r="A59" s="60"/>
      <c r="B59" s="60"/>
      <c r="C59" s="60"/>
      <c r="D59" s="164"/>
      <c r="E59" s="136" t="s">
        <v>66</v>
      </c>
      <c r="F59" s="134"/>
      <c r="G59" s="65"/>
      <c r="H59" s="34"/>
      <c r="I59" s="63"/>
      <c r="J59" s="66"/>
      <c r="K59" s="60"/>
      <c r="L59" s="104"/>
    </row>
    <row r="60" spans="1:12" s="73" customFormat="1" ht="12.75" customHeight="1" x14ac:dyDescent="0.25">
      <c r="A60" s="60"/>
      <c r="B60" s="60"/>
      <c r="C60" s="60"/>
      <c r="D60" s="165" t="s">
        <v>86</v>
      </c>
      <c r="E60" s="57" t="s">
        <v>13</v>
      </c>
      <c r="F60" s="134"/>
      <c r="G60" s="65"/>
      <c r="H60" s="34"/>
      <c r="I60" s="63"/>
      <c r="J60" s="66"/>
      <c r="K60" s="60"/>
      <c r="L60" s="104"/>
    </row>
    <row r="61" spans="1:12" ht="97.5" customHeight="1" x14ac:dyDescent="0.25">
      <c r="A61" s="60"/>
      <c r="B61" s="60"/>
      <c r="C61" s="60"/>
      <c r="D61" s="163"/>
      <c r="E61" s="152"/>
      <c r="F61" s="135">
        <f>IF(ISBLANK(E61),,IF(E61&lt;T11,T10,IF(E61&gt;U11,U10,(U10+((T10-U10)/(T11-U11))*(E61-U11)))))</f>
        <v>0</v>
      </c>
      <c r="G61" s="65">
        <v>0.1</v>
      </c>
      <c r="H61" s="34" t="s">
        <v>68</v>
      </c>
      <c r="I61" s="63"/>
      <c r="J61" s="66" t="s">
        <v>12</v>
      </c>
      <c r="K61" s="137">
        <f>IF(ISBLANK(E61),,IF(E61&lt;T11,T10*G61,IF(E61&gt;U11,U10*G61,G61*(U10+((T10-U10)/(T11-U11))*(E61-U11)))))</f>
        <v>0</v>
      </c>
      <c r="L61" s="104"/>
    </row>
    <row r="62" spans="1:12" s="73" customFormat="1" ht="12.75" customHeight="1" x14ac:dyDescent="0.25">
      <c r="A62" s="60"/>
      <c r="B62" s="60"/>
      <c r="C62" s="60"/>
      <c r="D62" s="164"/>
      <c r="E62" s="136" t="s">
        <v>69</v>
      </c>
      <c r="F62" s="134"/>
      <c r="G62" s="65"/>
      <c r="H62" s="34"/>
      <c r="I62" s="63"/>
      <c r="J62" s="66"/>
      <c r="K62" s="60"/>
      <c r="L62" s="104"/>
    </row>
    <row r="63" spans="1:12" x14ac:dyDescent="0.25">
      <c r="A63" s="60"/>
      <c r="B63" s="60"/>
      <c r="C63" s="60"/>
      <c r="D63" s="67" t="s">
        <v>47</v>
      </c>
      <c r="E63" s="60"/>
      <c r="F63" s="60"/>
      <c r="G63" s="60"/>
      <c r="H63" s="60"/>
      <c r="I63" s="63"/>
      <c r="J63" s="63"/>
      <c r="K63" s="64"/>
    </row>
    <row r="64" spans="1:12" x14ac:dyDescent="0.25">
      <c r="A64" s="68">
        <v>4</v>
      </c>
      <c r="B64" s="69" t="s">
        <v>48</v>
      </c>
      <c r="C64" s="70"/>
      <c r="D64" s="70"/>
      <c r="E64" s="70"/>
      <c r="F64" s="70"/>
      <c r="G64" s="70"/>
      <c r="H64" s="70"/>
      <c r="I64" s="69"/>
      <c r="J64" s="69"/>
      <c r="K64" s="69"/>
      <c r="L64" s="105"/>
    </row>
    <row r="65" spans="1:12" ht="109.5" customHeight="1" x14ac:dyDescent="0.25">
      <c r="A65" s="71"/>
      <c r="B65" s="71"/>
      <c r="C65" s="71"/>
      <c r="D65" s="72" t="s">
        <v>49</v>
      </c>
      <c r="E65" s="71"/>
      <c r="F65" s="71"/>
      <c r="G65" s="71"/>
      <c r="H65" s="71"/>
      <c r="I65" s="149" t="s">
        <v>71</v>
      </c>
      <c r="J65" s="144" t="s">
        <v>19</v>
      </c>
      <c r="K65" s="60"/>
      <c r="L65" s="106"/>
    </row>
  </sheetData>
  <sheetProtection algorithmName="SHA-512" hashValue="qMdF2lDVJc1aCV3B5nBtp8DBO7hYOGBupoUwrXtz/ytqdIfUAkUiGJZ6AowFGirRCyZhAUoiNCv5JMEsy2lALQ==" saltValue="kO1enFfn3MFj7JsD8t25zg==" spinCount="100000" sheet="1" objects="1" scenarios="1" selectLockedCells="1"/>
  <mergeCells count="17">
    <mergeCell ref="D57:D59"/>
    <mergeCell ref="D60:D62"/>
    <mergeCell ref="M2:Q2"/>
    <mergeCell ref="D14:D16"/>
    <mergeCell ref="D47:D49"/>
    <mergeCell ref="D54:D56"/>
    <mergeCell ref="A11:I11"/>
    <mergeCell ref="C18:D18"/>
    <mergeCell ref="C30:D30"/>
    <mergeCell ref="C41:D41"/>
    <mergeCell ref="C53:D53"/>
    <mergeCell ref="D50:D51"/>
    <mergeCell ref="A1:K1"/>
    <mergeCell ref="A6:I6"/>
    <mergeCell ref="A7:I7"/>
    <mergeCell ref="A8:K8"/>
    <mergeCell ref="A10:K10"/>
  </mergeCells>
  <dataValidations count="1">
    <dataValidation type="list" allowBlank="1" showInputMessage="1" showErrorMessage="1" sqref="I19:I29 I31:I37 I39:I40 I42:I43 I45 I65" xr:uid="{818F48DC-19C8-45F9-B7D4-26366DA56FC1}">
      <formula1>$W$3:$W$4</formula1>
    </dataValidation>
  </dataValidations>
  <pageMargins left="0.70866141732283472" right="0.70866141732283472" top="0.88541666666666674" bottom="0.78740157480314954" header="0.31496062992125984" footer="0.31496062992125984"/>
  <pageSetup paperSize="9" orientation="landscape" r:id="rId1"/>
  <headerFooter>
    <oddHeader>&amp;L&amp;"Roboto,Standard"&amp;10Kriterien- und Bewertungskatalog
&amp;"Roboto,Fett"Ausschreibung VB 24_023 – Los 2:
Ertüchtigung der Videoüberwachungsanlage für das Leibniz-Institut für jüdische Geschichte und Kultur – Simon Dubnow</oddHeader>
    <oddFooter>&amp;CSeite &amp;P von 10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3B3B44AF164844AFEA6CECFFF1DF4E" ma:contentTypeVersion="0" ma:contentTypeDescription="Ein neues Dokument erstellen." ma:contentTypeScope="" ma:versionID="d7ec4878bfc5d7a07e325afea018f1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BSO999929 xmlns="http://www.datev.de/BSOffice/999929">5cdf8f8f-a1ea-4e59-a35e-f9fe189d1473</BSO999929>
</file>

<file path=customXml/itemProps1.xml><?xml version="1.0" encoding="utf-8"?>
<ds:datastoreItem xmlns:ds="http://schemas.openxmlformats.org/officeDocument/2006/customXml" ds:itemID="{6C4D03AE-38CF-4926-844C-9226558E1D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605D6C-9416-46DC-993E-3DD687031336}">
  <ds:schemaRefs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43E31244-27F6-4491-BA89-2E84A57D75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D46B6AD4-8FC9-48C3-B935-73CFFAA7E115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Tabelle2</vt:lpstr>
      <vt:lpstr>Tabelle2!Druckbereich</vt:lpstr>
      <vt:lpstr>Tabelle2!Print_Titles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Stefan Jungmann</dc:creator>
  <cp:lastModifiedBy>Miriam Parchwitz</cp:lastModifiedBy>
  <cp:revision>4</cp:revision>
  <cp:lastPrinted>2024-08-13T09:17:58Z</cp:lastPrinted>
  <dcterms:created xsi:type="dcterms:W3CDTF">2013-10-14T06:20:19Z</dcterms:created>
  <dcterms:modified xsi:type="dcterms:W3CDTF">2024-11-05T12:56:37Z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0x0101009C3B3B44AF164844AFEA6CECFFF1DF4E</vt:lpwstr>
  </property>
</Properties>
</file>