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Vergabe\Kommunale Dienste\Ortspflege 2025-2028\Ortpflege 2025-2028\Los 3\"/>
    </mc:Choice>
  </mc:AlternateContent>
  <bookViews>
    <workbookView xWindow="-15" yWindow="165" windowWidth="28830" windowHeight="11985" tabRatio="890"/>
  </bookViews>
  <sheets>
    <sheet name="Übersicht" sheetId="26" r:id="rId1"/>
    <sheet name="Los 3 Osterwohle" sheetId="6" r:id="rId2"/>
    <sheet name="Los 3 Eversdorf-Wieblitz" sheetId="9" r:id="rId3"/>
    <sheet name="Los 3 Tylsen" sheetId="8" r:id="rId4"/>
  </sheets>
  <calcPr calcId="162913"/>
</workbook>
</file>

<file path=xl/calcChain.xml><?xml version="1.0" encoding="utf-8"?>
<calcChain xmlns="http://schemas.openxmlformats.org/spreadsheetml/2006/main">
  <c r="J14" i="8" l="1"/>
  <c r="J9" i="8"/>
  <c r="J37" i="6"/>
  <c r="J30" i="6"/>
  <c r="J24" i="6"/>
  <c r="J16" i="6"/>
  <c r="J9" i="6"/>
  <c r="J25" i="9"/>
  <c r="J17" i="9"/>
  <c r="J9" i="9"/>
  <c r="J8" i="8" l="1"/>
  <c r="J8" i="6"/>
  <c r="K5" i="26" s="1"/>
  <c r="J8" i="9"/>
  <c r="I14" i="8"/>
  <c r="I9" i="9"/>
  <c r="I17" i="9"/>
  <c r="I25" i="9"/>
  <c r="I37" i="6"/>
  <c r="I30" i="6"/>
  <c r="I24" i="6"/>
  <c r="I16" i="6"/>
  <c r="I9" i="6"/>
  <c r="I8" i="9" l="1"/>
  <c r="I8" i="6"/>
  <c r="I9" i="8"/>
  <c r="I8" i="8" s="1"/>
  <c r="C25" i="9" l="1"/>
  <c r="H25" i="9" l="1"/>
  <c r="G25" i="9"/>
  <c r="F25" i="9" l="1"/>
  <c r="E25" i="9"/>
  <c r="D25" i="9"/>
  <c r="B25" i="9"/>
  <c r="H17" i="9"/>
  <c r="G17" i="9"/>
  <c r="F17" i="9"/>
  <c r="E17" i="9"/>
  <c r="D17" i="9"/>
  <c r="C17" i="9"/>
  <c r="B17" i="9"/>
  <c r="H9" i="9"/>
  <c r="G9" i="9"/>
  <c r="F9" i="9"/>
  <c r="E9" i="9"/>
  <c r="D9" i="9"/>
  <c r="C9" i="9"/>
  <c r="B9" i="9"/>
  <c r="B8" i="9" l="1"/>
  <c r="C8" i="9"/>
  <c r="G8" i="9"/>
  <c r="F8" i="9"/>
  <c r="H8" i="9"/>
  <c r="E8" i="9"/>
  <c r="D8" i="9"/>
  <c r="H14" i="8"/>
  <c r="G14" i="8"/>
  <c r="F14" i="8"/>
  <c r="E14" i="8"/>
  <c r="D14" i="8"/>
  <c r="C14" i="8"/>
  <c r="B14" i="8"/>
  <c r="H9" i="8"/>
  <c r="G9" i="8"/>
  <c r="F9" i="8"/>
  <c r="E9" i="8"/>
  <c r="D9" i="8"/>
  <c r="C9" i="8"/>
  <c r="B9" i="8"/>
  <c r="B8" i="8" l="1"/>
  <c r="E8" i="8"/>
  <c r="C8" i="8"/>
  <c r="G8" i="8"/>
  <c r="D8" i="8"/>
  <c r="H8" i="8"/>
  <c r="F8" i="8"/>
  <c r="H37" i="6"/>
  <c r="G37" i="6"/>
  <c r="F37" i="6"/>
  <c r="E37" i="6"/>
  <c r="D37" i="6"/>
  <c r="C37" i="6"/>
  <c r="B37" i="6"/>
  <c r="H30" i="6"/>
  <c r="G30" i="6"/>
  <c r="F30" i="6"/>
  <c r="E30" i="6"/>
  <c r="D30" i="6"/>
  <c r="C30" i="6"/>
  <c r="B30" i="6"/>
  <c r="H24" i="6"/>
  <c r="G24" i="6"/>
  <c r="F24" i="6"/>
  <c r="E24" i="6"/>
  <c r="D24" i="6"/>
  <c r="C24" i="6"/>
  <c r="B24" i="6"/>
  <c r="H16" i="6"/>
  <c r="G16" i="6"/>
  <c r="F16" i="6"/>
  <c r="E16" i="6"/>
  <c r="D16" i="6"/>
  <c r="C16" i="6"/>
  <c r="B16" i="6"/>
  <c r="H9" i="6"/>
  <c r="G9" i="6"/>
  <c r="F9" i="6"/>
  <c r="E9" i="6"/>
  <c r="D9" i="6"/>
  <c r="C9" i="6"/>
  <c r="B9" i="6"/>
  <c r="B8" i="6" l="1"/>
  <c r="C5" i="26" s="1"/>
  <c r="F8" i="6"/>
  <c r="G5" i="26" s="1"/>
  <c r="E8" i="6"/>
  <c r="F5" i="26" s="1"/>
  <c r="H8" i="6"/>
  <c r="I5" i="26" s="1"/>
  <c r="D8" i="6"/>
  <c r="E5" i="26" s="1"/>
  <c r="C8" i="6"/>
  <c r="D5" i="26" s="1"/>
  <c r="G8" i="6"/>
  <c r="H5" i="26" s="1"/>
</calcChain>
</file>

<file path=xl/sharedStrings.xml><?xml version="1.0" encoding="utf-8"?>
<sst xmlns="http://schemas.openxmlformats.org/spreadsheetml/2006/main" count="171" uniqueCount="105">
  <si>
    <t>m</t>
  </si>
  <si>
    <t>m²</t>
  </si>
  <si>
    <t>2x/Jahr</t>
  </si>
  <si>
    <t>1x/Jahr</t>
  </si>
  <si>
    <t>Tylsen</t>
  </si>
  <si>
    <t>Bombeck</t>
  </si>
  <si>
    <t>Groß Gerstedt</t>
  </si>
  <si>
    <t>Klein Gerstedt</t>
  </si>
  <si>
    <t>Wistedt</t>
  </si>
  <si>
    <t>Eversdorf</t>
  </si>
  <si>
    <t>Klein Wieblitz</t>
  </si>
  <si>
    <t>Groß Wieblitz</t>
  </si>
  <si>
    <t>Niephagen</t>
  </si>
  <si>
    <t>12x/Jahr</t>
  </si>
  <si>
    <t>Osterwohle</t>
  </si>
  <si>
    <t>7x/Jahr</t>
  </si>
  <si>
    <t>Hecke
schneiden</t>
  </si>
  <si>
    <t>Gosse
reinigen</t>
  </si>
  <si>
    <t>Grasmahd
(intensiv)</t>
  </si>
  <si>
    <r>
      <t xml:space="preserve">Weg/Platz
</t>
    </r>
    <r>
      <rPr>
        <sz val="8"/>
        <color indexed="8"/>
        <rFont val="Arial"/>
        <family val="2"/>
      </rPr>
      <t>(Splitt)
reinigen</t>
    </r>
  </si>
  <si>
    <t>Weg/Platz
(Pflaster)
reinigen</t>
  </si>
  <si>
    <t>8x/Jahr</t>
  </si>
  <si>
    <t>Wieblitz-Eversdorf</t>
  </si>
  <si>
    <t>LOS 3</t>
  </si>
  <si>
    <t>Osterwohle, Tylsen, Eversdorf/Wieblitz</t>
  </si>
  <si>
    <t>LOS</t>
  </si>
  <si>
    <t>Gemeinden</t>
  </si>
  <si>
    <t>Weg/Platz
(Splitt)
reinigen</t>
  </si>
  <si>
    <t>2-6-03  Regenrückhaltebecken Ortseingang aus Kl. Gerstedt</t>
  </si>
  <si>
    <t>2-6-01  Feuerwehr</t>
  </si>
  <si>
    <t xml:space="preserve">2-6-02  Kriegerdenkmal </t>
  </si>
  <si>
    <t>2-6-04  Bushaltestellen 2x</t>
  </si>
  <si>
    <t>2-6-05  Umfeld Kirche</t>
  </si>
  <si>
    <t>2-18-01  Löschteich</t>
  </si>
  <si>
    <t>2-18-02  Bushaltestelle Ortseingang</t>
  </si>
  <si>
    <t>2-18-03  Umfeld Kirche</t>
  </si>
  <si>
    <t>2-18-04  Rundling inkl. Spielplatz</t>
  </si>
  <si>
    <t>2-18-05  Feuerwehr</t>
  </si>
  <si>
    <t>2-28-01  Graben bei ehemals Jawoll</t>
  </si>
  <si>
    <t>2-28-02  Bushaltestelle</t>
  </si>
  <si>
    <t>2-28-03  Feuerwehr und Löschteich</t>
  </si>
  <si>
    <t>2-28-04  Rundling inkl. Kriegerdenkmal und Baskettballplatz</t>
  </si>
  <si>
    <t>2-38-01  Friedhof</t>
  </si>
  <si>
    <t>2-38-02  Osterfeuerplatz / Rodelberg</t>
  </si>
  <si>
    <t>2-38-03  Bushaltestelle</t>
  </si>
  <si>
    <t>2-38-04  Grünfläche Ortseingang</t>
  </si>
  <si>
    <t>2-38-05  Feuerwehr /DGH/Spielplatz</t>
  </si>
  <si>
    <t>2-47-01  Feuerwehr / Denkmal</t>
  </si>
  <si>
    <t>2-47-02  Landstraße (bis zur Dumme)</t>
  </si>
  <si>
    <t>2-47-03  Dorfeingang L 8</t>
  </si>
  <si>
    <t>2-47-04  Bushaltestelle an der L 8 (2x)</t>
  </si>
  <si>
    <t>2-47-05  Wasserentnahme / Trafo (An der Dummebrücke)</t>
  </si>
  <si>
    <t>2-47-06  Umfeld Kirche</t>
  </si>
  <si>
    <t>2-47-07  Friedhof</t>
  </si>
  <si>
    <t>2-37-02  Dreieck bei Nr. 17</t>
  </si>
  <si>
    <t>2-37-01  Bushaltestelle / Löschteich / Feuerwehr</t>
  </si>
  <si>
    <t>2-37-03  Bushaltestelle (bei Nr. 5) und Containerplatz</t>
  </si>
  <si>
    <t>2-46-01  Denkmal 1000 Jahre / Containerplatz (ggü. Tylsener Str.31)</t>
  </si>
  <si>
    <t>2-46-02  Bushaltestelle / Dorfplatz</t>
  </si>
  <si>
    <t>2-46-04  Kriegerdenkmal (neben Tylsener Str. 11)</t>
  </si>
  <si>
    <t>2-46-05  Friedhof</t>
  </si>
  <si>
    <t>2-46-06  Festwiese / Bolzplatz</t>
  </si>
  <si>
    <t>2-46-07  Feuerwehr (Tylsener Str. 12)</t>
  </si>
  <si>
    <t>2-46-08  Spielplatz</t>
  </si>
  <si>
    <t>2-46-09  Schloßruine inkl. Zuwegung</t>
  </si>
  <si>
    <t>2-46-10  Feuerwehr (Gutshof)</t>
  </si>
  <si>
    <t>2-16-01  Dreieck / Bushaltestelle / Containerplatz / Trafo</t>
  </si>
  <si>
    <t>2-16-02  Kriegerdenkmal (an der Kirche)</t>
  </si>
  <si>
    <t>2-16-03  DGH / Feuerwehr</t>
  </si>
  <si>
    <t>2-16-04  Rundling</t>
  </si>
  <si>
    <t>2-16-05  Feuerlöschteich</t>
  </si>
  <si>
    <t>2-16-06  Friedhof</t>
  </si>
  <si>
    <t>2-20-01  Dreieck / Bushaltestelle Nr.4</t>
  </si>
  <si>
    <t>2-20-02  Dreieck am Postkasten Nr. 5a</t>
  </si>
  <si>
    <t>2-20-03  Umfeld Kirche</t>
  </si>
  <si>
    <t>2-20-04  ehemalige Feuerwehr</t>
  </si>
  <si>
    <t>2-20-07  Hydrant am alten Bahnhof</t>
  </si>
  <si>
    <t xml:space="preserve">2-30-01  Kirche </t>
  </si>
  <si>
    <t>2-30-02  Feuerwehr / Bushalte / Containerplatz / DGH</t>
  </si>
  <si>
    <t>2-30-03  Baufläche neben Nr.20b (neue Feuerwehr)</t>
  </si>
  <si>
    <t>2-30-04  Friedhof</t>
  </si>
  <si>
    <t>2-30-05  Osterfeuerplatz</t>
  </si>
  <si>
    <t>2-18-08  Wolfsmühlenweg von Nr. 12 bis inkl Brücke</t>
  </si>
  <si>
    <t>Pflanzflächen
pflegen</t>
  </si>
  <si>
    <t>2-47-09  Dreieck gegenüber Nr. 23</t>
  </si>
  <si>
    <t>2-46-11  Weg zum Pegelhaus</t>
  </si>
  <si>
    <t>2-46-12  Tylsen Gutshof</t>
  </si>
  <si>
    <t>Pflanzflächen pflegen</t>
  </si>
  <si>
    <t>Grasmahd
(manuell) Bedarfsfläche</t>
  </si>
  <si>
    <t>Grasmahd
(manuell) Bedarfs-fläche</t>
  </si>
  <si>
    <t>Buswarte-haus       reinigen</t>
  </si>
  <si>
    <t>Objektverzeichnis Gemeinde Osterwohle
Stand: 10/2024</t>
  </si>
  <si>
    <t>Objektverzeichnis Gemeinde Tylsen
Stand: 10/2024</t>
  </si>
  <si>
    <t>Losübersicht Ortspflege - Stand: 10/2024</t>
  </si>
  <si>
    <t>Privatpflege</t>
  </si>
  <si>
    <t>Baustelle - Neubau Feuerwehr</t>
  </si>
  <si>
    <t>Buswarte-  haus reinigen</t>
  </si>
  <si>
    <t>Eventual-position</t>
  </si>
  <si>
    <t>4x/Jahr</t>
  </si>
  <si>
    <t>Stück</t>
  </si>
  <si>
    <t>Pflanz-flächen
pflegen</t>
  </si>
  <si>
    <t>10 St.</t>
  </si>
  <si>
    <t>Objektverzeichnis Gemeinde Wieblitz-Eversdorf
Stand: 10/2024</t>
  </si>
  <si>
    <t>2-20-06  Hydrant OA Richtung Eversdorf</t>
  </si>
  <si>
    <t>2-46-03  Gemeindehaus (Tylsener Str. 39)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</si>
</sst>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\ _€_-;\-* #,##0\ _€_-;_-* &quot;-&quot;??\ _€_-;_-@_-"/>
    <numFmt numFmtId="166" formatCode="0\ &quot;m²&quot;"/>
    <numFmt numFmtId="167" formatCode="#,##0\ &quot;m²&quot;"/>
    <numFmt numFmtId="168" formatCode="#,##0\ &quot;m&quot;"/>
  </numFmts>
  <fonts count="16" x14ac:knownFonts="1">
    <font>
      <sz val="11"/>
      <color theme="1"/>
      <name val="Arial"/>
      <family val="2"/>
    </font>
    <font>
      <sz val="12"/>
      <name val="Times New Roman"/>
      <family val="1"/>
    </font>
    <font>
      <sz val="11"/>
      <color indexed="8"/>
      <name val="Arial"/>
      <family val="2"/>
    </font>
    <font>
      <sz val="10"/>
      <name val="Times New Roman"/>
      <family val="1"/>
    </font>
    <font>
      <sz val="10"/>
      <name val="Times New Roman"/>
      <family val="1"/>
    </font>
    <font>
      <sz val="8"/>
      <color indexed="8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6"/>
      <color theme="1"/>
      <name val="Arial"/>
      <family val="2"/>
    </font>
    <font>
      <b/>
      <sz val="18"/>
      <color theme="1"/>
      <name val="Arial"/>
      <family val="2"/>
    </font>
    <font>
      <sz val="11"/>
      <color rgb="FFFF0000"/>
      <name val="Arial"/>
      <family val="2"/>
    </font>
    <font>
      <sz val="24"/>
      <color theme="1"/>
      <name val="Arial"/>
      <family val="2"/>
    </font>
    <font>
      <b/>
      <i/>
      <sz val="18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8" fillId="0" borderId="0" applyNumberForma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4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/>
    <xf numFmtId="0" fontId="4" fillId="0" borderId="0"/>
    <xf numFmtId="0" fontId="7" fillId="0" borderId="0"/>
    <xf numFmtId="164" fontId="2" fillId="0" borderId="0" applyFont="0" applyFill="0" applyBorder="0" applyAlignment="0" applyProtection="0"/>
  </cellStyleXfs>
  <cellXfs count="61">
    <xf numFmtId="0" fontId="0" fillId="0" borderId="0" xfId="0"/>
    <xf numFmtId="0" fontId="14" fillId="0" borderId="0" xfId="0" applyFont="1" applyAlignment="1">
      <alignment horizontal="center"/>
    </xf>
    <xf numFmtId="165" fontId="8" fillId="3" borderId="1" xfId="1" applyNumberFormat="1" applyFont="1" applyFill="1" applyBorder="1" applyAlignment="1">
      <alignment horizontal="center" vertical="center"/>
    </xf>
    <xf numFmtId="165" fontId="8" fillId="2" borderId="1" xfId="1" applyNumberFormat="1" applyFont="1" applyFill="1" applyBorder="1" applyAlignment="1">
      <alignment horizontal="center" vertical="center"/>
    </xf>
    <xf numFmtId="165" fontId="7" fillId="0" borderId="1" xfId="1" applyNumberFormat="1" applyFont="1" applyBorder="1" applyAlignment="1">
      <alignment horizontal="center" vertical="center"/>
    </xf>
    <xf numFmtId="165" fontId="9" fillId="0" borderId="1" xfId="9" applyNumberFormat="1" applyFont="1" applyBorder="1" applyAlignment="1">
      <alignment horizontal="center" vertical="center"/>
    </xf>
    <xf numFmtId="44" fontId="7" fillId="0" borderId="0" xfId="1" applyNumberFormat="1" applyFont="1" applyFill="1" applyBorder="1" applyAlignment="1">
      <alignment horizontal="center" vertical="center"/>
    </xf>
    <xf numFmtId="165" fontId="13" fillId="0" borderId="0" xfId="1" applyNumberFormat="1" applyFont="1" applyFill="1" applyBorder="1" applyAlignment="1">
      <alignment horizontal="left" vertical="center"/>
    </xf>
    <xf numFmtId="0" fontId="11" fillId="2" borderId="6" xfId="8" applyFont="1" applyFill="1" applyBorder="1" applyAlignment="1">
      <alignment horizontal="left" vertical="center" wrapText="1"/>
    </xf>
    <xf numFmtId="165" fontId="8" fillId="2" borderId="2" xfId="1" applyNumberFormat="1" applyFont="1" applyFill="1" applyBorder="1" applyAlignment="1">
      <alignment horizontal="center" vertical="center"/>
    </xf>
    <xf numFmtId="0" fontId="8" fillId="3" borderId="6" xfId="8" applyFont="1" applyFill="1" applyBorder="1" applyAlignment="1">
      <alignment horizontal="left" vertical="center" wrapText="1"/>
    </xf>
    <xf numFmtId="165" fontId="8" fillId="3" borderId="2" xfId="1" applyNumberFormat="1" applyFont="1" applyFill="1" applyBorder="1" applyAlignment="1">
      <alignment horizontal="center" vertical="center"/>
    </xf>
    <xf numFmtId="165" fontId="7" fillId="0" borderId="6" xfId="1" applyNumberFormat="1" applyFont="1" applyBorder="1" applyAlignment="1">
      <alignment horizontal="left" vertical="center" indent="2"/>
    </xf>
    <xf numFmtId="165" fontId="7" fillId="0" borderId="2" xfId="1" applyNumberFormat="1" applyFont="1" applyBorder="1" applyAlignment="1">
      <alignment horizontal="center" vertical="center"/>
    </xf>
    <xf numFmtId="165" fontId="6" fillId="0" borderId="6" xfId="1" applyNumberFormat="1" applyFont="1" applyBorder="1" applyAlignment="1">
      <alignment horizontal="left" vertical="center" indent="2"/>
    </xf>
    <xf numFmtId="165" fontId="0" fillId="0" borderId="6" xfId="1" applyNumberFormat="1" applyFont="1" applyBorder="1" applyAlignment="1">
      <alignment horizontal="left" vertical="center" indent="2"/>
    </xf>
    <xf numFmtId="165" fontId="6" fillId="0" borderId="1" xfId="1" applyNumberFormat="1" applyFont="1" applyBorder="1" applyAlignment="1">
      <alignment horizontal="center" vertical="center"/>
    </xf>
    <xf numFmtId="165" fontId="6" fillId="0" borderId="2" xfId="1" applyNumberFormat="1" applyFont="1" applyBorder="1" applyAlignment="1">
      <alignment horizontal="center" vertical="center"/>
    </xf>
    <xf numFmtId="165" fontId="6" fillId="0" borderId="8" xfId="1" applyNumberFormat="1" applyFont="1" applyBorder="1" applyAlignment="1">
      <alignment horizontal="left" vertical="center" indent="2"/>
    </xf>
    <xf numFmtId="165" fontId="6" fillId="0" borderId="3" xfId="1" applyNumberFormat="1" applyFont="1" applyBorder="1" applyAlignment="1">
      <alignment horizontal="center" vertical="center"/>
    </xf>
    <xf numFmtId="165" fontId="0" fillId="4" borderId="6" xfId="1" applyNumberFormat="1" applyFont="1" applyFill="1" applyBorder="1" applyAlignment="1">
      <alignment horizontal="left" vertical="center" indent="2"/>
    </xf>
    <xf numFmtId="165" fontId="7" fillId="4" borderId="1" xfId="1" applyNumberFormat="1" applyFont="1" applyFill="1" applyBorder="1" applyAlignment="1">
      <alignment horizontal="center" vertical="center"/>
    </xf>
    <xf numFmtId="165" fontId="7" fillId="4" borderId="2" xfId="1" applyNumberFormat="1" applyFont="1" applyFill="1" applyBorder="1" applyAlignment="1">
      <alignment horizontal="center" vertical="center"/>
    </xf>
    <xf numFmtId="165" fontId="6" fillId="0" borderId="6" xfId="1" applyNumberFormat="1" applyFont="1" applyFill="1" applyBorder="1" applyAlignment="1">
      <alignment horizontal="left" vertical="center" indent="2"/>
    </xf>
    <xf numFmtId="165" fontId="6" fillId="0" borderId="1" xfId="1" applyNumberFormat="1" applyFont="1" applyFill="1" applyBorder="1" applyAlignment="1">
      <alignment horizontal="center" vertical="center"/>
    </xf>
    <xf numFmtId="165" fontId="0" fillId="0" borderId="6" xfId="1" applyNumberFormat="1" applyFont="1" applyFill="1" applyBorder="1" applyAlignment="1">
      <alignment horizontal="left" vertical="center" indent="2"/>
    </xf>
    <xf numFmtId="165" fontId="7" fillId="0" borderId="1" xfId="1" applyNumberFormat="1" applyFont="1" applyFill="1" applyBorder="1" applyAlignment="1">
      <alignment horizontal="center" vertical="center"/>
    </xf>
    <xf numFmtId="165" fontId="7" fillId="0" borderId="2" xfId="1" applyNumberFormat="1" applyFont="1" applyFill="1" applyBorder="1" applyAlignment="1">
      <alignment horizontal="center" vertical="center"/>
    </xf>
    <xf numFmtId="165" fontId="6" fillId="0" borderId="2" xfId="1" applyNumberFormat="1" applyFont="1" applyFill="1" applyBorder="1" applyAlignment="1">
      <alignment horizontal="center" vertical="center"/>
    </xf>
    <xf numFmtId="165" fontId="7" fillId="0" borderId="8" xfId="1" applyNumberFormat="1" applyFont="1" applyFill="1" applyBorder="1" applyAlignment="1">
      <alignment horizontal="left" vertical="center" indent="2"/>
    </xf>
    <xf numFmtId="165" fontId="7" fillId="0" borderId="3" xfId="1" applyNumberFormat="1" applyFont="1" applyFill="1" applyBorder="1" applyAlignment="1">
      <alignment horizontal="center" vertical="center"/>
    </xf>
    <xf numFmtId="165" fontId="7" fillId="0" borderId="4" xfId="1" applyNumberFormat="1" applyFont="1" applyFill="1" applyBorder="1" applyAlignment="1">
      <alignment horizontal="center" vertical="center"/>
    </xf>
    <xf numFmtId="165" fontId="13" fillId="0" borderId="1" xfId="1" applyNumberFormat="1" applyFont="1" applyFill="1" applyBorder="1" applyAlignment="1">
      <alignment horizontal="center" vertical="center"/>
    </xf>
    <xf numFmtId="0" fontId="0" fillId="0" borderId="2" xfId="0" applyBorder="1"/>
    <xf numFmtId="165" fontId="9" fillId="0" borderId="2" xfId="9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165" fontId="9" fillId="0" borderId="1" xfId="9" applyNumberFormat="1" applyFont="1" applyBorder="1" applyAlignment="1">
      <alignment horizontal="center" vertical="center" wrapText="1"/>
    </xf>
    <xf numFmtId="0" fontId="0" fillId="0" borderId="4" xfId="0" applyBorder="1"/>
    <xf numFmtId="165" fontId="0" fillId="0" borderId="8" xfId="1" applyNumberFormat="1" applyFont="1" applyBorder="1" applyAlignment="1">
      <alignment horizontal="left" vertical="center" indent="2"/>
    </xf>
    <xf numFmtId="165" fontId="7" fillId="0" borderId="3" xfId="1" applyNumberFormat="1" applyFont="1" applyBorder="1" applyAlignment="1">
      <alignment horizontal="center" vertical="center"/>
    </xf>
    <xf numFmtId="165" fontId="7" fillId="0" borderId="4" xfId="1" applyNumberFormat="1" applyFont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167" fontId="8" fillId="0" borderId="1" xfId="5" applyNumberFormat="1" applyFont="1" applyBorder="1" applyAlignment="1">
      <alignment vertical="center"/>
    </xf>
    <xf numFmtId="168" fontId="8" fillId="0" borderId="1" xfId="5" applyNumberFormat="1" applyFont="1" applyBorder="1" applyAlignment="1">
      <alignment vertical="center"/>
    </xf>
    <xf numFmtId="166" fontId="8" fillId="0" borderId="1" xfId="0" applyNumberFormat="1" applyFont="1" applyBorder="1" applyAlignment="1">
      <alignment horizontal="right" vertical="center"/>
    </xf>
    <xf numFmtId="165" fontId="10" fillId="0" borderId="7" xfId="5" applyNumberFormat="1" applyFont="1" applyBorder="1" applyAlignment="1">
      <alignment horizontal="center" vertical="center" wrapText="1"/>
    </xf>
    <xf numFmtId="165" fontId="10" fillId="0" borderId="2" xfId="5" applyNumberFormat="1" applyFont="1" applyBorder="1" applyAlignment="1">
      <alignment horizontal="center" vertical="center" wrapText="1"/>
    </xf>
    <xf numFmtId="165" fontId="10" fillId="0" borderId="5" xfId="5" applyNumberFormat="1" applyFont="1" applyBorder="1" applyAlignment="1">
      <alignment horizontal="center" vertical="center" wrapText="1"/>
    </xf>
    <xf numFmtId="165" fontId="10" fillId="0" borderId="1" xfId="5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2" fillId="0" borderId="9" xfId="8" applyFont="1" applyBorder="1" applyAlignment="1">
      <alignment horizontal="center" vertical="center"/>
    </xf>
    <xf numFmtId="0" fontId="12" fillId="0" borderId="6" xfId="8" applyFont="1" applyBorder="1" applyAlignment="1">
      <alignment horizontal="center" vertical="center"/>
    </xf>
    <xf numFmtId="165" fontId="10" fillId="0" borderId="1" xfId="5" applyNumberFormat="1" applyFont="1" applyBorder="1" applyAlignment="1">
      <alignment horizontal="center" vertical="center"/>
    </xf>
    <xf numFmtId="165" fontId="15" fillId="0" borderId="1" xfId="1" applyNumberFormat="1" applyFont="1" applyBorder="1" applyAlignment="1">
      <alignment horizontal="center" vertical="center"/>
    </xf>
    <xf numFmtId="165" fontId="15" fillId="0" borderId="2" xfId="1" applyNumberFormat="1" applyFont="1" applyBorder="1" applyAlignment="1">
      <alignment horizontal="center" vertical="center"/>
    </xf>
    <xf numFmtId="165" fontId="13" fillId="4" borderId="1" xfId="1" applyNumberFormat="1" applyFont="1" applyFill="1" applyBorder="1" applyAlignment="1">
      <alignment horizontal="center" vertical="center"/>
    </xf>
    <xf numFmtId="165" fontId="13" fillId="4" borderId="2" xfId="1" applyNumberFormat="1" applyFont="1" applyFill="1" applyBorder="1" applyAlignment="1">
      <alignment horizontal="center" vertical="center"/>
    </xf>
  </cellXfs>
  <cellStyles count="10">
    <cellStyle name="Euro" xfId="2"/>
    <cellStyle name="Euro 2" xfId="3"/>
    <cellStyle name="Euro 3" xfId="4"/>
    <cellStyle name="Komma" xfId="5" builtinId="3"/>
    <cellStyle name="Komma 2" xfId="9"/>
    <cellStyle name="Spaltenebene_1" xfId="1" builtinId="2" iLevel="0"/>
    <cellStyle name="Standard" xfId="0" builtinId="0"/>
    <cellStyle name="Standard 2" xfId="6"/>
    <cellStyle name="Standard 3" xfId="7"/>
    <cellStyle name="Standard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5"/>
  <sheetViews>
    <sheetView tabSelected="1" zoomScale="110" zoomScaleNormal="110" workbookViewId="0">
      <selection activeCell="C5" sqref="C5"/>
    </sheetView>
  </sheetViews>
  <sheetFormatPr baseColWidth="10" defaultRowHeight="14.25" x14ac:dyDescent="0.2"/>
  <cols>
    <col min="1" max="1" width="8" customWidth="1"/>
    <col min="2" max="2" width="35.625" customWidth="1"/>
    <col min="3" max="3" width="11.75" bestFit="1" customWidth="1"/>
    <col min="4" max="4" width="12.75" bestFit="1" customWidth="1"/>
    <col min="5" max="5" width="12.625" customWidth="1"/>
    <col min="6" max="6" width="9.875" customWidth="1"/>
    <col min="7" max="8" width="11.75" bestFit="1" customWidth="1"/>
    <col min="9" max="9" width="10.125" customWidth="1"/>
  </cols>
  <sheetData>
    <row r="2" spans="1:11" ht="30" x14ac:dyDescent="0.4">
      <c r="A2" s="1" t="s">
        <v>93</v>
      </c>
      <c r="B2" s="1"/>
      <c r="C2" s="1"/>
      <c r="D2" s="1"/>
      <c r="E2" s="1"/>
      <c r="F2" s="1"/>
      <c r="G2" s="1"/>
      <c r="H2" s="1"/>
      <c r="I2" s="1"/>
    </row>
    <row r="3" spans="1:11" ht="15" thickBot="1" x14ac:dyDescent="0.25"/>
    <row r="4" spans="1:11" ht="68.25" customHeight="1" x14ac:dyDescent="0.2">
      <c r="A4" s="35" t="s">
        <v>25</v>
      </c>
      <c r="B4" s="36" t="s">
        <v>26</v>
      </c>
      <c r="C4" s="37" t="s">
        <v>89</v>
      </c>
      <c r="D4" s="37" t="s">
        <v>18</v>
      </c>
      <c r="E4" s="37" t="s">
        <v>87</v>
      </c>
      <c r="F4" s="37" t="s">
        <v>16</v>
      </c>
      <c r="G4" s="37" t="s">
        <v>27</v>
      </c>
      <c r="H4" s="37" t="s">
        <v>20</v>
      </c>
      <c r="I4" s="37" t="s">
        <v>17</v>
      </c>
      <c r="J4" s="37" t="s">
        <v>90</v>
      </c>
      <c r="K4" s="37" t="s">
        <v>18</v>
      </c>
    </row>
    <row r="5" spans="1:11" ht="19.5" customHeight="1" x14ac:dyDescent="0.2">
      <c r="A5" s="43" t="s">
        <v>23</v>
      </c>
      <c r="B5" s="44" t="s">
        <v>24</v>
      </c>
      <c r="C5" s="45">
        <f>'Los 3 Osterwohle'!B8+'Los 3 Tylsen'!B8+'Los 3 Eversdorf-Wieblitz'!B8</f>
        <v>3006</v>
      </c>
      <c r="D5" s="45">
        <f>'Los 3 Osterwohle'!C8+'Los 3 Tylsen'!C8+'Los 3 Eversdorf-Wieblitz'!C8</f>
        <v>34313</v>
      </c>
      <c r="E5" s="45">
        <f>'Los 3 Osterwohle'!D8+'Los 3 Tylsen'!D8+'Los 3 Eversdorf-Wieblitz'!D8</f>
        <v>78</v>
      </c>
      <c r="F5" s="46">
        <f>'Los 3 Osterwohle'!E8+'Los 3 Tylsen'!E8+'Los 3 Eversdorf-Wieblitz'!E8</f>
        <v>580</v>
      </c>
      <c r="G5" s="45">
        <f>'Los 3 Osterwohle'!F8+'Los 3 Tylsen'!F8+'Los 3 Eversdorf-Wieblitz'!F8</f>
        <v>456</v>
      </c>
      <c r="H5" s="45">
        <f>'Los 3 Osterwohle'!G8+'Los 3 Tylsen'!G8+'Los 3 Eversdorf-Wieblitz'!G8</f>
        <v>4411</v>
      </c>
      <c r="I5" s="46">
        <f>'Los 3 Osterwohle'!H8+'Los 3 Tylsen'!H8+'Los 3 Eversdorf-Wieblitz'!H8</f>
        <v>1785</v>
      </c>
      <c r="J5" s="47" t="s">
        <v>101</v>
      </c>
      <c r="K5" s="45">
        <f>'Los 3 Osterwohle'!J8+'Los 3 Tylsen'!J8+'Los 3 Eversdorf-Wieblitz'!J8</f>
        <v>3839</v>
      </c>
    </row>
  </sheetData>
  <mergeCells count="1">
    <mergeCell ref="A2:I2"/>
  </mergeCells>
  <pageMargins left="0.7" right="0.7" top="0.78740157499999996" bottom="0.78740157499999996" header="0.3" footer="0.3"/>
  <pageSetup paperSize="9" scale="8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zoomScale="80" zoomScaleNormal="80" workbookViewId="0">
      <selection activeCell="A47" sqref="A47"/>
    </sheetView>
  </sheetViews>
  <sheetFormatPr baseColWidth="10" defaultRowHeight="14.25" x14ac:dyDescent="0.2"/>
  <cols>
    <col min="1" max="1" width="64.375" customWidth="1"/>
    <col min="2" max="2" width="12.625" customWidth="1"/>
    <col min="3" max="3" width="12.375" customWidth="1"/>
    <col min="4" max="4" width="10.875" customWidth="1"/>
    <col min="5" max="5" width="12.75" customWidth="1"/>
    <col min="6" max="6" width="12.375" customWidth="1"/>
    <col min="7" max="7" width="12.75" customWidth="1"/>
    <col min="8" max="8" width="11.25" customWidth="1"/>
  </cols>
  <sheetData>
    <row r="1" spans="1:10" ht="36" customHeight="1" thickBot="1" x14ac:dyDescent="0.25">
      <c r="A1" s="52" t="s">
        <v>91</v>
      </c>
      <c r="B1" s="53"/>
      <c r="C1" s="53"/>
      <c r="D1" s="53"/>
      <c r="E1" s="53"/>
      <c r="F1" s="53"/>
      <c r="G1" s="53"/>
      <c r="H1" s="53"/>
    </row>
    <row r="2" spans="1:10" ht="23.25" customHeight="1" x14ac:dyDescent="0.2">
      <c r="A2" s="54"/>
      <c r="B2" s="50" t="s">
        <v>88</v>
      </c>
      <c r="C2" s="50" t="s">
        <v>18</v>
      </c>
      <c r="D2" s="50" t="s">
        <v>83</v>
      </c>
      <c r="E2" s="50" t="s">
        <v>16</v>
      </c>
      <c r="F2" s="50" t="s">
        <v>19</v>
      </c>
      <c r="G2" s="50" t="s">
        <v>20</v>
      </c>
      <c r="H2" s="50" t="s">
        <v>17</v>
      </c>
      <c r="I2" s="50" t="s">
        <v>96</v>
      </c>
      <c r="J2" s="48" t="s">
        <v>97</v>
      </c>
    </row>
    <row r="3" spans="1:10" x14ac:dyDescent="0.2">
      <c r="A3" s="55"/>
      <c r="B3" s="51"/>
      <c r="C3" s="51"/>
      <c r="D3" s="51"/>
      <c r="E3" s="56"/>
      <c r="F3" s="51"/>
      <c r="G3" s="51"/>
      <c r="H3" s="56"/>
      <c r="I3" s="51"/>
      <c r="J3" s="49"/>
    </row>
    <row r="4" spans="1:10" x14ac:dyDescent="0.2">
      <c r="A4" s="55"/>
      <c r="B4" s="51"/>
      <c r="C4" s="51"/>
      <c r="D4" s="51"/>
      <c r="E4" s="56"/>
      <c r="F4" s="51"/>
      <c r="G4" s="51"/>
      <c r="H4" s="56"/>
      <c r="I4" s="51"/>
      <c r="J4" s="49"/>
    </row>
    <row r="5" spans="1:10" x14ac:dyDescent="0.2">
      <c r="A5" s="55"/>
      <c r="B5" s="51"/>
      <c r="C5" s="51"/>
      <c r="D5" s="51"/>
      <c r="E5" s="56"/>
      <c r="F5" s="51"/>
      <c r="G5" s="51"/>
      <c r="H5" s="56"/>
      <c r="I5" s="51"/>
      <c r="J5" s="49"/>
    </row>
    <row r="6" spans="1:10" x14ac:dyDescent="0.2">
      <c r="A6" s="55"/>
      <c r="B6" s="5" t="s">
        <v>2</v>
      </c>
      <c r="C6" s="5" t="s">
        <v>21</v>
      </c>
      <c r="D6" s="5" t="s">
        <v>15</v>
      </c>
      <c r="E6" s="5" t="s">
        <v>3</v>
      </c>
      <c r="F6" s="5" t="s">
        <v>15</v>
      </c>
      <c r="G6" s="5" t="s">
        <v>13</v>
      </c>
      <c r="H6" s="5" t="s">
        <v>13</v>
      </c>
      <c r="I6" s="5" t="s">
        <v>98</v>
      </c>
      <c r="J6" s="33"/>
    </row>
    <row r="7" spans="1:10" x14ac:dyDescent="0.2">
      <c r="A7" s="55"/>
      <c r="B7" s="38" t="s">
        <v>1</v>
      </c>
      <c r="C7" s="5" t="s">
        <v>1</v>
      </c>
      <c r="D7" s="5" t="s">
        <v>1</v>
      </c>
      <c r="E7" s="5" t="s">
        <v>0</v>
      </c>
      <c r="F7" s="5" t="s">
        <v>1</v>
      </c>
      <c r="G7" s="5" t="s">
        <v>1</v>
      </c>
      <c r="H7" s="5" t="s">
        <v>0</v>
      </c>
      <c r="I7" s="5" t="s">
        <v>99</v>
      </c>
      <c r="J7" s="34" t="s">
        <v>1</v>
      </c>
    </row>
    <row r="8" spans="1:10" ht="20.25" x14ac:dyDescent="0.2">
      <c r="A8" s="8" t="s">
        <v>14</v>
      </c>
      <c r="B8" s="3">
        <f t="shared" ref="B8:H8" si="0">B9+B16+B24+B30+B37</f>
        <v>1424</v>
      </c>
      <c r="C8" s="3">
        <f t="shared" si="0"/>
        <v>11348</v>
      </c>
      <c r="D8" s="3">
        <f t="shared" si="0"/>
        <v>50</v>
      </c>
      <c r="E8" s="3">
        <f t="shared" si="0"/>
        <v>265</v>
      </c>
      <c r="F8" s="3">
        <f t="shared" si="0"/>
        <v>324</v>
      </c>
      <c r="G8" s="3">
        <f t="shared" si="0"/>
        <v>2803</v>
      </c>
      <c r="H8" s="3">
        <f t="shared" si="0"/>
        <v>1089</v>
      </c>
      <c r="I8" s="3">
        <f t="shared" ref="I8:J8" si="1">I9+I16+I24+I30+I37</f>
        <v>5</v>
      </c>
      <c r="J8" s="9">
        <f t="shared" si="1"/>
        <v>2683</v>
      </c>
    </row>
    <row r="9" spans="1:10" ht="15" x14ac:dyDescent="0.2">
      <c r="A9" s="10" t="s">
        <v>5</v>
      </c>
      <c r="B9" s="2">
        <f t="shared" ref="B9:H9" si="2">SUM(B10:B15)</f>
        <v>371</v>
      </c>
      <c r="C9" s="2">
        <f t="shared" si="2"/>
        <v>1678</v>
      </c>
      <c r="D9" s="2">
        <f t="shared" si="2"/>
        <v>25</v>
      </c>
      <c r="E9" s="2">
        <f t="shared" si="2"/>
        <v>0</v>
      </c>
      <c r="F9" s="2">
        <f t="shared" si="2"/>
        <v>0</v>
      </c>
      <c r="G9" s="2">
        <f t="shared" si="2"/>
        <v>251</v>
      </c>
      <c r="H9" s="2">
        <f t="shared" si="2"/>
        <v>152</v>
      </c>
      <c r="I9" s="2">
        <f t="shared" ref="I9" si="3">SUM(I10:I15)</f>
        <v>1</v>
      </c>
      <c r="J9" s="11">
        <f t="shared" ref="J9" si="4">SUM(J10:J15)</f>
        <v>0</v>
      </c>
    </row>
    <row r="10" spans="1:10" x14ac:dyDescent="0.2">
      <c r="A10" s="15" t="s">
        <v>29</v>
      </c>
      <c r="B10" s="4"/>
      <c r="C10" s="4">
        <v>130</v>
      </c>
      <c r="D10" s="4"/>
      <c r="E10" s="4"/>
      <c r="F10" s="4"/>
      <c r="G10" s="4">
        <v>51</v>
      </c>
      <c r="H10" s="4">
        <v>32</v>
      </c>
      <c r="I10" s="4"/>
      <c r="J10" s="13"/>
    </row>
    <row r="11" spans="1:10" x14ac:dyDescent="0.2">
      <c r="A11" s="15" t="s">
        <v>30</v>
      </c>
      <c r="B11" s="4"/>
      <c r="C11" s="4">
        <v>272</v>
      </c>
      <c r="D11" s="4">
        <v>25</v>
      </c>
      <c r="E11" s="4"/>
      <c r="F11" s="4"/>
      <c r="G11" s="4">
        <v>143</v>
      </c>
      <c r="H11" s="4">
        <v>54</v>
      </c>
      <c r="I11" s="4"/>
      <c r="J11" s="13"/>
    </row>
    <row r="12" spans="1:10" x14ac:dyDescent="0.2">
      <c r="A12" s="15" t="s">
        <v>28</v>
      </c>
      <c r="B12" s="4">
        <v>371</v>
      </c>
      <c r="C12" s="4">
        <v>893</v>
      </c>
      <c r="D12" s="4"/>
      <c r="E12" s="4"/>
      <c r="F12" s="4"/>
      <c r="G12" s="4"/>
      <c r="H12" s="4"/>
      <c r="I12" s="4"/>
      <c r="J12" s="13"/>
    </row>
    <row r="13" spans="1:10" x14ac:dyDescent="0.2">
      <c r="A13" s="15" t="s">
        <v>31</v>
      </c>
      <c r="B13" s="4"/>
      <c r="C13" s="4"/>
      <c r="D13" s="4"/>
      <c r="E13" s="4"/>
      <c r="F13" s="4"/>
      <c r="G13" s="4">
        <v>57</v>
      </c>
      <c r="H13" s="4">
        <v>19</v>
      </c>
      <c r="I13" s="4">
        <v>1</v>
      </c>
      <c r="J13" s="13"/>
    </row>
    <row r="14" spans="1:10" x14ac:dyDescent="0.2">
      <c r="A14" s="15" t="s">
        <v>32</v>
      </c>
      <c r="B14" s="4"/>
      <c r="C14" s="4">
        <v>383</v>
      </c>
      <c r="D14" s="4"/>
      <c r="E14" s="4"/>
      <c r="F14" s="4"/>
      <c r="G14" s="4"/>
      <c r="H14" s="4">
        <v>47</v>
      </c>
      <c r="I14" s="4"/>
      <c r="J14" s="13"/>
    </row>
    <row r="15" spans="1:10" x14ac:dyDescent="0.2">
      <c r="A15" s="12"/>
      <c r="B15" s="4"/>
      <c r="C15" s="4"/>
      <c r="D15" s="4"/>
      <c r="E15" s="4"/>
      <c r="F15" s="4"/>
      <c r="G15" s="4"/>
      <c r="H15" s="4"/>
      <c r="I15" s="4"/>
      <c r="J15" s="13"/>
    </row>
    <row r="16" spans="1:10" ht="15" x14ac:dyDescent="0.2">
      <c r="A16" s="10" t="s">
        <v>6</v>
      </c>
      <c r="B16" s="2">
        <f t="shared" ref="B16:H16" si="5">SUM(B17:B23)</f>
        <v>438</v>
      </c>
      <c r="C16" s="2">
        <f t="shared" si="5"/>
        <v>1754</v>
      </c>
      <c r="D16" s="2">
        <f t="shared" si="5"/>
        <v>15</v>
      </c>
      <c r="E16" s="2">
        <f t="shared" si="5"/>
        <v>9</v>
      </c>
      <c r="F16" s="2">
        <f t="shared" si="5"/>
        <v>17</v>
      </c>
      <c r="G16" s="2">
        <f t="shared" si="5"/>
        <v>947</v>
      </c>
      <c r="H16" s="2">
        <f t="shared" si="5"/>
        <v>312</v>
      </c>
      <c r="I16" s="2">
        <f t="shared" ref="I16:J16" si="6">SUM(I17:I23)</f>
        <v>1</v>
      </c>
      <c r="J16" s="11">
        <f t="shared" si="6"/>
        <v>0</v>
      </c>
    </row>
    <row r="17" spans="1:10" x14ac:dyDescent="0.2">
      <c r="A17" s="15" t="s">
        <v>33</v>
      </c>
      <c r="B17" s="4">
        <v>438</v>
      </c>
      <c r="C17" s="4">
        <v>42</v>
      </c>
      <c r="D17" s="4"/>
      <c r="E17" s="4"/>
      <c r="F17" s="4"/>
      <c r="G17" s="4">
        <v>82</v>
      </c>
      <c r="H17" s="4">
        <v>17</v>
      </c>
      <c r="I17" s="4"/>
      <c r="J17" s="13"/>
    </row>
    <row r="18" spans="1:10" x14ac:dyDescent="0.2">
      <c r="A18" s="15" t="s">
        <v>34</v>
      </c>
      <c r="B18" s="4"/>
      <c r="C18" s="4">
        <v>150</v>
      </c>
      <c r="D18" s="4"/>
      <c r="E18" s="4"/>
      <c r="F18" s="4"/>
      <c r="G18" s="4">
        <v>21</v>
      </c>
      <c r="H18" s="4">
        <v>80</v>
      </c>
      <c r="I18" s="4">
        <v>1</v>
      </c>
      <c r="J18" s="13"/>
    </row>
    <row r="19" spans="1:10" x14ac:dyDescent="0.2">
      <c r="A19" s="15" t="s">
        <v>35</v>
      </c>
      <c r="B19" s="4"/>
      <c r="C19" s="4">
        <v>629</v>
      </c>
      <c r="D19" s="4"/>
      <c r="E19" s="4">
        <v>9</v>
      </c>
      <c r="F19" s="4">
        <v>17</v>
      </c>
      <c r="G19" s="4">
        <v>17</v>
      </c>
      <c r="H19" s="4">
        <v>116</v>
      </c>
      <c r="I19" s="4"/>
      <c r="J19" s="13"/>
    </row>
    <row r="20" spans="1:10" x14ac:dyDescent="0.2">
      <c r="A20" s="15" t="s">
        <v>36</v>
      </c>
      <c r="B20" s="4"/>
      <c r="C20" s="4">
        <v>250</v>
      </c>
      <c r="D20" s="4"/>
      <c r="E20" s="4"/>
      <c r="F20" s="4"/>
      <c r="G20" s="4">
        <v>677</v>
      </c>
      <c r="H20" s="4">
        <v>62</v>
      </c>
      <c r="I20" s="4"/>
      <c r="J20" s="13"/>
    </row>
    <row r="21" spans="1:10" x14ac:dyDescent="0.2">
      <c r="A21" s="15" t="s">
        <v>37</v>
      </c>
      <c r="B21" s="4"/>
      <c r="C21" s="4">
        <v>285</v>
      </c>
      <c r="D21" s="4"/>
      <c r="E21" s="4"/>
      <c r="F21" s="4"/>
      <c r="G21" s="4">
        <v>139</v>
      </c>
      <c r="H21" s="4">
        <v>37</v>
      </c>
      <c r="I21" s="4"/>
      <c r="J21" s="13"/>
    </row>
    <row r="22" spans="1:10" x14ac:dyDescent="0.2">
      <c r="A22" s="15" t="s">
        <v>82</v>
      </c>
      <c r="B22" s="4"/>
      <c r="C22" s="4">
        <v>398</v>
      </c>
      <c r="D22" s="4">
        <v>15</v>
      </c>
      <c r="E22" s="4"/>
      <c r="F22" s="4"/>
      <c r="G22" s="4">
        <v>11</v>
      </c>
      <c r="H22" s="4"/>
      <c r="I22" s="4"/>
      <c r="J22" s="13"/>
    </row>
    <row r="23" spans="1:10" x14ac:dyDescent="0.2">
      <c r="A23" s="12"/>
      <c r="B23" s="4"/>
      <c r="C23" s="4"/>
      <c r="D23" s="4"/>
      <c r="E23" s="4"/>
      <c r="F23" s="4"/>
      <c r="G23" s="4"/>
      <c r="H23" s="4"/>
      <c r="I23" s="4"/>
      <c r="J23" s="13"/>
    </row>
    <row r="24" spans="1:10" ht="15" x14ac:dyDescent="0.2">
      <c r="A24" s="10" t="s">
        <v>7</v>
      </c>
      <c r="B24" s="2">
        <f t="shared" ref="B24:H24" si="7">SUM(B25:B29)</f>
        <v>615</v>
      </c>
      <c r="C24" s="2">
        <f t="shared" si="7"/>
        <v>671</v>
      </c>
      <c r="D24" s="2">
        <f t="shared" si="7"/>
        <v>0</v>
      </c>
      <c r="E24" s="2">
        <f t="shared" si="7"/>
        <v>0</v>
      </c>
      <c r="F24" s="2">
        <f t="shared" si="7"/>
        <v>0</v>
      </c>
      <c r="G24" s="2">
        <f t="shared" si="7"/>
        <v>264</v>
      </c>
      <c r="H24" s="2">
        <f t="shared" si="7"/>
        <v>167</v>
      </c>
      <c r="I24" s="2">
        <f t="shared" ref="I24:J24" si="8">SUM(I25:I29)</f>
        <v>1</v>
      </c>
      <c r="J24" s="11">
        <f t="shared" si="8"/>
        <v>0</v>
      </c>
    </row>
    <row r="25" spans="1:10" x14ac:dyDescent="0.2">
      <c r="A25" s="15" t="s">
        <v>38</v>
      </c>
      <c r="B25" s="4">
        <v>121</v>
      </c>
      <c r="C25" s="4"/>
      <c r="D25" s="4"/>
      <c r="E25" s="4"/>
      <c r="F25" s="4"/>
      <c r="G25" s="4"/>
      <c r="H25" s="4"/>
      <c r="I25" s="4"/>
      <c r="J25" s="13"/>
    </row>
    <row r="26" spans="1:10" x14ac:dyDescent="0.2">
      <c r="A26" s="15" t="s">
        <v>39</v>
      </c>
      <c r="B26" s="4"/>
      <c r="C26" s="4"/>
      <c r="D26" s="4"/>
      <c r="E26" s="4"/>
      <c r="F26" s="4"/>
      <c r="G26" s="4">
        <v>31</v>
      </c>
      <c r="H26" s="4">
        <v>13</v>
      </c>
      <c r="I26" s="4">
        <v>1</v>
      </c>
      <c r="J26" s="13"/>
    </row>
    <row r="27" spans="1:10" x14ac:dyDescent="0.2">
      <c r="A27" s="15" t="s">
        <v>40</v>
      </c>
      <c r="B27" s="4">
        <v>494</v>
      </c>
      <c r="C27" s="4">
        <v>307</v>
      </c>
      <c r="D27" s="4"/>
      <c r="E27" s="4"/>
      <c r="F27" s="4"/>
      <c r="G27" s="4">
        <v>137</v>
      </c>
      <c r="H27" s="4">
        <v>76</v>
      </c>
      <c r="I27" s="4"/>
      <c r="J27" s="13"/>
    </row>
    <row r="28" spans="1:10" x14ac:dyDescent="0.2">
      <c r="A28" s="15" t="s">
        <v>41</v>
      </c>
      <c r="B28" s="4"/>
      <c r="C28" s="4">
        <v>364</v>
      </c>
      <c r="D28" s="4"/>
      <c r="E28" s="4"/>
      <c r="F28" s="4"/>
      <c r="G28" s="4">
        <v>96</v>
      </c>
      <c r="H28" s="4">
        <v>78</v>
      </c>
      <c r="I28" s="4"/>
      <c r="J28" s="13"/>
    </row>
    <row r="29" spans="1:10" x14ac:dyDescent="0.2">
      <c r="A29" s="12"/>
      <c r="B29" s="4"/>
      <c r="C29" s="4"/>
      <c r="D29" s="4"/>
      <c r="E29" s="4"/>
      <c r="F29" s="4"/>
      <c r="G29" s="4"/>
      <c r="H29" s="4"/>
      <c r="I29" s="4"/>
      <c r="J29" s="13"/>
    </row>
    <row r="30" spans="1:10" ht="15" x14ac:dyDescent="0.2">
      <c r="A30" s="10" t="s">
        <v>14</v>
      </c>
      <c r="B30" s="2">
        <f t="shared" ref="B30:H30" si="9">SUM(B31:B36)</f>
        <v>0</v>
      </c>
      <c r="C30" s="2">
        <f t="shared" si="9"/>
        <v>3770</v>
      </c>
      <c r="D30" s="2">
        <f t="shared" si="9"/>
        <v>0</v>
      </c>
      <c r="E30" s="2">
        <f t="shared" si="9"/>
        <v>256</v>
      </c>
      <c r="F30" s="2">
        <f t="shared" si="9"/>
        <v>131</v>
      </c>
      <c r="G30" s="2">
        <f t="shared" si="9"/>
        <v>866</v>
      </c>
      <c r="H30" s="2">
        <f t="shared" si="9"/>
        <v>109</v>
      </c>
      <c r="I30" s="2">
        <f t="shared" ref="I30:J30" si="10">SUM(I31:I36)</f>
        <v>1</v>
      </c>
      <c r="J30" s="11">
        <f t="shared" si="10"/>
        <v>2683</v>
      </c>
    </row>
    <row r="31" spans="1:10" x14ac:dyDescent="0.2">
      <c r="A31" s="14" t="s">
        <v>42</v>
      </c>
      <c r="B31" s="16"/>
      <c r="C31" s="16">
        <v>1292</v>
      </c>
      <c r="D31" s="16"/>
      <c r="E31" s="16">
        <v>186</v>
      </c>
      <c r="F31" s="16">
        <v>131</v>
      </c>
      <c r="G31" s="16">
        <v>23</v>
      </c>
      <c r="H31" s="16"/>
      <c r="I31" s="16"/>
      <c r="J31" s="17"/>
    </row>
    <row r="32" spans="1:10" x14ac:dyDescent="0.2">
      <c r="A32" s="23" t="s">
        <v>43</v>
      </c>
      <c r="B32" s="24"/>
      <c r="C32" s="24"/>
      <c r="D32" s="24"/>
      <c r="E32" s="24"/>
      <c r="F32" s="24"/>
      <c r="G32" s="24"/>
      <c r="H32" s="24"/>
      <c r="I32" s="24"/>
      <c r="J32" s="28">
        <v>2683</v>
      </c>
    </row>
    <row r="33" spans="1:10" x14ac:dyDescent="0.2">
      <c r="A33" s="14" t="s">
        <v>44</v>
      </c>
      <c r="B33" s="16"/>
      <c r="C33" s="16"/>
      <c r="D33" s="16"/>
      <c r="E33" s="16"/>
      <c r="F33" s="16"/>
      <c r="G33" s="16">
        <v>62</v>
      </c>
      <c r="H33" s="16">
        <v>21</v>
      </c>
      <c r="I33" s="16">
        <v>1</v>
      </c>
      <c r="J33" s="17"/>
    </row>
    <row r="34" spans="1:10" x14ac:dyDescent="0.2">
      <c r="A34" s="14" t="s">
        <v>45</v>
      </c>
      <c r="B34" s="16"/>
      <c r="C34" s="16">
        <v>522</v>
      </c>
      <c r="D34" s="16"/>
      <c r="E34" s="16"/>
      <c r="F34" s="16"/>
      <c r="G34" s="16">
        <v>60</v>
      </c>
      <c r="H34" s="16">
        <v>44</v>
      </c>
      <c r="I34" s="16"/>
      <c r="J34" s="17"/>
    </row>
    <row r="35" spans="1:10" x14ac:dyDescent="0.2">
      <c r="A35" s="14" t="s">
        <v>46</v>
      </c>
      <c r="B35" s="16"/>
      <c r="C35" s="16">
        <v>1956</v>
      </c>
      <c r="D35" s="16"/>
      <c r="E35" s="16">
        <v>70</v>
      </c>
      <c r="F35" s="16"/>
      <c r="G35" s="16">
        <v>721</v>
      </c>
      <c r="H35" s="16">
        <v>44</v>
      </c>
      <c r="I35" s="16"/>
      <c r="J35" s="17"/>
    </row>
    <row r="36" spans="1:10" x14ac:dyDescent="0.2">
      <c r="A36" s="14"/>
      <c r="B36" s="16"/>
      <c r="C36" s="16"/>
      <c r="D36" s="16"/>
      <c r="E36" s="16"/>
      <c r="F36" s="16"/>
      <c r="G36" s="16"/>
      <c r="H36" s="16"/>
      <c r="I36" s="16"/>
      <c r="J36" s="17"/>
    </row>
    <row r="37" spans="1:10" ht="15" x14ac:dyDescent="0.2">
      <c r="A37" s="10" t="s">
        <v>8</v>
      </c>
      <c r="B37" s="2">
        <f t="shared" ref="B37:J37" si="11">SUM(B38:B45)</f>
        <v>0</v>
      </c>
      <c r="C37" s="2">
        <f t="shared" si="11"/>
        <v>3475</v>
      </c>
      <c r="D37" s="2">
        <f t="shared" si="11"/>
        <v>10</v>
      </c>
      <c r="E37" s="2">
        <f t="shared" si="11"/>
        <v>0</v>
      </c>
      <c r="F37" s="2">
        <f t="shared" si="11"/>
        <v>176</v>
      </c>
      <c r="G37" s="2">
        <f t="shared" si="11"/>
        <v>475</v>
      </c>
      <c r="H37" s="2">
        <f t="shared" si="11"/>
        <v>349</v>
      </c>
      <c r="I37" s="2">
        <f t="shared" si="11"/>
        <v>1</v>
      </c>
      <c r="J37" s="11">
        <f t="shared" si="11"/>
        <v>0</v>
      </c>
    </row>
    <row r="38" spans="1:10" x14ac:dyDescent="0.2">
      <c r="A38" s="15" t="s">
        <v>47</v>
      </c>
      <c r="B38" s="4"/>
      <c r="C38" s="4">
        <v>477</v>
      </c>
      <c r="D38" s="4"/>
      <c r="E38" s="4"/>
      <c r="F38" s="4"/>
      <c r="G38" s="4">
        <v>149</v>
      </c>
      <c r="H38" s="4">
        <v>44</v>
      </c>
      <c r="I38" s="4"/>
      <c r="J38" s="13"/>
    </row>
    <row r="39" spans="1:10" x14ac:dyDescent="0.2">
      <c r="A39" s="15" t="s">
        <v>48</v>
      </c>
      <c r="B39" s="4"/>
      <c r="C39" s="4">
        <v>286</v>
      </c>
      <c r="D39" s="4"/>
      <c r="E39" s="4"/>
      <c r="F39" s="4"/>
      <c r="G39" s="4"/>
      <c r="H39" s="4">
        <v>148</v>
      </c>
      <c r="I39" s="4"/>
      <c r="J39" s="13"/>
    </row>
    <row r="40" spans="1:10" x14ac:dyDescent="0.2">
      <c r="A40" s="15" t="s">
        <v>49</v>
      </c>
      <c r="B40" s="4"/>
      <c r="C40" s="4">
        <v>170</v>
      </c>
      <c r="D40" s="4"/>
      <c r="E40" s="4"/>
      <c r="F40" s="4"/>
      <c r="G40" s="4"/>
      <c r="H40" s="4">
        <v>43</v>
      </c>
      <c r="I40" s="4"/>
      <c r="J40" s="13"/>
    </row>
    <row r="41" spans="1:10" x14ac:dyDescent="0.2">
      <c r="A41" s="15" t="s">
        <v>50</v>
      </c>
      <c r="B41" s="4"/>
      <c r="C41" s="4"/>
      <c r="D41" s="4"/>
      <c r="E41" s="4"/>
      <c r="F41" s="4"/>
      <c r="G41" s="4">
        <v>60</v>
      </c>
      <c r="H41" s="4"/>
      <c r="I41" s="4">
        <v>1</v>
      </c>
      <c r="J41" s="13"/>
    </row>
    <row r="42" spans="1:10" x14ac:dyDescent="0.2">
      <c r="A42" s="15" t="s">
        <v>51</v>
      </c>
      <c r="B42" s="4"/>
      <c r="C42" s="4">
        <v>293</v>
      </c>
      <c r="D42" s="4"/>
      <c r="E42" s="4"/>
      <c r="F42" s="4"/>
      <c r="G42" s="4">
        <v>144</v>
      </c>
      <c r="H42" s="4">
        <v>82</v>
      </c>
      <c r="I42" s="4"/>
      <c r="J42" s="13"/>
    </row>
    <row r="43" spans="1:10" x14ac:dyDescent="0.2">
      <c r="A43" s="15" t="s">
        <v>52</v>
      </c>
      <c r="B43" s="4"/>
      <c r="C43" s="4">
        <v>664</v>
      </c>
      <c r="D43" s="4">
        <v>10</v>
      </c>
      <c r="E43" s="4"/>
      <c r="F43" s="4"/>
      <c r="G43" s="4">
        <v>31</v>
      </c>
      <c r="H43" s="4">
        <v>32</v>
      </c>
      <c r="I43" s="4"/>
      <c r="J43" s="13"/>
    </row>
    <row r="44" spans="1:10" x14ac:dyDescent="0.2">
      <c r="A44" s="15" t="s">
        <v>53</v>
      </c>
      <c r="B44" s="4"/>
      <c r="C44" s="4">
        <v>1341</v>
      </c>
      <c r="D44" s="4"/>
      <c r="E44" s="4"/>
      <c r="F44" s="4">
        <v>176</v>
      </c>
      <c r="G44" s="4">
        <v>23</v>
      </c>
      <c r="H44" s="4"/>
      <c r="I44" s="4"/>
      <c r="J44" s="13"/>
    </row>
    <row r="45" spans="1:10" ht="15" thickBot="1" x14ac:dyDescent="0.25">
      <c r="A45" s="40" t="s">
        <v>84</v>
      </c>
      <c r="B45" s="41"/>
      <c r="C45" s="41">
        <v>244</v>
      </c>
      <c r="D45" s="41"/>
      <c r="E45" s="41"/>
      <c r="F45" s="41"/>
      <c r="G45" s="41">
        <v>68</v>
      </c>
      <c r="H45" s="41"/>
      <c r="I45" s="41"/>
      <c r="J45" s="42"/>
    </row>
    <row r="46" spans="1:10" x14ac:dyDescent="0.2">
      <c r="A46" s="7"/>
    </row>
    <row r="48" spans="1:10" x14ac:dyDescent="0.2">
      <c r="H48" s="6"/>
    </row>
  </sheetData>
  <mergeCells count="11">
    <mergeCell ref="J2:J5"/>
    <mergeCell ref="I2:I5"/>
    <mergeCell ref="A1:H1"/>
    <mergeCell ref="A2:A7"/>
    <mergeCell ref="B2:B5"/>
    <mergeCell ref="C2:C5"/>
    <mergeCell ref="D2:D5"/>
    <mergeCell ref="E2:E5"/>
    <mergeCell ref="F2:F5"/>
    <mergeCell ref="G2:G5"/>
    <mergeCell ref="H2:H5"/>
  </mergeCells>
  <pageMargins left="0.7" right="0.7" top="0.78740157499999996" bottom="0.78740157499999996" header="0.3" footer="0.3"/>
  <pageSetup paperSize="9" scale="70" orientation="landscape" r:id="rId1"/>
  <rowBreaks count="1" manualBreakCount="1">
    <brk id="2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"/>
  <sheetViews>
    <sheetView zoomScale="90" zoomScaleNormal="90" workbookViewId="0">
      <selection activeCell="A23" sqref="A23"/>
    </sheetView>
  </sheetViews>
  <sheetFormatPr baseColWidth="10" defaultRowHeight="14.25" x14ac:dyDescent="0.2"/>
  <cols>
    <col min="1" max="1" width="57.875" customWidth="1"/>
    <col min="2" max="2" width="11.875" customWidth="1"/>
    <col min="3" max="3" width="9.375" customWidth="1"/>
    <col min="4" max="4" width="10" customWidth="1"/>
    <col min="5" max="5" width="9.75" customWidth="1"/>
    <col min="6" max="6" width="10" customWidth="1"/>
    <col min="7" max="7" width="11.375" customWidth="1"/>
    <col min="8" max="8" width="9.125" customWidth="1"/>
    <col min="9" max="9" width="8.5" customWidth="1"/>
    <col min="10" max="10" width="9.125" customWidth="1"/>
  </cols>
  <sheetData>
    <row r="1" spans="1:10" ht="36" customHeight="1" thickBot="1" x14ac:dyDescent="0.25">
      <c r="A1" s="52" t="s">
        <v>102</v>
      </c>
      <c r="B1" s="53"/>
      <c r="C1" s="53"/>
      <c r="D1" s="53"/>
      <c r="E1" s="53"/>
      <c r="F1" s="53"/>
      <c r="G1" s="53"/>
      <c r="H1" s="53"/>
    </row>
    <row r="2" spans="1:10" ht="23.25" customHeight="1" x14ac:dyDescent="0.2">
      <c r="A2" s="54"/>
      <c r="B2" s="50" t="s">
        <v>88</v>
      </c>
      <c r="C2" s="50" t="s">
        <v>18</v>
      </c>
      <c r="D2" s="50" t="s">
        <v>100</v>
      </c>
      <c r="E2" s="50" t="s">
        <v>16</v>
      </c>
      <c r="F2" s="50" t="s">
        <v>19</v>
      </c>
      <c r="G2" s="50" t="s">
        <v>20</v>
      </c>
      <c r="H2" s="50" t="s">
        <v>17</v>
      </c>
      <c r="I2" s="50" t="s">
        <v>96</v>
      </c>
      <c r="J2" s="48" t="s">
        <v>97</v>
      </c>
    </row>
    <row r="3" spans="1:10" x14ac:dyDescent="0.2">
      <c r="A3" s="55"/>
      <c r="B3" s="51"/>
      <c r="C3" s="51"/>
      <c r="D3" s="51"/>
      <c r="E3" s="56"/>
      <c r="F3" s="51"/>
      <c r="G3" s="51"/>
      <c r="H3" s="56"/>
      <c r="I3" s="51"/>
      <c r="J3" s="49"/>
    </row>
    <row r="4" spans="1:10" x14ac:dyDescent="0.2">
      <c r="A4" s="55"/>
      <c r="B4" s="51"/>
      <c r="C4" s="51"/>
      <c r="D4" s="51"/>
      <c r="E4" s="56"/>
      <c r="F4" s="51"/>
      <c r="G4" s="51"/>
      <c r="H4" s="56"/>
      <c r="I4" s="51"/>
      <c r="J4" s="49"/>
    </row>
    <row r="5" spans="1:10" x14ac:dyDescent="0.2">
      <c r="A5" s="55"/>
      <c r="B5" s="51"/>
      <c r="C5" s="51"/>
      <c r="D5" s="51"/>
      <c r="E5" s="56"/>
      <c r="F5" s="51"/>
      <c r="G5" s="51"/>
      <c r="H5" s="56"/>
      <c r="I5" s="51"/>
      <c r="J5" s="49"/>
    </row>
    <row r="6" spans="1:10" x14ac:dyDescent="0.2">
      <c r="A6" s="55"/>
      <c r="B6" s="5" t="s">
        <v>2</v>
      </c>
      <c r="C6" s="5" t="s">
        <v>21</v>
      </c>
      <c r="D6" s="5" t="s">
        <v>15</v>
      </c>
      <c r="E6" s="5" t="s">
        <v>3</v>
      </c>
      <c r="F6" s="5" t="s">
        <v>15</v>
      </c>
      <c r="G6" s="5" t="s">
        <v>13</v>
      </c>
      <c r="H6" s="5" t="s">
        <v>13</v>
      </c>
      <c r="I6" s="5" t="s">
        <v>98</v>
      </c>
      <c r="J6" s="33"/>
    </row>
    <row r="7" spans="1:10" x14ac:dyDescent="0.2">
      <c r="A7" s="55"/>
      <c r="B7" s="38" t="s">
        <v>1</v>
      </c>
      <c r="C7" s="5" t="s">
        <v>1</v>
      </c>
      <c r="D7" s="5" t="s">
        <v>1</v>
      </c>
      <c r="E7" s="5" t="s">
        <v>0</v>
      </c>
      <c r="F7" s="5" t="s">
        <v>1</v>
      </c>
      <c r="G7" s="5" t="s">
        <v>1</v>
      </c>
      <c r="H7" s="5" t="s">
        <v>0</v>
      </c>
      <c r="I7" s="5" t="s">
        <v>99</v>
      </c>
      <c r="J7" s="34" t="s">
        <v>1</v>
      </c>
    </row>
    <row r="8" spans="1:10" ht="20.25" x14ac:dyDescent="0.2">
      <c r="A8" s="8" t="s">
        <v>22</v>
      </c>
      <c r="B8" s="3">
        <f t="shared" ref="B8:H8" si="0">B9+B17+B25</f>
        <v>160</v>
      </c>
      <c r="C8" s="3">
        <f t="shared" si="0"/>
        <v>9893</v>
      </c>
      <c r="D8" s="3">
        <f t="shared" si="0"/>
        <v>0</v>
      </c>
      <c r="E8" s="3">
        <f t="shared" si="0"/>
        <v>0</v>
      </c>
      <c r="F8" s="3">
        <f t="shared" si="0"/>
        <v>0</v>
      </c>
      <c r="G8" s="3">
        <f t="shared" si="0"/>
        <v>1117</v>
      </c>
      <c r="H8" s="3">
        <f t="shared" si="0"/>
        <v>468</v>
      </c>
      <c r="I8" s="3">
        <f t="shared" ref="I8:J8" si="1">I9+I17+I25</f>
        <v>2</v>
      </c>
      <c r="J8" s="9">
        <f t="shared" si="1"/>
        <v>1156</v>
      </c>
    </row>
    <row r="9" spans="1:10" ht="15" x14ac:dyDescent="0.2">
      <c r="A9" s="10" t="s">
        <v>9</v>
      </c>
      <c r="B9" s="2">
        <f t="shared" ref="B9:H9" si="2">SUM(B10:B16)</f>
        <v>160</v>
      </c>
      <c r="C9" s="2">
        <f t="shared" si="2"/>
        <v>4700</v>
      </c>
      <c r="D9" s="2">
        <f t="shared" si="2"/>
        <v>0</v>
      </c>
      <c r="E9" s="2">
        <f t="shared" si="2"/>
        <v>0</v>
      </c>
      <c r="F9" s="2">
        <f t="shared" si="2"/>
        <v>0</v>
      </c>
      <c r="G9" s="2">
        <f t="shared" si="2"/>
        <v>776</v>
      </c>
      <c r="H9" s="2">
        <f t="shared" si="2"/>
        <v>220</v>
      </c>
      <c r="I9" s="2">
        <f t="shared" ref="I9" si="3">SUM(I10:I16)</f>
        <v>1</v>
      </c>
      <c r="J9" s="11">
        <f t="shared" ref="J9" si="4">SUM(J10:J16)</f>
        <v>0</v>
      </c>
    </row>
    <row r="10" spans="1:10" x14ac:dyDescent="0.2">
      <c r="A10" s="15" t="s">
        <v>66</v>
      </c>
      <c r="B10" s="4"/>
      <c r="C10" s="4">
        <v>512</v>
      </c>
      <c r="D10" s="4"/>
      <c r="E10" s="4"/>
      <c r="F10" s="4"/>
      <c r="G10" s="4">
        <v>135</v>
      </c>
      <c r="H10" s="4">
        <v>138</v>
      </c>
      <c r="I10" s="4">
        <v>1</v>
      </c>
      <c r="J10" s="13"/>
    </row>
    <row r="11" spans="1:10" x14ac:dyDescent="0.2">
      <c r="A11" s="15" t="s">
        <v>67</v>
      </c>
      <c r="B11" s="4"/>
      <c r="C11" s="4">
        <v>314</v>
      </c>
      <c r="D11" s="4"/>
      <c r="E11" s="4"/>
      <c r="F11" s="4"/>
      <c r="G11" s="4">
        <v>10</v>
      </c>
      <c r="H11" s="4"/>
      <c r="I11" s="4"/>
      <c r="J11" s="13"/>
    </row>
    <row r="12" spans="1:10" x14ac:dyDescent="0.2">
      <c r="A12" s="25" t="s">
        <v>68</v>
      </c>
      <c r="B12" s="26"/>
      <c r="C12" s="26">
        <v>2040</v>
      </c>
      <c r="D12" s="26"/>
      <c r="E12" s="26"/>
      <c r="F12" s="26"/>
      <c r="G12" s="26">
        <v>604</v>
      </c>
      <c r="H12" s="26">
        <v>82</v>
      </c>
      <c r="I12" s="26"/>
      <c r="J12" s="27"/>
    </row>
    <row r="13" spans="1:10" x14ac:dyDescent="0.2">
      <c r="A13" s="15" t="s">
        <v>69</v>
      </c>
      <c r="B13" s="4"/>
      <c r="C13" s="4">
        <v>867</v>
      </c>
      <c r="D13" s="4"/>
      <c r="E13" s="4"/>
      <c r="F13" s="4"/>
      <c r="G13" s="4"/>
      <c r="H13" s="4"/>
      <c r="I13" s="4"/>
      <c r="J13" s="13"/>
    </row>
    <row r="14" spans="1:10" x14ac:dyDescent="0.2">
      <c r="A14" s="15" t="s">
        <v>70</v>
      </c>
      <c r="B14" s="4">
        <v>160</v>
      </c>
      <c r="C14" s="4">
        <v>342</v>
      </c>
      <c r="D14" s="4"/>
      <c r="E14" s="4"/>
      <c r="F14" s="4"/>
      <c r="G14" s="4"/>
      <c r="H14" s="4"/>
      <c r="I14" s="4"/>
      <c r="J14" s="13"/>
    </row>
    <row r="15" spans="1:10" x14ac:dyDescent="0.2">
      <c r="A15" s="15" t="s">
        <v>71</v>
      </c>
      <c r="B15" s="4"/>
      <c r="C15" s="4">
        <v>625</v>
      </c>
      <c r="D15" s="4"/>
      <c r="E15" s="4"/>
      <c r="F15" s="4"/>
      <c r="G15" s="4">
        <v>27</v>
      </c>
      <c r="H15" s="4"/>
      <c r="I15" s="4"/>
      <c r="J15" s="13"/>
    </row>
    <row r="16" spans="1:10" x14ac:dyDescent="0.2">
      <c r="A16" s="12"/>
      <c r="B16" s="4"/>
      <c r="C16" s="4"/>
      <c r="D16" s="4"/>
      <c r="E16" s="4"/>
      <c r="F16" s="4"/>
      <c r="G16" s="4"/>
      <c r="H16" s="4"/>
      <c r="I16" s="4"/>
      <c r="J16" s="13"/>
    </row>
    <row r="17" spans="1:10" ht="15" x14ac:dyDescent="0.2">
      <c r="A17" s="10" t="s">
        <v>11</v>
      </c>
      <c r="B17" s="2">
        <f t="shared" ref="B17:H17" si="5">SUM(B18:B24)</f>
        <v>0</v>
      </c>
      <c r="C17" s="2">
        <f t="shared" si="5"/>
        <v>0</v>
      </c>
      <c r="D17" s="2">
        <f t="shared" si="5"/>
        <v>0</v>
      </c>
      <c r="E17" s="2">
        <f t="shared" si="5"/>
        <v>0</v>
      </c>
      <c r="F17" s="2">
        <f t="shared" si="5"/>
        <v>0</v>
      </c>
      <c r="G17" s="2">
        <f t="shared" si="5"/>
        <v>0</v>
      </c>
      <c r="H17" s="2">
        <f t="shared" si="5"/>
        <v>0</v>
      </c>
      <c r="I17" s="2">
        <f t="shared" ref="I17:J17" si="6">SUM(I18:I24)</f>
        <v>0</v>
      </c>
      <c r="J17" s="11">
        <f t="shared" si="6"/>
        <v>0</v>
      </c>
    </row>
    <row r="18" spans="1:10" x14ac:dyDescent="0.2">
      <c r="A18" s="15" t="s">
        <v>72</v>
      </c>
      <c r="B18" s="4"/>
      <c r="C18" s="4"/>
      <c r="D18" s="4"/>
      <c r="E18" s="4"/>
      <c r="F18" s="4"/>
      <c r="G18" s="4"/>
      <c r="H18" s="4"/>
      <c r="I18" s="4"/>
      <c r="J18" s="13"/>
    </row>
    <row r="19" spans="1:10" ht="14.25" customHeight="1" x14ac:dyDescent="0.2">
      <c r="A19" s="15" t="s">
        <v>73</v>
      </c>
      <c r="B19" s="57" t="s">
        <v>94</v>
      </c>
      <c r="C19" s="57"/>
      <c r="D19" s="57"/>
      <c r="E19" s="57"/>
      <c r="F19" s="57"/>
      <c r="G19" s="57"/>
      <c r="H19" s="57"/>
      <c r="I19" s="57"/>
      <c r="J19" s="58"/>
    </row>
    <row r="20" spans="1:10" ht="14.25" customHeight="1" x14ac:dyDescent="0.2">
      <c r="A20" s="14" t="s">
        <v>74</v>
      </c>
      <c r="B20" s="57"/>
      <c r="C20" s="57"/>
      <c r="D20" s="57"/>
      <c r="E20" s="57"/>
      <c r="F20" s="57"/>
      <c r="G20" s="57"/>
      <c r="H20" s="57"/>
      <c r="I20" s="57"/>
      <c r="J20" s="58"/>
    </row>
    <row r="21" spans="1:10" ht="14.25" customHeight="1" x14ac:dyDescent="0.2">
      <c r="A21" s="14" t="s">
        <v>75</v>
      </c>
      <c r="B21" s="57"/>
      <c r="C21" s="57"/>
      <c r="D21" s="57"/>
      <c r="E21" s="57"/>
      <c r="F21" s="57"/>
      <c r="G21" s="57"/>
      <c r="H21" s="57"/>
      <c r="I21" s="57"/>
      <c r="J21" s="58"/>
    </row>
    <row r="22" spans="1:10" ht="14.25" customHeight="1" x14ac:dyDescent="0.2">
      <c r="A22" s="14" t="s">
        <v>103</v>
      </c>
      <c r="B22" s="57"/>
      <c r="C22" s="57"/>
      <c r="D22" s="57"/>
      <c r="E22" s="57"/>
      <c r="F22" s="57"/>
      <c r="G22" s="57"/>
      <c r="H22" s="57"/>
      <c r="I22" s="57"/>
      <c r="J22" s="58"/>
    </row>
    <row r="23" spans="1:10" ht="14.25" customHeight="1" x14ac:dyDescent="0.2">
      <c r="A23" s="14" t="s">
        <v>76</v>
      </c>
      <c r="B23" s="57"/>
      <c r="C23" s="57"/>
      <c r="D23" s="57"/>
      <c r="E23" s="57"/>
      <c r="F23" s="57"/>
      <c r="G23" s="57"/>
      <c r="H23" s="57"/>
      <c r="I23" s="57"/>
      <c r="J23" s="58"/>
    </row>
    <row r="24" spans="1:10" x14ac:dyDescent="0.2">
      <c r="A24" s="14"/>
      <c r="B24" s="16"/>
      <c r="C24" s="16"/>
      <c r="D24" s="4"/>
      <c r="E24" s="4"/>
      <c r="F24" s="4"/>
      <c r="G24" s="4"/>
      <c r="H24" s="4"/>
      <c r="I24" s="4"/>
      <c r="J24" s="13"/>
    </row>
    <row r="25" spans="1:10" ht="15" x14ac:dyDescent="0.2">
      <c r="A25" s="10" t="s">
        <v>10</v>
      </c>
      <c r="B25" s="2">
        <f>SUM(B30:B31)</f>
        <v>0</v>
      </c>
      <c r="C25" s="2">
        <f>SUM(C26:C31)</f>
        <v>5193</v>
      </c>
      <c r="D25" s="2">
        <f>SUM(D30:D31)</f>
        <v>0</v>
      </c>
      <c r="E25" s="2">
        <f>SUM(E30:E31)</f>
        <v>0</v>
      </c>
      <c r="F25" s="2">
        <f>SUM(F30:F31)</f>
        <v>0</v>
      </c>
      <c r="G25" s="2">
        <f>SUM(G26:G31)</f>
        <v>341</v>
      </c>
      <c r="H25" s="2">
        <f>SUM(H26:H31)</f>
        <v>248</v>
      </c>
      <c r="I25" s="2">
        <f>SUM(I26:I31)</f>
        <v>1</v>
      </c>
      <c r="J25" s="11">
        <f>SUM(J26:J31)</f>
        <v>1156</v>
      </c>
    </row>
    <row r="26" spans="1:10" x14ac:dyDescent="0.2">
      <c r="A26" s="20" t="s">
        <v>77</v>
      </c>
      <c r="B26" s="21"/>
      <c r="C26" s="21">
        <v>1225</v>
      </c>
      <c r="D26" s="21"/>
      <c r="E26" s="21"/>
      <c r="F26" s="21"/>
      <c r="G26" s="21">
        <v>38</v>
      </c>
      <c r="H26" s="21">
        <v>132</v>
      </c>
      <c r="I26" s="21"/>
      <c r="J26" s="22"/>
    </row>
    <row r="27" spans="1:10" x14ac:dyDescent="0.2">
      <c r="A27" s="20" t="s">
        <v>78</v>
      </c>
      <c r="B27" s="21"/>
      <c r="C27" s="21">
        <v>1465</v>
      </c>
      <c r="D27" s="21"/>
      <c r="E27" s="21"/>
      <c r="F27" s="21"/>
      <c r="G27" s="21">
        <v>258</v>
      </c>
      <c r="H27" s="21">
        <v>116</v>
      </c>
      <c r="I27" s="21">
        <v>1</v>
      </c>
      <c r="J27" s="22"/>
    </row>
    <row r="28" spans="1:10" x14ac:dyDescent="0.2">
      <c r="A28" s="20" t="s">
        <v>79</v>
      </c>
      <c r="B28" s="59" t="s">
        <v>95</v>
      </c>
      <c r="C28" s="59"/>
      <c r="D28" s="59"/>
      <c r="E28" s="59"/>
      <c r="F28" s="59"/>
      <c r="G28" s="59"/>
      <c r="H28" s="59"/>
      <c r="I28" s="59"/>
      <c r="J28" s="60"/>
    </row>
    <row r="29" spans="1:10" x14ac:dyDescent="0.2">
      <c r="A29" s="20" t="s">
        <v>80</v>
      </c>
      <c r="B29" s="21"/>
      <c r="C29" s="21">
        <v>2503</v>
      </c>
      <c r="D29" s="21"/>
      <c r="E29" s="21"/>
      <c r="F29" s="21">
        <v>147</v>
      </c>
      <c r="G29" s="21">
        <v>45</v>
      </c>
      <c r="H29" s="21"/>
      <c r="I29" s="21"/>
      <c r="J29" s="22"/>
    </row>
    <row r="30" spans="1:10" x14ac:dyDescent="0.2">
      <c r="A30" s="25" t="s">
        <v>81</v>
      </c>
      <c r="B30" s="26"/>
      <c r="C30" s="26"/>
      <c r="D30" s="26"/>
      <c r="E30" s="26"/>
      <c r="F30" s="26"/>
      <c r="G30" s="26"/>
      <c r="H30" s="26"/>
      <c r="I30" s="26"/>
      <c r="J30" s="27">
        <v>1156</v>
      </c>
    </row>
    <row r="31" spans="1:10" ht="15" thickBot="1" x14ac:dyDescent="0.25">
      <c r="A31" s="29"/>
      <c r="B31" s="30"/>
      <c r="C31" s="30"/>
      <c r="D31" s="30"/>
      <c r="E31" s="30"/>
      <c r="F31" s="30"/>
      <c r="G31" s="30"/>
      <c r="H31" s="30"/>
      <c r="I31" s="30"/>
      <c r="J31" s="31"/>
    </row>
    <row r="32" spans="1:10" x14ac:dyDescent="0.2">
      <c r="A32" s="7"/>
    </row>
    <row r="34" spans="8:8" x14ac:dyDescent="0.2">
      <c r="H34" s="6"/>
    </row>
  </sheetData>
  <mergeCells count="13">
    <mergeCell ref="J2:J5"/>
    <mergeCell ref="B19:J23"/>
    <mergeCell ref="B28:J28"/>
    <mergeCell ref="I2:I5"/>
    <mergeCell ref="A1:H1"/>
    <mergeCell ref="A2:A7"/>
    <mergeCell ref="B2:B5"/>
    <mergeCell ref="C2:C5"/>
    <mergeCell ref="D2:D5"/>
    <mergeCell ref="E2:E5"/>
    <mergeCell ref="F2:F5"/>
    <mergeCell ref="G2:G5"/>
    <mergeCell ref="H2:H5"/>
  </mergeCells>
  <pageMargins left="0.7" right="0.7" top="0.78740157499999996" bottom="0.78740157499999996" header="0.3" footer="0.3"/>
  <pageSetup paperSize="9" scale="82" orientation="landscape" r:id="rId1"/>
  <rowBreaks count="1" manualBreakCount="1">
    <brk id="1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zoomScale="80" zoomScaleNormal="80" workbookViewId="0">
      <selection activeCell="A18" sqref="A18"/>
    </sheetView>
  </sheetViews>
  <sheetFormatPr baseColWidth="10" defaultRowHeight="14.25" x14ac:dyDescent="0.2"/>
  <cols>
    <col min="1" max="1" width="63.125" customWidth="1"/>
    <col min="2" max="2" width="11.375" customWidth="1"/>
    <col min="3" max="4" width="12.375" customWidth="1"/>
    <col min="5" max="5" width="12.75" customWidth="1"/>
    <col min="6" max="6" width="12.375" customWidth="1"/>
    <col min="7" max="8" width="12.75" customWidth="1"/>
  </cols>
  <sheetData>
    <row r="1" spans="1:10" ht="36" customHeight="1" thickBot="1" x14ac:dyDescent="0.25">
      <c r="A1" s="52" t="s">
        <v>92</v>
      </c>
      <c r="B1" s="53"/>
      <c r="C1" s="53"/>
      <c r="D1" s="53"/>
      <c r="E1" s="53"/>
      <c r="F1" s="53"/>
      <c r="G1" s="53"/>
      <c r="H1" s="53"/>
    </row>
    <row r="2" spans="1:10" ht="23.25" customHeight="1" x14ac:dyDescent="0.2">
      <c r="A2" s="54"/>
      <c r="B2" s="50" t="s">
        <v>88</v>
      </c>
      <c r="C2" s="50" t="s">
        <v>18</v>
      </c>
      <c r="D2" s="50" t="s">
        <v>83</v>
      </c>
      <c r="E2" s="50" t="s">
        <v>16</v>
      </c>
      <c r="F2" s="50" t="s">
        <v>19</v>
      </c>
      <c r="G2" s="50" t="s">
        <v>20</v>
      </c>
      <c r="H2" s="50" t="s">
        <v>17</v>
      </c>
      <c r="I2" s="50" t="s">
        <v>96</v>
      </c>
      <c r="J2" s="48" t="s">
        <v>97</v>
      </c>
    </row>
    <row r="3" spans="1:10" x14ac:dyDescent="0.2">
      <c r="A3" s="55"/>
      <c r="B3" s="51"/>
      <c r="C3" s="51"/>
      <c r="D3" s="51"/>
      <c r="E3" s="56"/>
      <c r="F3" s="51"/>
      <c r="G3" s="51"/>
      <c r="H3" s="56"/>
      <c r="I3" s="51"/>
      <c r="J3" s="49"/>
    </row>
    <row r="4" spans="1:10" x14ac:dyDescent="0.2">
      <c r="A4" s="55"/>
      <c r="B4" s="51"/>
      <c r="C4" s="51"/>
      <c r="D4" s="51"/>
      <c r="E4" s="56"/>
      <c r="F4" s="51"/>
      <c r="G4" s="51"/>
      <c r="H4" s="56"/>
      <c r="I4" s="51"/>
      <c r="J4" s="49"/>
    </row>
    <row r="5" spans="1:10" x14ac:dyDescent="0.2">
      <c r="A5" s="55"/>
      <c r="B5" s="51"/>
      <c r="C5" s="51"/>
      <c r="D5" s="51"/>
      <c r="E5" s="56"/>
      <c r="F5" s="51"/>
      <c r="G5" s="51"/>
      <c r="H5" s="56"/>
      <c r="I5" s="51"/>
      <c r="J5" s="49"/>
    </row>
    <row r="6" spans="1:10" x14ac:dyDescent="0.2">
      <c r="A6" s="55"/>
      <c r="B6" s="5" t="s">
        <v>2</v>
      </c>
      <c r="C6" s="5" t="s">
        <v>21</v>
      </c>
      <c r="D6" s="5" t="s">
        <v>15</v>
      </c>
      <c r="E6" s="5" t="s">
        <v>3</v>
      </c>
      <c r="F6" s="5" t="s">
        <v>15</v>
      </c>
      <c r="G6" s="5" t="s">
        <v>13</v>
      </c>
      <c r="H6" s="5" t="s">
        <v>13</v>
      </c>
      <c r="I6" s="5" t="s">
        <v>98</v>
      </c>
      <c r="J6" s="33"/>
    </row>
    <row r="7" spans="1:10" x14ac:dyDescent="0.2">
      <c r="A7" s="55"/>
      <c r="B7" s="38" t="s">
        <v>1</v>
      </c>
      <c r="C7" s="5" t="s">
        <v>1</v>
      </c>
      <c r="D7" s="5" t="s">
        <v>1</v>
      </c>
      <c r="E7" s="5" t="s">
        <v>0</v>
      </c>
      <c r="F7" s="5" t="s">
        <v>1</v>
      </c>
      <c r="G7" s="5" t="s">
        <v>1</v>
      </c>
      <c r="H7" s="5" t="s">
        <v>0</v>
      </c>
      <c r="I7" s="5" t="s">
        <v>99</v>
      </c>
      <c r="J7" s="34" t="s">
        <v>1</v>
      </c>
    </row>
    <row r="8" spans="1:10" ht="20.25" x14ac:dyDescent="0.2">
      <c r="A8" s="8" t="s">
        <v>4</v>
      </c>
      <c r="B8" s="3">
        <f t="shared" ref="B8:I8" si="0">B9+B14</f>
        <v>1422</v>
      </c>
      <c r="C8" s="3">
        <f t="shared" si="0"/>
        <v>13072</v>
      </c>
      <c r="D8" s="3">
        <f t="shared" si="0"/>
        <v>28</v>
      </c>
      <c r="E8" s="3">
        <f t="shared" si="0"/>
        <v>315</v>
      </c>
      <c r="F8" s="3">
        <f t="shared" si="0"/>
        <v>132</v>
      </c>
      <c r="G8" s="3">
        <f t="shared" si="0"/>
        <v>491</v>
      </c>
      <c r="H8" s="3">
        <f t="shared" si="0"/>
        <v>228</v>
      </c>
      <c r="I8" s="3">
        <f t="shared" si="0"/>
        <v>3</v>
      </c>
      <c r="J8" s="9">
        <f t="shared" ref="J8" si="1">J9+J14</f>
        <v>0</v>
      </c>
    </row>
    <row r="9" spans="1:10" ht="15" x14ac:dyDescent="0.2">
      <c r="A9" s="10" t="s">
        <v>12</v>
      </c>
      <c r="B9" s="2">
        <f t="shared" ref="B9:I9" si="2">SUM(B10:B13)</f>
        <v>0</v>
      </c>
      <c r="C9" s="2">
        <f t="shared" si="2"/>
        <v>1286</v>
      </c>
      <c r="D9" s="2">
        <f t="shared" si="2"/>
        <v>0</v>
      </c>
      <c r="E9" s="2">
        <f t="shared" si="2"/>
        <v>141</v>
      </c>
      <c r="F9" s="2">
        <f t="shared" si="2"/>
        <v>0</v>
      </c>
      <c r="G9" s="2">
        <f t="shared" si="2"/>
        <v>38</v>
      </c>
      <c r="H9" s="2">
        <f t="shared" si="2"/>
        <v>0</v>
      </c>
      <c r="I9" s="2">
        <f t="shared" si="2"/>
        <v>2</v>
      </c>
      <c r="J9" s="11">
        <f t="shared" ref="J9" si="3">SUM(J10:J13)</f>
        <v>0</v>
      </c>
    </row>
    <row r="10" spans="1:10" x14ac:dyDescent="0.2">
      <c r="A10" s="25" t="s">
        <v>55</v>
      </c>
      <c r="B10" s="32"/>
      <c r="C10" s="26">
        <v>664</v>
      </c>
      <c r="D10" s="26"/>
      <c r="E10" s="26">
        <v>29</v>
      </c>
      <c r="F10" s="26"/>
      <c r="G10" s="26">
        <v>20</v>
      </c>
      <c r="H10" s="26"/>
      <c r="I10" s="26">
        <v>1</v>
      </c>
      <c r="J10" s="27"/>
    </row>
    <row r="11" spans="1:10" x14ac:dyDescent="0.2">
      <c r="A11" s="15" t="s">
        <v>54</v>
      </c>
      <c r="B11" s="4"/>
      <c r="C11" s="4">
        <v>606</v>
      </c>
      <c r="D11" s="4"/>
      <c r="E11" s="4">
        <v>112</v>
      </c>
      <c r="F11" s="4"/>
      <c r="G11" s="4"/>
      <c r="H11" s="4"/>
      <c r="I11" s="4"/>
      <c r="J11" s="13"/>
    </row>
    <row r="12" spans="1:10" x14ac:dyDescent="0.2">
      <c r="A12" s="15" t="s">
        <v>56</v>
      </c>
      <c r="B12" s="4"/>
      <c r="C12" s="4">
        <v>16</v>
      </c>
      <c r="D12" s="4"/>
      <c r="E12" s="4"/>
      <c r="F12" s="4"/>
      <c r="G12" s="4">
        <v>18</v>
      </c>
      <c r="H12" s="4"/>
      <c r="I12" s="4">
        <v>1</v>
      </c>
      <c r="J12" s="13"/>
    </row>
    <row r="13" spans="1:10" x14ac:dyDescent="0.2">
      <c r="A13" s="12"/>
      <c r="B13" s="4"/>
      <c r="C13" s="4"/>
      <c r="D13" s="4"/>
      <c r="E13" s="4"/>
      <c r="F13" s="4"/>
      <c r="G13" s="4"/>
      <c r="H13" s="4"/>
      <c r="I13" s="4"/>
      <c r="J13" s="13"/>
    </row>
    <row r="14" spans="1:10" ht="15" x14ac:dyDescent="0.2">
      <c r="A14" s="10" t="s">
        <v>4</v>
      </c>
      <c r="B14" s="2">
        <f t="shared" ref="B14:H14" si="4">SUM(B15:B27)</f>
        <v>1422</v>
      </c>
      <c r="C14" s="2">
        <f t="shared" si="4"/>
        <v>11786</v>
      </c>
      <c r="D14" s="2">
        <f t="shared" si="4"/>
        <v>28</v>
      </c>
      <c r="E14" s="2">
        <f t="shared" si="4"/>
        <v>174</v>
      </c>
      <c r="F14" s="2">
        <f t="shared" si="4"/>
        <v>132</v>
      </c>
      <c r="G14" s="2">
        <f t="shared" si="4"/>
        <v>453</v>
      </c>
      <c r="H14" s="2">
        <f t="shared" si="4"/>
        <v>228</v>
      </c>
      <c r="I14" s="2">
        <f>SUM(I15:I26)</f>
        <v>1</v>
      </c>
      <c r="J14" s="11">
        <f t="shared" ref="J14" si="5">SUM(J15:J27)</f>
        <v>0</v>
      </c>
    </row>
    <row r="15" spans="1:10" x14ac:dyDescent="0.2">
      <c r="A15" s="14" t="s">
        <v>57</v>
      </c>
      <c r="B15" s="16"/>
      <c r="C15" s="16">
        <v>90</v>
      </c>
      <c r="D15" s="16">
        <v>28</v>
      </c>
      <c r="E15" s="16"/>
      <c r="F15" s="16">
        <v>23</v>
      </c>
      <c r="G15" s="16">
        <v>47</v>
      </c>
      <c r="H15" s="16"/>
      <c r="I15" s="16"/>
      <c r="J15" s="17"/>
    </row>
    <row r="16" spans="1:10" x14ac:dyDescent="0.2">
      <c r="A16" s="23" t="s">
        <v>58</v>
      </c>
      <c r="B16" s="24"/>
      <c r="C16" s="24">
        <v>491</v>
      </c>
      <c r="D16" s="24"/>
      <c r="E16" s="24"/>
      <c r="F16" s="24">
        <v>83</v>
      </c>
      <c r="G16" s="24">
        <v>20</v>
      </c>
      <c r="H16" s="24">
        <v>61</v>
      </c>
      <c r="I16" s="24">
        <v>1</v>
      </c>
      <c r="J16" s="28"/>
    </row>
    <row r="17" spans="1:10" x14ac:dyDescent="0.2">
      <c r="A17" s="14" t="s">
        <v>104</v>
      </c>
      <c r="B17" s="16"/>
      <c r="C17" s="16">
        <v>19</v>
      </c>
      <c r="D17" s="16"/>
      <c r="E17" s="16"/>
      <c r="F17" s="16"/>
      <c r="G17" s="16">
        <v>9</v>
      </c>
      <c r="H17" s="16">
        <v>10</v>
      </c>
      <c r="I17" s="16"/>
      <c r="J17" s="17"/>
    </row>
    <row r="18" spans="1:10" x14ac:dyDescent="0.2">
      <c r="A18" s="14" t="s">
        <v>59</v>
      </c>
      <c r="B18" s="16"/>
      <c r="C18" s="16">
        <v>97</v>
      </c>
      <c r="D18" s="16"/>
      <c r="E18" s="16">
        <v>27</v>
      </c>
      <c r="F18" s="16"/>
      <c r="G18" s="16">
        <v>34</v>
      </c>
      <c r="H18" s="16">
        <v>18</v>
      </c>
      <c r="I18" s="16"/>
      <c r="J18" s="17"/>
    </row>
    <row r="19" spans="1:10" x14ac:dyDescent="0.2">
      <c r="A19" s="14" t="s">
        <v>60</v>
      </c>
      <c r="B19" s="16"/>
      <c r="C19" s="24">
        <v>2192</v>
      </c>
      <c r="D19" s="16"/>
      <c r="E19" s="16">
        <v>140</v>
      </c>
      <c r="F19" s="16"/>
      <c r="G19" s="16"/>
      <c r="H19" s="16"/>
      <c r="I19" s="16"/>
      <c r="J19" s="17"/>
    </row>
    <row r="20" spans="1:10" x14ac:dyDescent="0.2">
      <c r="A20" s="14" t="s">
        <v>61</v>
      </c>
      <c r="B20" s="16"/>
      <c r="C20" s="16">
        <v>6718</v>
      </c>
      <c r="D20" s="16"/>
      <c r="E20" s="16"/>
      <c r="F20" s="16"/>
      <c r="G20" s="24">
        <v>66</v>
      </c>
      <c r="H20" s="24">
        <v>39</v>
      </c>
      <c r="I20" s="24"/>
      <c r="J20" s="28"/>
    </row>
    <row r="21" spans="1:10" x14ac:dyDescent="0.2">
      <c r="A21" s="14" t="s">
        <v>62</v>
      </c>
      <c r="B21" s="16"/>
      <c r="C21" s="16">
        <v>95</v>
      </c>
      <c r="D21" s="16"/>
      <c r="E21" s="16">
        <v>7</v>
      </c>
      <c r="F21" s="16">
        <v>26</v>
      </c>
      <c r="G21" s="16"/>
      <c r="H21" s="16">
        <v>16</v>
      </c>
      <c r="I21" s="16"/>
      <c r="J21" s="17"/>
    </row>
    <row r="22" spans="1:10" x14ac:dyDescent="0.2">
      <c r="A22" s="14" t="s">
        <v>63</v>
      </c>
      <c r="B22" s="16"/>
      <c r="C22" s="16">
        <v>429</v>
      </c>
      <c r="D22" s="16"/>
      <c r="E22" s="16"/>
      <c r="F22" s="16"/>
      <c r="G22" s="16"/>
      <c r="H22" s="24"/>
      <c r="I22" s="16"/>
      <c r="J22" s="17"/>
    </row>
    <row r="23" spans="1:10" x14ac:dyDescent="0.2">
      <c r="A23" s="14" t="s">
        <v>64</v>
      </c>
      <c r="B23" s="16">
        <v>678</v>
      </c>
      <c r="C23" s="16">
        <v>834</v>
      </c>
      <c r="D23" s="16"/>
      <c r="E23" s="16"/>
      <c r="F23" s="16"/>
      <c r="G23" s="16"/>
      <c r="H23" s="16"/>
      <c r="I23" s="16"/>
      <c r="J23" s="17"/>
    </row>
    <row r="24" spans="1:10" x14ac:dyDescent="0.2">
      <c r="A24" s="14" t="s">
        <v>65</v>
      </c>
      <c r="B24" s="16"/>
      <c r="C24" s="16">
        <v>428</v>
      </c>
      <c r="D24" s="16"/>
      <c r="E24" s="16"/>
      <c r="F24" s="16"/>
      <c r="G24" s="16">
        <v>277</v>
      </c>
      <c r="H24" s="16">
        <v>20</v>
      </c>
      <c r="I24" s="16"/>
      <c r="J24" s="17"/>
    </row>
    <row r="25" spans="1:10" x14ac:dyDescent="0.2">
      <c r="A25" s="14" t="s">
        <v>85</v>
      </c>
      <c r="B25" s="16">
        <v>744</v>
      </c>
      <c r="C25" s="16"/>
      <c r="D25" s="16"/>
      <c r="E25" s="16"/>
      <c r="F25" s="16"/>
      <c r="G25" s="16"/>
      <c r="H25" s="16"/>
      <c r="I25" s="16"/>
      <c r="J25" s="17"/>
    </row>
    <row r="26" spans="1:10" x14ac:dyDescent="0.2">
      <c r="A26" s="14" t="s">
        <v>86</v>
      </c>
      <c r="B26" s="16"/>
      <c r="C26" s="16">
        <v>393</v>
      </c>
      <c r="D26" s="16"/>
      <c r="E26" s="16"/>
      <c r="F26" s="16"/>
      <c r="G26" s="16"/>
      <c r="H26" s="16">
        <v>64</v>
      </c>
      <c r="I26" s="16"/>
      <c r="J26" s="17"/>
    </row>
    <row r="27" spans="1:10" ht="15" thickBot="1" x14ac:dyDescent="0.25">
      <c r="A27" s="18"/>
      <c r="B27" s="19"/>
      <c r="C27" s="19"/>
      <c r="D27" s="19"/>
      <c r="E27" s="19"/>
      <c r="F27" s="19"/>
      <c r="G27" s="19"/>
      <c r="H27" s="19"/>
      <c r="I27" s="19"/>
      <c r="J27" s="39"/>
    </row>
    <row r="28" spans="1:10" x14ac:dyDescent="0.2">
      <c r="A28" s="7"/>
    </row>
    <row r="30" spans="1:10" x14ac:dyDescent="0.2">
      <c r="H30" s="6"/>
    </row>
  </sheetData>
  <mergeCells count="11">
    <mergeCell ref="J2:J5"/>
    <mergeCell ref="I2:I5"/>
    <mergeCell ref="A1:H1"/>
    <mergeCell ref="A2:A7"/>
    <mergeCell ref="B2:B5"/>
    <mergeCell ref="C2:C5"/>
    <mergeCell ref="D2:D5"/>
    <mergeCell ref="E2:E5"/>
    <mergeCell ref="F2:F5"/>
    <mergeCell ref="G2:G5"/>
    <mergeCell ref="H2:H5"/>
  </mergeCells>
  <pageMargins left="0.7" right="0.7" top="0.78740157499999996" bottom="0.78740157499999996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Übersicht</vt:lpstr>
      <vt:lpstr>Los 3 Osterwohle</vt:lpstr>
      <vt:lpstr>Los 3 Eversdorf-Wieblitz</vt:lpstr>
      <vt:lpstr>Los 3 Tylsen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Reinhard Geratz</dc:creator>
  <cp:lastModifiedBy>Reichert, Heike</cp:lastModifiedBy>
  <cp:lastPrinted>2024-10-17T07:06:55Z</cp:lastPrinted>
  <dcterms:created xsi:type="dcterms:W3CDTF">2015-12-07T06:24:40Z</dcterms:created>
  <dcterms:modified xsi:type="dcterms:W3CDTF">2024-10-22T07:06:56Z</dcterms:modified>
</cp:coreProperties>
</file>