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1\"/>
    </mc:Choice>
  </mc:AlternateContent>
  <bookViews>
    <workbookView xWindow="-15" yWindow="165" windowWidth="28830" windowHeight="11985" tabRatio="890"/>
  </bookViews>
  <sheets>
    <sheet name="Übersicht" sheetId="26" r:id="rId1"/>
    <sheet name="Los 1 Andorf" sheetId="31" r:id="rId2"/>
    <sheet name="Los 1 Seebenau" sheetId="5" r:id="rId3"/>
  </sheets>
  <calcPr calcId="162913"/>
</workbook>
</file>

<file path=xl/calcChain.xml><?xml version="1.0" encoding="utf-8"?>
<calcChain xmlns="http://schemas.openxmlformats.org/spreadsheetml/2006/main">
  <c r="J31" i="5" l="1"/>
  <c r="J21" i="5"/>
  <c r="J9" i="5"/>
  <c r="J33" i="31"/>
  <c r="J28" i="31"/>
  <c r="J21" i="31"/>
  <c r="J19" i="31"/>
  <c r="J9" i="31"/>
  <c r="J8" i="5" l="1"/>
  <c r="K5" i="26" s="1"/>
  <c r="J8" i="31"/>
  <c r="I33" i="31"/>
  <c r="H33" i="31"/>
  <c r="G33" i="31"/>
  <c r="C21" i="31"/>
  <c r="I21" i="5" l="1"/>
  <c r="I31" i="5"/>
  <c r="I9" i="5"/>
  <c r="I8" i="5" l="1"/>
  <c r="I28" i="31"/>
  <c r="I21" i="31"/>
  <c r="I19" i="31"/>
  <c r="I9" i="31"/>
  <c r="I8" i="31" l="1"/>
  <c r="G9" i="31" l="1"/>
  <c r="B9" i="31" l="1"/>
  <c r="C9" i="31"/>
  <c r="D9" i="31"/>
  <c r="E9" i="31"/>
  <c r="F9" i="31"/>
  <c r="H9" i="31"/>
  <c r="B19" i="31"/>
  <c r="C19" i="31"/>
  <c r="D19" i="31"/>
  <c r="E19" i="31"/>
  <c r="F19" i="31"/>
  <c r="G19" i="31"/>
  <c r="H19" i="31"/>
  <c r="B21" i="31"/>
  <c r="D21" i="31"/>
  <c r="E21" i="31"/>
  <c r="F21" i="31"/>
  <c r="G21" i="31"/>
  <c r="H21" i="31"/>
  <c r="B28" i="31"/>
  <c r="C28" i="31"/>
  <c r="D28" i="31"/>
  <c r="E28" i="31"/>
  <c r="F28" i="31"/>
  <c r="G28" i="31"/>
  <c r="H28" i="31"/>
  <c r="B33" i="31"/>
  <c r="C33" i="31"/>
  <c r="D33" i="31"/>
  <c r="E33" i="31"/>
  <c r="F33" i="31"/>
  <c r="D8" i="31" l="1"/>
  <c r="E8" i="31"/>
  <c r="G8" i="31"/>
  <c r="B8" i="31"/>
  <c r="F8" i="31"/>
  <c r="H8" i="31"/>
  <c r="C8" i="31"/>
  <c r="H31" i="5" l="1"/>
  <c r="G31" i="5"/>
  <c r="F31" i="5"/>
  <c r="E31" i="5"/>
  <c r="D31" i="5"/>
  <c r="C31" i="5"/>
  <c r="B31" i="5"/>
  <c r="H21" i="5"/>
  <c r="G21" i="5"/>
  <c r="F21" i="5"/>
  <c r="E21" i="5"/>
  <c r="D21" i="5"/>
  <c r="C21" i="5"/>
  <c r="B21" i="5"/>
  <c r="H9" i="5"/>
  <c r="G9" i="5"/>
  <c r="F9" i="5"/>
  <c r="E9" i="5"/>
  <c r="D9" i="5"/>
  <c r="C9" i="5"/>
  <c r="B9" i="5"/>
  <c r="D8" i="5" l="1"/>
  <c r="E5" i="26" s="1"/>
  <c r="B8" i="5"/>
  <c r="C5" i="26" s="1"/>
  <c r="F8" i="5"/>
  <c r="G5" i="26" s="1"/>
  <c r="C8" i="5"/>
  <c r="D5" i="26" s="1"/>
  <c r="G8" i="5"/>
  <c r="H5" i="26" s="1"/>
  <c r="H8" i="5"/>
  <c r="I5" i="26" s="1"/>
  <c r="E8" i="5"/>
  <c r="F5" i="26" s="1"/>
</calcChain>
</file>

<file path=xl/sharedStrings.xml><?xml version="1.0" encoding="utf-8"?>
<sst xmlns="http://schemas.openxmlformats.org/spreadsheetml/2006/main" count="130" uniqueCount="90">
  <si>
    <t>m</t>
  </si>
  <si>
    <t>m²</t>
  </si>
  <si>
    <t>2x/Jahr</t>
  </si>
  <si>
    <t>1x/Jahr</t>
  </si>
  <si>
    <t>Andorf</t>
  </si>
  <si>
    <t>Groß Grabenstedt</t>
  </si>
  <si>
    <t>Hestedt</t>
  </si>
  <si>
    <t>Klein Grabenstedt</t>
  </si>
  <si>
    <t>Rockenthin</t>
  </si>
  <si>
    <t>Cheine</t>
  </si>
  <si>
    <t>Darsekau</t>
  </si>
  <si>
    <t>Seeben</t>
  </si>
  <si>
    <t>12x/Jahr</t>
  </si>
  <si>
    <t>Seebenau</t>
  </si>
  <si>
    <t>7x/Jahr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</si>
  <si>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</si>
  <si>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</si>
  <si>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</si>
  <si>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</si>
  <si>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</si>
  <si>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</si>
  <si>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LOS 1</t>
  </si>
  <si>
    <t>LOS</t>
  </si>
  <si>
    <t>Gemeinden</t>
  </si>
  <si>
    <t>Weg/Platz
(Splitt)
reinigen</t>
  </si>
  <si>
    <t>Andorf, Seebenau</t>
  </si>
  <si>
    <t>2-2-06  Containerstellplatz</t>
  </si>
  <si>
    <t>2-2-05  Feuerwehr</t>
  </si>
  <si>
    <t>2-2-07  Friedhof</t>
  </si>
  <si>
    <t>2-2-08  Grünfläche Ortsmitte</t>
  </si>
  <si>
    <t>2-2-01  Umfeld Kirche</t>
  </si>
  <si>
    <t>Pflanzflächen
pflegen</t>
  </si>
  <si>
    <t>2-2-03  Bushaltestellen</t>
  </si>
  <si>
    <t>Buswarte-  haus reinigen</t>
  </si>
  <si>
    <t>2-2-04  Einmündung gegenüber Feuerwehr</t>
  </si>
  <si>
    <t>2-22-01  Wasserweg</t>
  </si>
  <si>
    <t>2-22-02  Bushaltestellen</t>
  </si>
  <si>
    <t>2-22-03  Friedhof</t>
  </si>
  <si>
    <t>2-22-04  Feuerwehr</t>
  </si>
  <si>
    <t>2-29-01  Dorfplatz inkl. Sitzecke</t>
  </si>
  <si>
    <t>2-29-02  Friedhof inkl. Vorplatz und Umfeld Kirche</t>
  </si>
  <si>
    <t>2-29-03  Bushaltestelle bei Nr. 15</t>
  </si>
  <si>
    <t>2-42-01  Rundling / Bushaltestelle</t>
  </si>
  <si>
    <t>2-42-02  Begleitgrün Nr. 14-24 (Ortsdurchfahrt)</t>
  </si>
  <si>
    <t>2-42-03  Dorfplatz bei Nr. 11</t>
  </si>
  <si>
    <t>2-42-05  Dreieck bei Nr. 45</t>
  </si>
  <si>
    <t>2-42-06  Feuerwehr / Dorfgemeinschaftshaus</t>
  </si>
  <si>
    <t>2-42-08  Grünfläche bei Nr. 9a</t>
  </si>
  <si>
    <t>Planz-fläche
pflegen</t>
  </si>
  <si>
    <t>Hecke / Sträucher
schneiden</t>
  </si>
  <si>
    <t>2-11-01  Containerplatz</t>
  </si>
  <si>
    <t>2-11-02  Cheine Umfeld Kirche inkl. Denkmal</t>
  </si>
  <si>
    <t>2-11-03  Feuerwehr / Spielplatz / Denkmal</t>
  </si>
  <si>
    <t>2-11-04  Maifeuerplatz</t>
  </si>
  <si>
    <t>2-11-05  Gehweg zum Am Zielaitz parallel zur B 71</t>
  </si>
  <si>
    <t>2-11-06  zwei Bushaltestellen / Denkmal an der B 71</t>
  </si>
  <si>
    <t>2-11-07  Grünfläche An den Linden / Cheiner Ring</t>
  </si>
  <si>
    <t>2-11-08  Friedhof inkl. Vorplatz und Umfeld Trauerhalle</t>
  </si>
  <si>
    <t>2-11-09  Einmündung Cheiner Ring / Am Kaiserdamm</t>
  </si>
  <si>
    <t>2-14-01  Containerplatz</t>
  </si>
  <si>
    <t>2-14-02  Feuerehr</t>
  </si>
  <si>
    <t>2-14-03  Spielplatz (ehm. Grundstück Grassau)</t>
  </si>
  <si>
    <t>2-14-04  Bushaltestellen</t>
  </si>
  <si>
    <t>2-14-05  Friedhof</t>
  </si>
  <si>
    <t>2-14-06  Graben / Begleitgrün Totenweg ggü. Nr. 4</t>
  </si>
  <si>
    <t>2-14-07  Grünfeld Kriegerdenkmal neben Nr. 1</t>
  </si>
  <si>
    <t>2-43-01  Luckauer Weg / Umfeld Teich inkl. Dreieck ggü, Nr. 2</t>
  </si>
  <si>
    <t>2-43-02  Dreieck / Einmündung Erbhofstraße</t>
  </si>
  <si>
    <t>2-43-03  Grünfläche Einmündung Erbhofstraße</t>
  </si>
  <si>
    <t>2-43-04  Spielplatz inkl. Bushaltestellen</t>
  </si>
  <si>
    <t>2-43-05  Friedhof</t>
  </si>
  <si>
    <t>2-43-06  Umfeld Kita inkl. Bushaltestellen</t>
  </si>
  <si>
    <t>2-43-07  Grünstreifen an der Kirche</t>
  </si>
  <si>
    <t>2-43-08  Feuerwehr</t>
  </si>
  <si>
    <t>2-43-09  Weg zum Friedhof</t>
  </si>
  <si>
    <t>2-43-10  Dreieck am Sebaweg</t>
  </si>
  <si>
    <t>2-43-11  Grünfläche Kriegerdenkmal Seebener Dorfstraße / Jan-Karl-Straße</t>
  </si>
  <si>
    <t>Objektverzeichnis Gemeinde Andorf
Stand: 10/2024</t>
  </si>
  <si>
    <t>2-22-05  Weg zum Friedhof</t>
  </si>
  <si>
    <t>4x/Jahr</t>
  </si>
  <si>
    <t>Stück</t>
  </si>
  <si>
    <t>Hecke schneiden</t>
  </si>
  <si>
    <t>Pflanz-flächen
pflegen</t>
  </si>
  <si>
    <t>Eventual-position</t>
  </si>
  <si>
    <t>7 St.</t>
  </si>
  <si>
    <t>Losübersicht Ortspflege - Stand: 10/2024</t>
  </si>
  <si>
    <t>Objektverzeichnis Gemeinde Seebenau
Stand: 10/2024</t>
  </si>
  <si>
    <t>2-43-12  Grünfläche Gedenkstein 1000 Jahre Seebener Dorfstraße / Sebaweg</t>
  </si>
  <si>
    <t>2-2-02  Grünfläche bei Nr. 6 bis Nr. 9</t>
  </si>
  <si>
    <t>2-42-04  Umfeld Kirche inkl. Regenrückhaltebecken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</si>
</sst>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\ &quot;m²&quot;"/>
    <numFmt numFmtId="167" formatCode="#,##0\ &quot;m&quot;"/>
  </numFmts>
  <fonts count="15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14" fillId="0" borderId="0" xfId="0" applyFont="1" applyAlignment="1">
      <alignment horizont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3" xfId="9" applyNumberFormat="1" applyFont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left" vertical="center"/>
    </xf>
    <xf numFmtId="0" fontId="11" fillId="2" borderId="8" xfId="8" applyFont="1" applyFill="1" applyBorder="1" applyAlignment="1">
      <alignment horizontal="left" vertical="center" wrapText="1"/>
    </xf>
    <xf numFmtId="0" fontId="8" fillId="3" borderId="8" xfId="8" applyFont="1" applyFill="1" applyBorder="1" applyAlignment="1">
      <alignment horizontal="left" vertical="center" wrapText="1"/>
    </xf>
    <xf numFmtId="165" fontId="7" fillId="0" borderId="8" xfId="1" applyNumberFormat="1" applyFont="1" applyBorder="1" applyAlignment="1">
      <alignment horizontal="left" vertical="center" indent="2"/>
    </xf>
    <xf numFmtId="0" fontId="8" fillId="0" borderId="8" xfId="8" applyFont="1" applyBorder="1" applyAlignment="1">
      <alignment horizontal="left" vertical="center" wrapText="1"/>
    </xf>
    <xf numFmtId="165" fontId="6" fillId="0" borderId="8" xfId="1" applyNumberFormat="1" applyFont="1" applyBorder="1" applyAlignment="1">
      <alignment horizontal="left" vertical="center" indent="2"/>
    </xf>
    <xf numFmtId="165" fontId="7" fillId="0" borderId="15" xfId="1" applyNumberFormat="1" applyFont="1" applyBorder="1" applyAlignment="1">
      <alignment horizontal="left" vertical="center" indent="2"/>
    </xf>
    <xf numFmtId="165" fontId="7" fillId="0" borderId="4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left" vertical="center" indent="2"/>
    </xf>
    <xf numFmtId="165" fontId="6" fillId="0" borderId="1" xfId="1" applyNumberFormat="1" applyFont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  <xf numFmtId="165" fontId="0" fillId="4" borderId="8" xfId="1" applyNumberFormat="1" applyFont="1" applyFill="1" applyBorder="1" applyAlignment="1">
      <alignment horizontal="left" vertical="center" indent="2"/>
    </xf>
    <xf numFmtId="165" fontId="7" fillId="4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8" fillId="0" borderId="0" xfId="0" applyFont="1"/>
    <xf numFmtId="165" fontId="0" fillId="0" borderId="0" xfId="1" applyNumberFormat="1" applyFont="1" applyFill="1" applyBorder="1" applyAlignment="1">
      <alignment horizontal="left" vertical="center" indent="2"/>
    </xf>
    <xf numFmtId="165" fontId="0" fillId="0" borderId="1" xfId="1" applyNumberFormat="1" applyFont="1" applyBorder="1" applyAlignment="1">
      <alignment horizontal="left" vertical="center" indent="2"/>
    </xf>
    <xf numFmtId="165" fontId="7" fillId="0" borderId="1" xfId="1" applyNumberFormat="1" applyFont="1" applyBorder="1" applyAlignment="1">
      <alignment horizontal="left" vertical="center" indent="2"/>
    </xf>
    <xf numFmtId="165" fontId="9" fillId="0" borderId="6" xfId="9" applyNumberFormat="1" applyFont="1" applyBorder="1" applyAlignment="1">
      <alignment horizontal="center" vertical="center" wrapText="1"/>
    </xf>
    <xf numFmtId="165" fontId="9" fillId="0" borderId="6" xfId="9" applyNumberFormat="1" applyFont="1" applyBorder="1" applyAlignment="1">
      <alignment horizontal="center" vertical="center"/>
    </xf>
    <xf numFmtId="165" fontId="9" fillId="0" borderId="16" xfId="9" applyNumberFormat="1" applyFont="1" applyBorder="1" applyAlignment="1">
      <alignment horizontal="center" vertical="center"/>
    </xf>
    <xf numFmtId="0" fontId="11" fillId="2" borderId="1" xfId="8" applyFont="1" applyFill="1" applyBorder="1" applyAlignment="1">
      <alignment horizontal="left" vertical="center" wrapText="1"/>
    </xf>
    <xf numFmtId="0" fontId="8" fillId="3" borderId="1" xfId="8" applyFont="1" applyFill="1" applyBorder="1" applyAlignment="1">
      <alignment horizontal="left" vertical="center" wrapText="1"/>
    </xf>
    <xf numFmtId="165" fontId="6" fillId="0" borderId="1" xfId="1" applyNumberFormat="1" applyFont="1" applyBorder="1" applyAlignment="1">
      <alignment horizontal="left" vertical="center" indent="2"/>
    </xf>
    <xf numFmtId="165" fontId="7" fillId="0" borderId="6" xfId="1" applyNumberFormat="1" applyFont="1" applyBorder="1" applyAlignment="1">
      <alignment horizontal="left" vertical="center" indent="2"/>
    </xf>
    <xf numFmtId="0" fontId="8" fillId="3" borderId="2" xfId="8" applyFont="1" applyFill="1" applyBorder="1" applyAlignment="1">
      <alignment horizontal="left"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165" fontId="0" fillId="0" borderId="8" xfId="1" applyNumberFormat="1" applyFont="1" applyFill="1" applyBorder="1" applyAlignment="1">
      <alignment horizontal="left" vertical="center" indent="2"/>
    </xf>
    <xf numFmtId="165" fontId="8" fillId="0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0" fontId="8" fillId="0" borderId="1" xfId="8" applyFont="1" applyFill="1" applyBorder="1" applyAlignment="1">
      <alignment horizontal="left" vertical="center" wrapText="1"/>
    </xf>
    <xf numFmtId="0" fontId="8" fillId="0" borderId="2" xfId="8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/>
    </xf>
    <xf numFmtId="165" fontId="10" fillId="0" borderId="7" xfId="5" applyNumberFormat="1" applyFont="1" applyBorder="1" applyAlignment="1">
      <alignment horizontal="center" vertical="center" wrapText="1"/>
    </xf>
    <xf numFmtId="165" fontId="9" fillId="0" borderId="1" xfId="9" applyNumberFormat="1" applyFont="1" applyBorder="1" applyAlignment="1">
      <alignment horizontal="center" vertical="center" wrapText="1"/>
    </xf>
    <xf numFmtId="0" fontId="0" fillId="0" borderId="3" xfId="0" applyBorder="1"/>
    <xf numFmtId="165" fontId="9" fillId="0" borderId="3" xfId="9" applyNumberFormat="1" applyFont="1" applyFill="1" applyBorder="1" applyAlignment="1">
      <alignment horizontal="center" vertical="center"/>
    </xf>
    <xf numFmtId="165" fontId="8" fillId="2" borderId="3" xfId="1" applyNumberFormat="1" applyFont="1" applyFill="1" applyBorder="1" applyAlignment="1">
      <alignment horizontal="center" vertical="center"/>
    </xf>
    <xf numFmtId="165" fontId="8" fillId="3" borderId="3" xfId="1" applyNumberFormat="1" applyFont="1" applyFill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165" fontId="7" fillId="4" borderId="3" xfId="1" applyNumberFormat="1" applyFont="1" applyFill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165" fontId="10" fillId="0" borderId="0" xfId="5" applyNumberFormat="1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165" fontId="10" fillId="0" borderId="14" xfId="5" applyNumberFormat="1" applyFont="1" applyBorder="1" applyAlignment="1">
      <alignment horizontal="center" vertical="center" wrapText="1"/>
    </xf>
    <xf numFmtId="165" fontId="10" fillId="0" borderId="3" xfId="5" applyNumberFormat="1" applyFont="1" applyBorder="1" applyAlignment="1">
      <alignment horizontal="center" vertical="center" wrapText="1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17" xfId="8" applyFont="1" applyBorder="1" applyAlignment="1">
      <alignment horizontal="center" vertical="center"/>
    </xf>
    <xf numFmtId="0" fontId="12" fillId="0" borderId="8" xfId="8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2" fillId="0" borderId="12" xfId="8" applyFont="1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165" fontId="10" fillId="0" borderId="13" xfId="5" applyNumberFormat="1" applyFont="1" applyBorder="1" applyAlignment="1">
      <alignment horizontal="center" vertical="center" wrapText="1"/>
    </xf>
    <xf numFmtId="165" fontId="10" fillId="0" borderId="10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165" fontId="10" fillId="0" borderId="3" xfId="5" applyNumberFormat="1" applyFont="1" applyBorder="1" applyAlignment="1">
      <alignment horizontal="center" vertical="center"/>
    </xf>
    <xf numFmtId="166" fontId="0" fillId="0" borderId="4" xfId="5" applyNumberFormat="1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6" fontId="7" fillId="0" borderId="4" xfId="5" applyNumberFormat="1" applyFont="1" applyBorder="1" applyAlignment="1">
      <alignment horizontal="right" vertical="center"/>
    </xf>
    <xf numFmtId="167" fontId="7" fillId="0" borderId="4" xfId="5" applyNumberFormat="1" applyFont="1" applyBorder="1" applyAlignment="1">
      <alignment horizontal="right"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"/>
  <sheetViews>
    <sheetView tabSelected="1" zoomScale="80" zoomScaleNormal="80" workbookViewId="0">
      <selection activeCell="D9" sqref="D9"/>
    </sheetView>
  </sheetViews>
  <sheetFormatPr baseColWidth="10" defaultRowHeight="14.25" x14ac:dyDescent="0.2"/>
  <cols>
    <col min="1" max="1" width="9.25" customWidth="1"/>
    <col min="2" max="2" width="37.6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  <col min="11" max="11" width="9.625" customWidth="1"/>
  </cols>
  <sheetData>
    <row r="2" spans="1:11" ht="30" x14ac:dyDescent="0.4">
      <c r="A2" s="1" t="s">
        <v>85</v>
      </c>
      <c r="B2" s="1"/>
      <c r="C2" s="1"/>
      <c r="D2" s="1"/>
      <c r="E2" s="1"/>
      <c r="F2" s="1"/>
      <c r="G2" s="1"/>
      <c r="H2" s="1"/>
      <c r="I2" s="1"/>
    </row>
    <row r="3" spans="1:11" ht="15" thickBot="1" x14ac:dyDescent="0.25"/>
    <row r="4" spans="1:11" ht="68.25" customHeight="1" x14ac:dyDescent="0.2">
      <c r="A4" s="53" t="s">
        <v>22</v>
      </c>
      <c r="B4" s="54" t="s">
        <v>23</v>
      </c>
      <c r="C4" s="55" t="s">
        <v>19</v>
      </c>
      <c r="D4" s="55" t="s">
        <v>16</v>
      </c>
      <c r="E4" s="55" t="s">
        <v>48</v>
      </c>
      <c r="F4" s="55" t="s">
        <v>49</v>
      </c>
      <c r="G4" s="55" t="s">
        <v>24</v>
      </c>
      <c r="H4" s="55" t="s">
        <v>18</v>
      </c>
      <c r="I4" s="55" t="s">
        <v>15</v>
      </c>
      <c r="J4" s="42" t="s">
        <v>33</v>
      </c>
      <c r="K4" s="55" t="s">
        <v>83</v>
      </c>
    </row>
    <row r="5" spans="1:11" ht="23.25" customHeight="1" thickBot="1" x14ac:dyDescent="0.25">
      <c r="A5" s="74" t="s">
        <v>21</v>
      </c>
      <c r="B5" s="75" t="s">
        <v>25</v>
      </c>
      <c r="C5" s="76">
        <f>'Los 1 Seebenau'!B8+'Los 1 Andorf'!B8</f>
        <v>435</v>
      </c>
      <c r="D5" s="76">
        <f>'Los 1 Seebenau'!C8+'Los 1 Andorf'!C8</f>
        <v>48124</v>
      </c>
      <c r="E5" s="76">
        <f>'Los 1 Seebenau'!D8+'Los 1 Andorf'!D8</f>
        <v>0</v>
      </c>
      <c r="F5" s="77">
        <f>'Los 1 Seebenau'!E8+'Los 1 Andorf'!E8</f>
        <v>135</v>
      </c>
      <c r="G5" s="76">
        <f>'Los 1 Seebenau'!F8+'Los 1 Andorf'!F8</f>
        <v>354</v>
      </c>
      <c r="H5" s="76">
        <f>'Los 1 Seebenau'!G8+'Los 1 Andorf'!G8</f>
        <v>4135</v>
      </c>
      <c r="I5" s="77">
        <f>'Los 1 Seebenau'!H8+'Los 1 Andorf'!H8</f>
        <v>2253</v>
      </c>
      <c r="J5" s="73" t="s">
        <v>84</v>
      </c>
      <c r="K5" s="76">
        <f>'Los 1 Seebenau'!J8+'Los 1 Andorf'!J8</f>
        <v>5631</v>
      </c>
    </row>
    <row r="6" spans="1:11" x14ac:dyDescent="0.2">
      <c r="K6" s="52"/>
    </row>
    <row r="7" spans="1:11" x14ac:dyDescent="0.2">
      <c r="K7" s="52"/>
    </row>
    <row r="8" spans="1:11" ht="15" x14ac:dyDescent="0.25">
      <c r="B8" s="22"/>
    </row>
  </sheetData>
  <mergeCells count="1">
    <mergeCell ref="A2:I2"/>
  </mergeCells>
  <pageMargins left="0.7" right="0.7" top="0.78740157499999996" bottom="0.78740157499999996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4" zoomScale="90" zoomScaleNormal="90" workbookViewId="0">
      <selection activeCell="A38" sqref="A38"/>
    </sheetView>
  </sheetViews>
  <sheetFormatPr baseColWidth="10" defaultRowHeight="14.25" x14ac:dyDescent="0.2"/>
  <cols>
    <col min="1" max="1" width="56" customWidth="1"/>
    <col min="2" max="2" width="11" customWidth="1"/>
    <col min="3" max="3" width="11.625" customWidth="1"/>
    <col min="4" max="4" width="9.875" customWidth="1"/>
    <col min="5" max="5" width="9.125" customWidth="1"/>
    <col min="6" max="6" width="11.375" customWidth="1"/>
    <col min="7" max="7" width="10.75" customWidth="1"/>
    <col min="8" max="8" width="8.875" customWidth="1"/>
    <col min="9" max="9" width="10.625" customWidth="1"/>
    <col min="10" max="10" width="9.875" customWidth="1"/>
  </cols>
  <sheetData>
    <row r="1" spans="1:10" ht="36" customHeight="1" thickBot="1" x14ac:dyDescent="0.25">
      <c r="A1" s="60" t="s">
        <v>77</v>
      </c>
      <c r="B1" s="61"/>
      <c r="C1" s="61"/>
      <c r="D1" s="61"/>
      <c r="E1" s="61"/>
      <c r="F1" s="61"/>
      <c r="G1" s="61"/>
      <c r="H1" s="61"/>
    </row>
    <row r="2" spans="1:10" ht="23.25" customHeight="1" x14ac:dyDescent="0.2">
      <c r="A2" s="62"/>
      <c r="B2" s="58" t="s">
        <v>19</v>
      </c>
      <c r="C2" s="58" t="s">
        <v>16</v>
      </c>
      <c r="D2" s="58" t="s">
        <v>82</v>
      </c>
      <c r="E2" s="58" t="s">
        <v>81</v>
      </c>
      <c r="F2" s="58" t="s">
        <v>17</v>
      </c>
      <c r="G2" s="58" t="s">
        <v>18</v>
      </c>
      <c r="H2" s="58" t="s">
        <v>15</v>
      </c>
      <c r="I2" s="58" t="s">
        <v>33</v>
      </c>
      <c r="J2" s="56" t="s">
        <v>83</v>
      </c>
    </row>
    <row r="3" spans="1:10" x14ac:dyDescent="0.2">
      <c r="A3" s="63"/>
      <c r="B3" s="59"/>
      <c r="C3" s="59"/>
      <c r="D3" s="59"/>
      <c r="E3" s="64"/>
      <c r="F3" s="59"/>
      <c r="G3" s="59"/>
      <c r="H3" s="64"/>
      <c r="I3" s="59"/>
      <c r="J3" s="57"/>
    </row>
    <row r="4" spans="1:10" x14ac:dyDescent="0.2">
      <c r="A4" s="63"/>
      <c r="B4" s="59"/>
      <c r="C4" s="59"/>
      <c r="D4" s="59"/>
      <c r="E4" s="64"/>
      <c r="F4" s="59"/>
      <c r="G4" s="59"/>
      <c r="H4" s="64"/>
      <c r="I4" s="59"/>
      <c r="J4" s="57"/>
    </row>
    <row r="5" spans="1:10" x14ac:dyDescent="0.2">
      <c r="A5" s="63"/>
      <c r="B5" s="59"/>
      <c r="C5" s="59"/>
      <c r="D5" s="59"/>
      <c r="E5" s="64"/>
      <c r="F5" s="59"/>
      <c r="G5" s="59"/>
      <c r="H5" s="64"/>
      <c r="I5" s="59"/>
      <c r="J5" s="57"/>
    </row>
    <row r="6" spans="1:10" x14ac:dyDescent="0.2">
      <c r="A6" s="63"/>
      <c r="B6" s="5" t="s">
        <v>2</v>
      </c>
      <c r="C6" s="5" t="s">
        <v>20</v>
      </c>
      <c r="D6" s="5" t="s">
        <v>14</v>
      </c>
      <c r="E6" s="5" t="s">
        <v>3</v>
      </c>
      <c r="F6" s="5" t="s">
        <v>14</v>
      </c>
      <c r="G6" s="5" t="s">
        <v>12</v>
      </c>
      <c r="H6" s="5" t="s">
        <v>12</v>
      </c>
      <c r="I6" s="5" t="s">
        <v>79</v>
      </c>
      <c r="J6" s="44"/>
    </row>
    <row r="7" spans="1:10" x14ac:dyDescent="0.2">
      <c r="A7" s="63"/>
      <c r="B7" s="43" t="s">
        <v>1</v>
      </c>
      <c r="C7" s="5" t="s">
        <v>1</v>
      </c>
      <c r="D7" s="5" t="s">
        <v>1</v>
      </c>
      <c r="E7" s="5" t="s">
        <v>0</v>
      </c>
      <c r="F7" s="5" t="s">
        <v>1</v>
      </c>
      <c r="G7" s="5" t="s">
        <v>1</v>
      </c>
      <c r="H7" s="5" t="s">
        <v>0</v>
      </c>
      <c r="I7" s="5" t="s">
        <v>80</v>
      </c>
      <c r="J7" s="45" t="s">
        <v>1</v>
      </c>
    </row>
    <row r="8" spans="1:10" ht="20.25" x14ac:dyDescent="0.2">
      <c r="A8" s="9" t="s">
        <v>4</v>
      </c>
      <c r="B8" s="3">
        <f>B9+B19+B21+B28+B33</f>
        <v>282</v>
      </c>
      <c r="C8" s="3">
        <f t="shared" ref="C8:H8" si="0">C9+C19+C21+C28+C33</f>
        <v>20190</v>
      </c>
      <c r="D8" s="3">
        <f t="shared" si="0"/>
        <v>0</v>
      </c>
      <c r="E8" s="3">
        <f t="shared" si="0"/>
        <v>73</v>
      </c>
      <c r="F8" s="3">
        <f t="shared" si="0"/>
        <v>354</v>
      </c>
      <c r="G8" s="3">
        <f>G9+G19+G21+G28+G33</f>
        <v>2322</v>
      </c>
      <c r="H8" s="3">
        <f t="shared" si="0"/>
        <v>939</v>
      </c>
      <c r="I8" s="3">
        <f t="shared" ref="I8:J8" si="1">I9+I19+I21+I28+I33</f>
        <v>4</v>
      </c>
      <c r="J8" s="46">
        <f t="shared" si="1"/>
        <v>182</v>
      </c>
    </row>
    <row r="9" spans="1:10" ht="15" x14ac:dyDescent="0.2">
      <c r="A9" s="10" t="s">
        <v>4</v>
      </c>
      <c r="B9" s="2">
        <f t="shared" ref="B9:H9" si="2">SUM(B10:B18)</f>
        <v>0</v>
      </c>
      <c r="C9" s="2">
        <f t="shared" si="2"/>
        <v>7087</v>
      </c>
      <c r="D9" s="2">
        <f t="shared" si="2"/>
        <v>0</v>
      </c>
      <c r="E9" s="2">
        <f t="shared" si="2"/>
        <v>73</v>
      </c>
      <c r="F9" s="2">
        <f t="shared" si="2"/>
        <v>200</v>
      </c>
      <c r="G9" s="2">
        <f>SUM(G10:G18)</f>
        <v>684</v>
      </c>
      <c r="H9" s="2">
        <f t="shared" si="2"/>
        <v>252</v>
      </c>
      <c r="I9" s="2">
        <f t="shared" ref="I9:J9" si="3">SUM(I10:I18)</f>
        <v>1</v>
      </c>
      <c r="J9" s="47">
        <f t="shared" si="3"/>
        <v>133</v>
      </c>
    </row>
    <row r="10" spans="1:10" x14ac:dyDescent="0.2">
      <c r="A10" s="16" t="s">
        <v>30</v>
      </c>
      <c r="B10" s="4"/>
      <c r="C10" s="4">
        <v>574</v>
      </c>
      <c r="D10" s="4"/>
      <c r="E10" s="4"/>
      <c r="F10" s="4"/>
      <c r="G10" s="4">
        <v>81</v>
      </c>
      <c r="H10" s="4">
        <v>27</v>
      </c>
      <c r="I10" s="4"/>
      <c r="J10" s="48"/>
    </row>
    <row r="11" spans="1:10" x14ac:dyDescent="0.2">
      <c r="A11" s="16" t="s">
        <v>88</v>
      </c>
      <c r="B11" s="4"/>
      <c r="C11" s="4">
        <v>1327</v>
      </c>
      <c r="D11" s="4"/>
      <c r="E11" s="4"/>
      <c r="F11" s="4"/>
      <c r="G11" s="4"/>
      <c r="H11" s="4"/>
      <c r="I11" s="4"/>
      <c r="J11" s="48">
        <v>133</v>
      </c>
    </row>
    <row r="12" spans="1:10" x14ac:dyDescent="0.2">
      <c r="A12" s="16" t="s">
        <v>32</v>
      </c>
      <c r="B12" s="4"/>
      <c r="C12" s="4">
        <v>224</v>
      </c>
      <c r="D12" s="4"/>
      <c r="E12" s="4"/>
      <c r="F12" s="4"/>
      <c r="G12" s="4">
        <v>129</v>
      </c>
      <c r="H12" s="4">
        <v>24</v>
      </c>
      <c r="I12" s="4">
        <v>1</v>
      </c>
      <c r="J12" s="48"/>
    </row>
    <row r="13" spans="1:10" x14ac:dyDescent="0.2">
      <c r="A13" s="16" t="s">
        <v>34</v>
      </c>
      <c r="B13" s="4"/>
      <c r="C13" s="4">
        <v>411</v>
      </c>
      <c r="D13" s="4"/>
      <c r="E13" s="4"/>
      <c r="F13" s="4"/>
      <c r="G13" s="4"/>
      <c r="H13" s="4">
        <v>143</v>
      </c>
      <c r="I13" s="4"/>
      <c r="J13" s="48"/>
    </row>
    <row r="14" spans="1:10" x14ac:dyDescent="0.2">
      <c r="A14" s="16" t="s">
        <v>27</v>
      </c>
      <c r="B14" s="4"/>
      <c r="C14" s="4">
        <v>443</v>
      </c>
      <c r="D14" s="4"/>
      <c r="E14" s="4"/>
      <c r="F14" s="4"/>
      <c r="G14" s="4">
        <v>228</v>
      </c>
      <c r="H14" s="4">
        <v>36</v>
      </c>
      <c r="I14" s="4"/>
      <c r="J14" s="48"/>
    </row>
    <row r="15" spans="1:10" x14ac:dyDescent="0.2">
      <c r="A15" s="16" t="s">
        <v>26</v>
      </c>
      <c r="B15" s="4"/>
      <c r="C15" s="4"/>
      <c r="D15" s="4"/>
      <c r="E15" s="4"/>
      <c r="F15" s="4"/>
      <c r="G15" s="4"/>
      <c r="H15" s="4">
        <v>22</v>
      </c>
      <c r="I15" s="4"/>
      <c r="J15" s="48"/>
    </row>
    <row r="16" spans="1:10" ht="15" x14ac:dyDescent="0.2">
      <c r="A16" s="35" t="s">
        <v>28</v>
      </c>
      <c r="B16" s="36"/>
      <c r="C16" s="37">
        <v>1290</v>
      </c>
      <c r="D16" s="37"/>
      <c r="E16" s="37">
        <v>73</v>
      </c>
      <c r="F16" s="37">
        <v>200</v>
      </c>
      <c r="G16" s="37">
        <v>203</v>
      </c>
      <c r="H16" s="37"/>
      <c r="I16" s="37"/>
      <c r="J16" s="49"/>
    </row>
    <row r="17" spans="1:10" x14ac:dyDescent="0.2">
      <c r="A17" s="13" t="s">
        <v>29</v>
      </c>
      <c r="B17" s="4"/>
      <c r="C17" s="4">
        <v>2818</v>
      </c>
      <c r="D17" s="4"/>
      <c r="E17" s="4"/>
      <c r="F17" s="4"/>
      <c r="G17" s="4">
        <v>43</v>
      </c>
      <c r="H17" s="4"/>
      <c r="I17" s="4"/>
      <c r="J17" s="48"/>
    </row>
    <row r="18" spans="1:10" x14ac:dyDescent="0.2">
      <c r="A18" s="11"/>
      <c r="B18" s="4"/>
      <c r="C18" s="4"/>
      <c r="D18" s="4"/>
      <c r="E18" s="4"/>
      <c r="F18" s="4"/>
      <c r="G18" s="4"/>
      <c r="H18" s="4"/>
      <c r="I18" s="4"/>
      <c r="J18" s="48"/>
    </row>
    <row r="19" spans="1:10" ht="15" x14ac:dyDescent="0.2">
      <c r="A19" s="10" t="s">
        <v>5</v>
      </c>
      <c r="B19" s="2">
        <f t="shared" ref="B19:J19" si="4">SUM(B20)</f>
        <v>0</v>
      </c>
      <c r="C19" s="2">
        <f t="shared" si="4"/>
        <v>0</v>
      </c>
      <c r="D19" s="2">
        <f t="shared" si="4"/>
        <v>0</v>
      </c>
      <c r="E19" s="2">
        <f t="shared" si="4"/>
        <v>0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47">
        <f t="shared" si="4"/>
        <v>0</v>
      </c>
    </row>
    <row r="20" spans="1:10" ht="15" x14ac:dyDescent="0.2">
      <c r="A20" s="12"/>
      <c r="B20" s="4"/>
      <c r="C20" s="4"/>
      <c r="D20" s="4"/>
      <c r="E20" s="4"/>
      <c r="F20" s="4"/>
      <c r="G20" s="4"/>
      <c r="H20" s="4"/>
      <c r="I20" s="4"/>
      <c r="J20" s="48"/>
    </row>
    <row r="21" spans="1:10" ht="15" x14ac:dyDescent="0.2">
      <c r="A21" s="10" t="s">
        <v>6</v>
      </c>
      <c r="B21" s="2">
        <f>SUM(B23:B26)</f>
        <v>0</v>
      </c>
      <c r="C21" s="2">
        <f>SUM(C22:C27)</f>
        <v>2879</v>
      </c>
      <c r="D21" s="2">
        <f>SUM(D23:D26)</f>
        <v>0</v>
      </c>
      <c r="E21" s="2">
        <f>SUM(E23:E26)</f>
        <v>0</v>
      </c>
      <c r="F21" s="2">
        <f>SUM(F23:F26)</f>
        <v>154</v>
      </c>
      <c r="G21" s="2">
        <f>SUM(G23:G27)</f>
        <v>981</v>
      </c>
      <c r="H21" s="2">
        <f>SUM(H23:H27)</f>
        <v>307</v>
      </c>
      <c r="I21" s="2">
        <f>SUM(I23:I26)</f>
        <v>1</v>
      </c>
      <c r="J21" s="47">
        <f>SUM(J23:J26)</f>
        <v>49</v>
      </c>
    </row>
    <row r="22" spans="1:10" x14ac:dyDescent="0.2">
      <c r="A22" s="19" t="s">
        <v>35</v>
      </c>
      <c r="B22" s="20"/>
      <c r="C22" s="20">
        <v>538</v>
      </c>
      <c r="D22" s="20"/>
      <c r="E22" s="20"/>
      <c r="F22" s="20"/>
      <c r="G22" s="20"/>
      <c r="H22" s="20"/>
      <c r="I22" s="20"/>
      <c r="J22" s="50"/>
    </row>
    <row r="23" spans="1:10" x14ac:dyDescent="0.2">
      <c r="A23" s="16" t="s">
        <v>36</v>
      </c>
      <c r="B23" s="4"/>
      <c r="C23" s="4"/>
      <c r="D23" s="4"/>
      <c r="E23" s="4"/>
      <c r="F23" s="4"/>
      <c r="G23" s="4">
        <v>150</v>
      </c>
      <c r="H23" s="4">
        <v>54</v>
      </c>
      <c r="I23" s="4">
        <v>1</v>
      </c>
      <c r="J23" s="48"/>
    </row>
    <row r="24" spans="1:10" x14ac:dyDescent="0.2">
      <c r="A24" s="16" t="s">
        <v>37</v>
      </c>
      <c r="B24" s="4"/>
      <c r="C24" s="4">
        <v>1408</v>
      </c>
      <c r="D24" s="4"/>
      <c r="E24" s="4"/>
      <c r="F24" s="4">
        <v>154</v>
      </c>
      <c r="G24" s="4">
        <v>180</v>
      </c>
      <c r="H24" s="4"/>
      <c r="I24" s="4"/>
      <c r="J24" s="48"/>
    </row>
    <row r="25" spans="1:10" x14ac:dyDescent="0.2">
      <c r="A25" s="16" t="s">
        <v>38</v>
      </c>
      <c r="B25" s="4"/>
      <c r="C25" s="4">
        <v>192</v>
      </c>
      <c r="D25" s="4"/>
      <c r="E25" s="4"/>
      <c r="F25" s="4"/>
      <c r="G25" s="4">
        <v>206</v>
      </c>
      <c r="H25" s="4">
        <v>54</v>
      </c>
      <c r="I25" s="4"/>
      <c r="J25" s="48">
        <v>49</v>
      </c>
    </row>
    <row r="26" spans="1:10" x14ac:dyDescent="0.2">
      <c r="A26" s="16" t="s">
        <v>78</v>
      </c>
      <c r="B26" s="4"/>
      <c r="C26" s="4">
        <v>741</v>
      </c>
      <c r="D26" s="4"/>
      <c r="E26" s="4"/>
      <c r="F26" s="4"/>
      <c r="G26" s="4">
        <v>445</v>
      </c>
      <c r="H26" s="4">
        <v>199</v>
      </c>
      <c r="I26" s="4"/>
      <c r="J26" s="48"/>
    </row>
    <row r="27" spans="1:10" x14ac:dyDescent="0.2">
      <c r="A27" s="13"/>
      <c r="B27" s="4"/>
      <c r="C27" s="4"/>
      <c r="D27" s="4"/>
      <c r="E27" s="4"/>
      <c r="F27" s="4"/>
      <c r="G27" s="4"/>
      <c r="H27" s="4"/>
      <c r="I27" s="4"/>
      <c r="J27" s="48"/>
    </row>
    <row r="28" spans="1:10" ht="15" x14ac:dyDescent="0.2">
      <c r="A28" s="10" t="s">
        <v>7</v>
      </c>
      <c r="B28" s="2">
        <f t="shared" ref="B28:H28" si="5">SUM(B29:B32)</f>
        <v>0</v>
      </c>
      <c r="C28" s="2">
        <f t="shared" si="5"/>
        <v>1342</v>
      </c>
      <c r="D28" s="2">
        <f t="shared" si="5"/>
        <v>0</v>
      </c>
      <c r="E28" s="2">
        <f t="shared" si="5"/>
        <v>0</v>
      </c>
      <c r="F28" s="2">
        <f t="shared" si="5"/>
        <v>0</v>
      </c>
      <c r="G28" s="2">
        <f t="shared" si="5"/>
        <v>138</v>
      </c>
      <c r="H28" s="2">
        <f t="shared" si="5"/>
        <v>106</v>
      </c>
      <c r="I28" s="2">
        <f t="shared" ref="I28:J28" si="6">SUM(I29:I32)</f>
        <v>1</v>
      </c>
      <c r="J28" s="47">
        <f t="shared" si="6"/>
        <v>0</v>
      </c>
    </row>
    <row r="29" spans="1:10" x14ac:dyDescent="0.2">
      <c r="A29" s="16" t="s">
        <v>39</v>
      </c>
      <c r="B29" s="4"/>
      <c r="C29" s="4">
        <v>436</v>
      </c>
      <c r="D29" s="4"/>
      <c r="E29" s="4"/>
      <c r="F29" s="4"/>
      <c r="G29" s="4">
        <v>72</v>
      </c>
      <c r="H29" s="4">
        <v>52</v>
      </c>
      <c r="I29" s="4"/>
      <c r="J29" s="48"/>
    </row>
    <row r="30" spans="1:10" ht="15" x14ac:dyDescent="0.2">
      <c r="A30" s="35" t="s">
        <v>40</v>
      </c>
      <c r="B30" s="36"/>
      <c r="C30" s="37">
        <v>906</v>
      </c>
      <c r="D30" s="37"/>
      <c r="E30" s="37"/>
      <c r="F30" s="37"/>
      <c r="G30" s="37">
        <v>26</v>
      </c>
      <c r="H30" s="37">
        <v>32</v>
      </c>
      <c r="I30" s="37"/>
      <c r="J30" s="49"/>
    </row>
    <row r="31" spans="1:10" x14ac:dyDescent="0.2">
      <c r="A31" s="16" t="s">
        <v>41</v>
      </c>
      <c r="B31" s="4"/>
      <c r="C31" s="4"/>
      <c r="D31" s="4"/>
      <c r="E31" s="4"/>
      <c r="F31" s="4"/>
      <c r="G31" s="4">
        <v>40</v>
      </c>
      <c r="H31" s="4">
        <v>22</v>
      </c>
      <c r="I31" s="4">
        <v>1</v>
      </c>
      <c r="J31" s="48"/>
    </row>
    <row r="32" spans="1:10" x14ac:dyDescent="0.2">
      <c r="A32" s="11"/>
      <c r="B32" s="4"/>
      <c r="C32" s="4"/>
      <c r="D32" s="4"/>
      <c r="E32" s="4"/>
      <c r="F32" s="4"/>
      <c r="G32" s="4"/>
      <c r="H32" s="4"/>
      <c r="I32" s="4"/>
      <c r="J32" s="48"/>
    </row>
    <row r="33" spans="1:10" ht="15" x14ac:dyDescent="0.2">
      <c r="A33" s="10" t="s">
        <v>8</v>
      </c>
      <c r="B33" s="2">
        <f>SUM(B36:B41)</f>
        <v>282</v>
      </c>
      <c r="C33" s="2">
        <f>SUM(C34:C41)</f>
        <v>8882</v>
      </c>
      <c r="D33" s="2">
        <f t="shared" ref="D33:F33" si="7">SUM(D36:D41)</f>
        <v>0</v>
      </c>
      <c r="E33" s="2">
        <f t="shared" si="7"/>
        <v>0</v>
      </c>
      <c r="F33" s="2">
        <f t="shared" si="7"/>
        <v>0</v>
      </c>
      <c r="G33" s="2">
        <f>SUM(G34:G41)</f>
        <v>519</v>
      </c>
      <c r="H33" s="2">
        <f>SUM(H34:H41)</f>
        <v>274</v>
      </c>
      <c r="I33" s="2">
        <f>SUM(I34:I41)</f>
        <v>1</v>
      </c>
      <c r="J33" s="47">
        <f>SUM(J34:J41)</f>
        <v>0</v>
      </c>
    </row>
    <row r="34" spans="1:10" x14ac:dyDescent="0.2">
      <c r="A34" s="16" t="s">
        <v>42</v>
      </c>
      <c r="B34" s="4"/>
      <c r="C34" s="4">
        <v>1086</v>
      </c>
      <c r="D34" s="4"/>
      <c r="E34" s="4"/>
      <c r="F34" s="4"/>
      <c r="G34" s="4">
        <v>212</v>
      </c>
      <c r="H34" s="4">
        <v>274</v>
      </c>
      <c r="I34" s="4">
        <v>1</v>
      </c>
      <c r="J34" s="48"/>
    </row>
    <row r="35" spans="1:10" x14ac:dyDescent="0.2">
      <c r="A35" s="16" t="s">
        <v>43</v>
      </c>
      <c r="B35" s="4"/>
      <c r="C35" s="4">
        <v>662</v>
      </c>
      <c r="D35" s="4"/>
      <c r="E35" s="4"/>
      <c r="F35" s="4"/>
      <c r="G35" s="4"/>
      <c r="H35" s="4"/>
      <c r="I35" s="4"/>
      <c r="J35" s="48"/>
    </row>
    <row r="36" spans="1:10" x14ac:dyDescent="0.2">
      <c r="A36" s="16" t="s">
        <v>44</v>
      </c>
      <c r="B36" s="4"/>
      <c r="C36" s="4">
        <v>1240</v>
      </c>
      <c r="D36" s="4"/>
      <c r="E36" s="4"/>
      <c r="F36" s="4"/>
      <c r="G36" s="4"/>
      <c r="H36" s="4"/>
      <c r="I36" s="4"/>
      <c r="J36" s="48"/>
    </row>
    <row r="37" spans="1:10" x14ac:dyDescent="0.2">
      <c r="A37" s="16" t="s">
        <v>89</v>
      </c>
      <c r="B37" s="4">
        <v>282</v>
      </c>
      <c r="C37" s="4">
        <v>3732</v>
      </c>
      <c r="D37" s="4"/>
      <c r="E37" s="4"/>
      <c r="F37" s="4"/>
      <c r="G37" s="4"/>
      <c r="H37" s="4"/>
      <c r="I37" s="4"/>
      <c r="J37" s="48"/>
    </row>
    <row r="38" spans="1:10" x14ac:dyDescent="0.2">
      <c r="A38" s="16" t="s">
        <v>45</v>
      </c>
      <c r="B38" s="4"/>
      <c r="C38" s="4">
        <v>398</v>
      </c>
      <c r="D38" s="4"/>
      <c r="E38" s="4"/>
      <c r="F38" s="4"/>
      <c r="G38" s="4"/>
      <c r="H38" s="4"/>
      <c r="I38" s="4"/>
      <c r="J38" s="48"/>
    </row>
    <row r="39" spans="1:10" x14ac:dyDescent="0.2">
      <c r="A39" s="16" t="s">
        <v>46</v>
      </c>
      <c r="B39" s="4"/>
      <c r="C39" s="4">
        <v>1632</v>
      </c>
      <c r="D39" s="4"/>
      <c r="E39" s="4"/>
      <c r="F39" s="4"/>
      <c r="G39" s="4">
        <v>307</v>
      </c>
      <c r="H39" s="4"/>
      <c r="I39" s="4"/>
      <c r="J39" s="48"/>
    </row>
    <row r="40" spans="1:10" x14ac:dyDescent="0.2">
      <c r="A40" s="16" t="s">
        <v>47</v>
      </c>
      <c r="B40" s="4"/>
      <c r="C40" s="4">
        <v>132</v>
      </c>
      <c r="D40" s="4"/>
      <c r="E40" s="4"/>
      <c r="F40" s="4"/>
      <c r="G40" s="4"/>
      <c r="H40" s="4"/>
      <c r="I40" s="4"/>
      <c r="J40" s="48"/>
    </row>
    <row r="41" spans="1:10" ht="15" thickBot="1" x14ac:dyDescent="0.25">
      <c r="A41" s="14"/>
      <c r="B41" s="15"/>
      <c r="C41" s="15"/>
      <c r="D41" s="15"/>
      <c r="E41" s="15"/>
      <c r="F41" s="15"/>
      <c r="G41" s="15"/>
      <c r="H41" s="15"/>
      <c r="I41" s="15"/>
      <c r="J41" s="51"/>
    </row>
    <row r="42" spans="1:10" ht="18.75" customHeight="1" x14ac:dyDescent="0.2">
      <c r="A42" s="8"/>
    </row>
    <row r="44" spans="1:10" x14ac:dyDescent="0.2">
      <c r="A44" s="23"/>
      <c r="H44" s="7"/>
    </row>
  </sheetData>
  <mergeCells count="11">
    <mergeCell ref="J2:J5"/>
    <mergeCell ref="I2:I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2" orientation="landscape" r:id="rId1"/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10" zoomScale="80" zoomScaleNormal="80" workbookViewId="0">
      <selection activeCell="A45" sqref="A45"/>
    </sheetView>
  </sheetViews>
  <sheetFormatPr baseColWidth="10" defaultRowHeight="14.25" x14ac:dyDescent="0.2"/>
  <cols>
    <col min="1" max="1" width="74.75" customWidth="1"/>
    <col min="2" max="2" width="12.62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10" ht="36" customHeight="1" thickBot="1" x14ac:dyDescent="0.25">
      <c r="A1" s="65" t="s">
        <v>86</v>
      </c>
      <c r="B1" s="66"/>
      <c r="C1" s="66"/>
      <c r="D1" s="66"/>
      <c r="E1" s="66"/>
      <c r="F1" s="66"/>
      <c r="G1" s="66"/>
      <c r="H1" s="66"/>
    </row>
    <row r="2" spans="1:10" ht="23.25" customHeight="1" x14ac:dyDescent="0.2">
      <c r="A2" s="67"/>
      <c r="B2" s="69" t="s">
        <v>19</v>
      </c>
      <c r="C2" s="69" t="s">
        <v>16</v>
      </c>
      <c r="D2" s="69" t="s">
        <v>31</v>
      </c>
      <c r="E2" s="58" t="s">
        <v>49</v>
      </c>
      <c r="F2" s="58" t="s">
        <v>17</v>
      </c>
      <c r="G2" s="58" t="s">
        <v>18</v>
      </c>
      <c r="H2" s="56" t="s">
        <v>15</v>
      </c>
      <c r="I2" s="58" t="s">
        <v>33</v>
      </c>
      <c r="J2" s="56" t="s">
        <v>83</v>
      </c>
    </row>
    <row r="3" spans="1:10" x14ac:dyDescent="0.2">
      <c r="A3" s="68"/>
      <c r="B3" s="70"/>
      <c r="C3" s="70"/>
      <c r="D3" s="70"/>
      <c r="E3" s="64"/>
      <c r="F3" s="59"/>
      <c r="G3" s="59"/>
      <c r="H3" s="72"/>
      <c r="I3" s="59"/>
      <c r="J3" s="57"/>
    </row>
    <row r="4" spans="1:10" x14ac:dyDescent="0.2">
      <c r="A4" s="68"/>
      <c r="B4" s="70"/>
      <c r="C4" s="70"/>
      <c r="D4" s="70"/>
      <c r="E4" s="64"/>
      <c r="F4" s="59"/>
      <c r="G4" s="59"/>
      <c r="H4" s="72"/>
      <c r="I4" s="59"/>
      <c r="J4" s="57"/>
    </row>
    <row r="5" spans="1:10" x14ac:dyDescent="0.2">
      <c r="A5" s="68"/>
      <c r="B5" s="71"/>
      <c r="C5" s="71"/>
      <c r="D5" s="71"/>
      <c r="E5" s="64"/>
      <c r="F5" s="59"/>
      <c r="G5" s="59"/>
      <c r="H5" s="72"/>
      <c r="I5" s="59"/>
      <c r="J5" s="57"/>
    </row>
    <row r="6" spans="1:10" x14ac:dyDescent="0.2">
      <c r="A6" s="68"/>
      <c r="B6" s="5" t="s">
        <v>2</v>
      </c>
      <c r="C6" s="5" t="s">
        <v>20</v>
      </c>
      <c r="D6" s="5" t="s">
        <v>14</v>
      </c>
      <c r="E6" s="5" t="s">
        <v>3</v>
      </c>
      <c r="F6" s="5" t="s">
        <v>14</v>
      </c>
      <c r="G6" s="5" t="s">
        <v>12</v>
      </c>
      <c r="H6" s="6" t="s">
        <v>12</v>
      </c>
      <c r="I6" s="5" t="s">
        <v>79</v>
      </c>
      <c r="J6" s="44"/>
    </row>
    <row r="7" spans="1:10" x14ac:dyDescent="0.2">
      <c r="A7" s="68"/>
      <c r="B7" s="26" t="s">
        <v>1</v>
      </c>
      <c r="C7" s="27" t="s">
        <v>1</v>
      </c>
      <c r="D7" s="27" t="s">
        <v>1</v>
      </c>
      <c r="E7" s="27" t="s">
        <v>0</v>
      </c>
      <c r="F7" s="27" t="s">
        <v>1</v>
      </c>
      <c r="G7" s="27" t="s">
        <v>1</v>
      </c>
      <c r="H7" s="28" t="s">
        <v>0</v>
      </c>
      <c r="I7" s="5" t="s">
        <v>80</v>
      </c>
      <c r="J7" s="45" t="s">
        <v>1</v>
      </c>
    </row>
    <row r="8" spans="1:10" ht="20.25" x14ac:dyDescent="0.2">
      <c r="A8" s="29" t="s">
        <v>13</v>
      </c>
      <c r="B8" s="3">
        <f t="shared" ref="B8:H8" si="0">B9+B21+B31</f>
        <v>153</v>
      </c>
      <c r="C8" s="3">
        <f t="shared" si="0"/>
        <v>27934</v>
      </c>
      <c r="D8" s="3">
        <f t="shared" si="0"/>
        <v>0</v>
      </c>
      <c r="E8" s="3">
        <f t="shared" si="0"/>
        <v>62</v>
      </c>
      <c r="F8" s="3">
        <f t="shared" si="0"/>
        <v>0</v>
      </c>
      <c r="G8" s="3">
        <f t="shared" si="0"/>
        <v>1813</v>
      </c>
      <c r="H8" s="3">
        <f t="shared" si="0"/>
        <v>1314</v>
      </c>
      <c r="I8" s="3">
        <f>I9+I21+I22+I31</f>
        <v>3</v>
      </c>
      <c r="J8" s="3">
        <f>J9+J21+J22+J31</f>
        <v>5449</v>
      </c>
    </row>
    <row r="9" spans="1:10" ht="15" x14ac:dyDescent="0.2">
      <c r="A9" s="30" t="s">
        <v>9</v>
      </c>
      <c r="B9" s="2">
        <f t="shared" ref="B9:H9" si="1">SUM(B11:B20)</f>
        <v>0</v>
      </c>
      <c r="C9" s="2">
        <f t="shared" si="1"/>
        <v>11333</v>
      </c>
      <c r="D9" s="2">
        <f t="shared" si="1"/>
        <v>0</v>
      </c>
      <c r="E9" s="2">
        <f t="shared" si="1"/>
        <v>52</v>
      </c>
      <c r="F9" s="2">
        <f t="shared" si="1"/>
        <v>0</v>
      </c>
      <c r="G9" s="2">
        <f t="shared" si="1"/>
        <v>953</v>
      </c>
      <c r="H9" s="2">
        <f t="shared" si="1"/>
        <v>634</v>
      </c>
      <c r="I9" s="2">
        <f t="shared" ref="I9:J9" si="2">SUM(I11:I19)</f>
        <v>1</v>
      </c>
      <c r="J9" s="2">
        <f t="shared" si="2"/>
        <v>4771</v>
      </c>
    </row>
    <row r="10" spans="1:10" ht="15" x14ac:dyDescent="0.2">
      <c r="A10" s="39"/>
      <c r="B10" s="36"/>
      <c r="C10" s="36"/>
      <c r="D10" s="36"/>
      <c r="E10" s="36"/>
      <c r="F10" s="36"/>
      <c r="G10" s="36"/>
      <c r="H10" s="36"/>
      <c r="I10" s="36"/>
      <c r="J10" s="36"/>
    </row>
    <row r="11" spans="1:10" x14ac:dyDescent="0.2">
      <c r="A11" s="24" t="s">
        <v>50</v>
      </c>
      <c r="B11" s="4"/>
      <c r="C11" s="4">
        <v>518</v>
      </c>
      <c r="D11" s="4"/>
      <c r="E11" s="4"/>
      <c r="F11" s="4"/>
      <c r="G11" s="4">
        <v>40</v>
      </c>
      <c r="H11" s="4">
        <v>22</v>
      </c>
      <c r="I11" s="4"/>
      <c r="J11" s="4"/>
    </row>
    <row r="12" spans="1:10" x14ac:dyDescent="0.2">
      <c r="A12" s="24" t="s">
        <v>51</v>
      </c>
      <c r="B12" s="4"/>
      <c r="C12" s="4">
        <v>797</v>
      </c>
      <c r="D12" s="4"/>
      <c r="E12" s="4"/>
      <c r="F12" s="4"/>
      <c r="G12" s="4">
        <v>8</v>
      </c>
      <c r="H12" s="4">
        <v>129</v>
      </c>
      <c r="I12" s="4"/>
      <c r="J12" s="4">
        <v>49</v>
      </c>
    </row>
    <row r="13" spans="1:10" x14ac:dyDescent="0.2">
      <c r="A13" s="24" t="s">
        <v>52</v>
      </c>
      <c r="B13" s="4"/>
      <c r="C13" s="4">
        <v>3726</v>
      </c>
      <c r="D13" s="4"/>
      <c r="E13" s="4">
        <v>52</v>
      </c>
      <c r="F13" s="4"/>
      <c r="G13" s="4">
        <v>330</v>
      </c>
      <c r="H13" s="4">
        <v>165</v>
      </c>
      <c r="I13" s="4"/>
      <c r="J13" s="4"/>
    </row>
    <row r="14" spans="1:10" x14ac:dyDescent="0.2">
      <c r="A14" s="24" t="s">
        <v>53</v>
      </c>
      <c r="B14" s="4"/>
      <c r="C14" s="4"/>
      <c r="D14" s="4"/>
      <c r="E14" s="4"/>
      <c r="F14" s="4"/>
      <c r="G14" s="4"/>
      <c r="H14" s="4"/>
      <c r="I14" s="4"/>
      <c r="J14" s="4">
        <v>4670</v>
      </c>
    </row>
    <row r="15" spans="1:10" x14ac:dyDescent="0.2">
      <c r="A15" s="24" t="s">
        <v>54</v>
      </c>
      <c r="B15" s="4"/>
      <c r="C15" s="4">
        <v>1347</v>
      </c>
      <c r="D15" s="4"/>
      <c r="E15" s="4"/>
      <c r="F15" s="4"/>
      <c r="G15" s="4">
        <v>125</v>
      </c>
      <c r="H15" s="4">
        <v>70</v>
      </c>
      <c r="I15" s="4"/>
      <c r="J15" s="4"/>
    </row>
    <row r="16" spans="1:10" x14ac:dyDescent="0.2">
      <c r="A16" s="24" t="s">
        <v>55</v>
      </c>
      <c r="B16" s="4"/>
      <c r="C16" s="4">
        <v>466</v>
      </c>
      <c r="D16" s="4"/>
      <c r="E16" s="4"/>
      <c r="F16" s="21"/>
      <c r="G16" s="4">
        <v>231</v>
      </c>
      <c r="H16" s="4">
        <v>142</v>
      </c>
      <c r="I16" s="4">
        <v>1</v>
      </c>
      <c r="J16" s="4">
        <v>52</v>
      </c>
    </row>
    <row r="17" spans="1:10" x14ac:dyDescent="0.2">
      <c r="A17" s="24" t="s">
        <v>56</v>
      </c>
      <c r="B17" s="4"/>
      <c r="C17" s="4">
        <v>813</v>
      </c>
      <c r="D17" s="4"/>
      <c r="E17" s="4"/>
      <c r="F17" s="4"/>
      <c r="G17" s="4">
        <v>47</v>
      </c>
      <c r="H17" s="4">
        <v>74</v>
      </c>
      <c r="I17" s="37"/>
      <c r="J17" s="37"/>
    </row>
    <row r="18" spans="1:10" x14ac:dyDescent="0.2">
      <c r="A18" s="24" t="s">
        <v>57</v>
      </c>
      <c r="B18" s="4"/>
      <c r="C18" s="4">
        <v>3269</v>
      </c>
      <c r="D18" s="4"/>
      <c r="E18" s="4"/>
      <c r="F18" s="4"/>
      <c r="G18" s="4">
        <v>124</v>
      </c>
      <c r="H18" s="4"/>
      <c r="I18" s="4"/>
      <c r="J18" s="4"/>
    </row>
    <row r="19" spans="1:10" x14ac:dyDescent="0.2">
      <c r="A19" s="24" t="s">
        <v>58</v>
      </c>
      <c r="B19" s="4"/>
      <c r="C19" s="4">
        <v>397</v>
      </c>
      <c r="D19" s="4"/>
      <c r="E19" s="4"/>
      <c r="F19" s="4"/>
      <c r="G19" s="4">
        <v>48</v>
      </c>
      <c r="H19" s="4">
        <v>32</v>
      </c>
      <c r="I19" s="4"/>
      <c r="J19" s="4"/>
    </row>
    <row r="20" spans="1:10" ht="15" x14ac:dyDescent="0.2">
      <c r="A20" s="32"/>
      <c r="B20" s="18"/>
      <c r="C20" s="18"/>
      <c r="D20" s="18"/>
      <c r="E20" s="18"/>
      <c r="F20" s="18"/>
      <c r="G20" s="18"/>
      <c r="H20" s="18"/>
      <c r="I20" s="36"/>
      <c r="J20" s="36"/>
    </row>
    <row r="21" spans="1:10" ht="15" x14ac:dyDescent="0.2">
      <c r="A21" s="30" t="s">
        <v>10</v>
      </c>
      <c r="B21" s="2">
        <f t="shared" ref="B21:H21" si="3">SUM(B22:B30)</f>
        <v>153</v>
      </c>
      <c r="C21" s="2">
        <f t="shared" si="3"/>
        <v>5138</v>
      </c>
      <c r="D21" s="2">
        <f t="shared" si="3"/>
        <v>0</v>
      </c>
      <c r="E21" s="2">
        <f t="shared" si="3"/>
        <v>0</v>
      </c>
      <c r="F21" s="2">
        <f t="shared" si="3"/>
        <v>0</v>
      </c>
      <c r="G21" s="2">
        <f t="shared" si="3"/>
        <v>160</v>
      </c>
      <c r="H21" s="2">
        <f t="shared" si="3"/>
        <v>139</v>
      </c>
      <c r="I21" s="2">
        <f>SUM(I22:I29)</f>
        <v>1</v>
      </c>
      <c r="J21" s="2">
        <f>SUM(J22:J29)</f>
        <v>31</v>
      </c>
    </row>
    <row r="22" spans="1:10" ht="15" x14ac:dyDescent="0.2">
      <c r="A22" s="25"/>
      <c r="B22" s="4"/>
      <c r="C22" s="4"/>
      <c r="D22" s="4"/>
      <c r="E22" s="4"/>
      <c r="F22" s="4"/>
      <c r="G22" s="4"/>
      <c r="H22" s="4"/>
      <c r="I22" s="36"/>
      <c r="J22" s="36"/>
    </row>
    <row r="23" spans="1:10" x14ac:dyDescent="0.2">
      <c r="A23" s="24" t="s">
        <v>59</v>
      </c>
      <c r="B23" s="4"/>
      <c r="C23" s="4"/>
      <c r="D23" s="4"/>
      <c r="E23" s="4"/>
      <c r="F23" s="4"/>
      <c r="G23" s="4">
        <v>20</v>
      </c>
      <c r="H23" s="4"/>
      <c r="I23" s="20"/>
      <c r="J23" s="20"/>
    </row>
    <row r="24" spans="1:10" x14ac:dyDescent="0.2">
      <c r="A24" s="24" t="s">
        <v>60</v>
      </c>
      <c r="B24" s="4"/>
      <c r="C24" s="4">
        <v>156</v>
      </c>
      <c r="D24" s="4"/>
      <c r="E24" s="4"/>
      <c r="F24" s="4"/>
      <c r="G24" s="4">
        <v>61</v>
      </c>
      <c r="H24" s="4">
        <v>45</v>
      </c>
      <c r="I24" s="4"/>
      <c r="J24" s="4"/>
    </row>
    <row r="25" spans="1:10" x14ac:dyDescent="0.2">
      <c r="A25" s="24" t="s">
        <v>61</v>
      </c>
      <c r="B25" s="4"/>
      <c r="C25" s="4">
        <v>1612</v>
      </c>
      <c r="D25" s="4"/>
      <c r="E25" s="4"/>
      <c r="F25" s="4"/>
      <c r="G25" s="4">
        <v>23</v>
      </c>
      <c r="H25" s="4">
        <v>65</v>
      </c>
      <c r="I25" s="4"/>
      <c r="J25" s="4">
        <v>31</v>
      </c>
    </row>
    <row r="26" spans="1:10" x14ac:dyDescent="0.2">
      <c r="A26" s="24" t="s">
        <v>62</v>
      </c>
      <c r="B26" s="4"/>
      <c r="C26" s="4"/>
      <c r="D26" s="4"/>
      <c r="E26" s="4"/>
      <c r="F26" s="4"/>
      <c r="G26" s="4">
        <v>56</v>
      </c>
      <c r="H26" s="4">
        <v>29</v>
      </c>
      <c r="I26" s="4">
        <v>1</v>
      </c>
      <c r="J26" s="4"/>
    </row>
    <row r="27" spans="1:10" x14ac:dyDescent="0.2">
      <c r="A27" s="24" t="s">
        <v>63</v>
      </c>
      <c r="B27" s="4"/>
      <c r="C27" s="4">
        <v>1645</v>
      </c>
      <c r="D27" s="4"/>
      <c r="E27" s="4"/>
      <c r="F27" s="4"/>
      <c r="G27" s="4"/>
      <c r="H27" s="4"/>
      <c r="I27" s="4"/>
      <c r="J27" s="4"/>
    </row>
    <row r="28" spans="1:10" x14ac:dyDescent="0.2">
      <c r="A28" s="24" t="s">
        <v>64</v>
      </c>
      <c r="B28" s="4">
        <v>153</v>
      </c>
      <c r="C28" s="4">
        <v>205</v>
      </c>
      <c r="D28" s="4"/>
      <c r="E28" s="4"/>
      <c r="F28" s="4"/>
      <c r="G28" s="4"/>
      <c r="H28" s="4"/>
      <c r="I28" s="4"/>
      <c r="J28" s="4"/>
    </row>
    <row r="29" spans="1:10" ht="15" x14ac:dyDescent="0.2">
      <c r="A29" s="31" t="s">
        <v>65</v>
      </c>
      <c r="B29" s="17"/>
      <c r="C29" s="17">
        <v>1520</v>
      </c>
      <c r="D29" s="17"/>
      <c r="E29" s="17"/>
      <c r="F29" s="17"/>
      <c r="G29" s="17"/>
      <c r="H29" s="17"/>
      <c r="I29" s="36"/>
      <c r="J29" s="36"/>
    </row>
    <row r="30" spans="1:10" x14ac:dyDescent="0.2">
      <c r="A30" s="25"/>
      <c r="B30" s="4"/>
      <c r="C30" s="4"/>
      <c r="D30" s="4"/>
      <c r="E30" s="4"/>
      <c r="F30" s="4"/>
      <c r="G30" s="4"/>
      <c r="H30" s="4"/>
      <c r="I30" s="4"/>
      <c r="J30" s="4"/>
    </row>
    <row r="31" spans="1:10" ht="15" x14ac:dyDescent="0.2">
      <c r="A31" s="33" t="s">
        <v>11</v>
      </c>
      <c r="B31" s="34">
        <f t="shared" ref="B31:H31" si="4">SUM(B33:B45)</f>
        <v>0</v>
      </c>
      <c r="C31" s="34">
        <f t="shared" si="4"/>
        <v>11463</v>
      </c>
      <c r="D31" s="34">
        <f t="shared" si="4"/>
        <v>0</v>
      </c>
      <c r="E31" s="34">
        <f t="shared" si="4"/>
        <v>10</v>
      </c>
      <c r="F31" s="34">
        <f t="shared" si="4"/>
        <v>0</v>
      </c>
      <c r="G31" s="34">
        <f t="shared" si="4"/>
        <v>700</v>
      </c>
      <c r="H31" s="34">
        <f t="shared" si="4"/>
        <v>541</v>
      </c>
      <c r="I31" s="2">
        <f>SUM(I33:I44)</f>
        <v>1</v>
      </c>
      <c r="J31" s="2">
        <f>SUM(J33:J44)</f>
        <v>647</v>
      </c>
    </row>
    <row r="32" spans="1:10" ht="15" x14ac:dyDescent="0.2">
      <c r="A32" s="40"/>
      <c r="B32" s="41"/>
      <c r="C32" s="41"/>
      <c r="D32" s="41"/>
      <c r="E32" s="41"/>
      <c r="F32" s="41"/>
      <c r="G32" s="41"/>
      <c r="H32" s="41"/>
      <c r="I32" s="37"/>
      <c r="J32" s="37"/>
    </row>
    <row r="33" spans="1:10" x14ac:dyDescent="0.2">
      <c r="A33" s="24" t="s">
        <v>66</v>
      </c>
      <c r="B33" s="4"/>
      <c r="C33" s="4">
        <v>749</v>
      </c>
      <c r="D33" s="4"/>
      <c r="E33" s="4"/>
      <c r="F33" s="4"/>
      <c r="G33" s="4"/>
      <c r="H33" s="4"/>
      <c r="I33" s="4"/>
      <c r="J33" s="4"/>
    </row>
    <row r="34" spans="1:10" x14ac:dyDescent="0.2">
      <c r="A34" s="24" t="s">
        <v>67</v>
      </c>
      <c r="B34" s="4"/>
      <c r="C34" s="4">
        <v>454</v>
      </c>
      <c r="D34" s="4"/>
      <c r="E34" s="4"/>
      <c r="F34" s="4"/>
      <c r="G34" s="4"/>
      <c r="H34" s="4">
        <v>101</v>
      </c>
      <c r="I34" s="4"/>
      <c r="J34" s="4"/>
    </row>
    <row r="35" spans="1:10" ht="15" x14ac:dyDescent="0.2">
      <c r="A35" s="24" t="s">
        <v>68</v>
      </c>
      <c r="B35" s="4"/>
      <c r="C35" s="4">
        <v>286</v>
      </c>
      <c r="D35" s="4"/>
      <c r="E35" s="4"/>
      <c r="F35" s="4"/>
      <c r="G35" s="4"/>
      <c r="H35" s="4"/>
      <c r="I35" s="36"/>
      <c r="J35" s="36"/>
    </row>
    <row r="36" spans="1:10" x14ac:dyDescent="0.2">
      <c r="A36" s="24" t="s">
        <v>69</v>
      </c>
      <c r="B36" s="4"/>
      <c r="C36" s="4">
        <v>3524</v>
      </c>
      <c r="D36" s="4"/>
      <c r="E36" s="4"/>
      <c r="F36" s="4"/>
      <c r="G36" s="4">
        <v>66</v>
      </c>
      <c r="H36" s="4">
        <v>34</v>
      </c>
      <c r="I36" s="4">
        <v>1</v>
      </c>
      <c r="J36" s="4"/>
    </row>
    <row r="37" spans="1:10" x14ac:dyDescent="0.2">
      <c r="A37" s="24" t="s">
        <v>70</v>
      </c>
      <c r="B37" s="4"/>
      <c r="C37" s="4">
        <v>204</v>
      </c>
      <c r="D37" s="4"/>
      <c r="E37" s="4">
        <v>10</v>
      </c>
      <c r="F37" s="4"/>
      <c r="G37" s="4">
        <v>95</v>
      </c>
      <c r="H37" s="4"/>
      <c r="I37" s="4"/>
      <c r="J37" s="4"/>
    </row>
    <row r="38" spans="1:10" x14ac:dyDescent="0.2">
      <c r="A38" s="24" t="s">
        <v>71</v>
      </c>
      <c r="B38" s="4"/>
      <c r="C38" s="4">
        <v>77</v>
      </c>
      <c r="D38" s="4"/>
      <c r="E38" s="4"/>
      <c r="F38" s="4"/>
      <c r="G38" s="4">
        <v>60</v>
      </c>
      <c r="H38" s="4">
        <v>30</v>
      </c>
      <c r="I38" s="4"/>
      <c r="J38" s="4"/>
    </row>
    <row r="39" spans="1:10" x14ac:dyDescent="0.2">
      <c r="A39" s="24" t="s">
        <v>72</v>
      </c>
      <c r="B39" s="4"/>
      <c r="C39" s="4">
        <v>55</v>
      </c>
      <c r="D39" s="4"/>
      <c r="E39" s="4"/>
      <c r="F39" s="4"/>
      <c r="G39" s="4"/>
      <c r="H39" s="4"/>
      <c r="I39" s="4"/>
      <c r="J39" s="4"/>
    </row>
    <row r="40" spans="1:10" x14ac:dyDescent="0.2">
      <c r="A40" s="24" t="s">
        <v>73</v>
      </c>
      <c r="B40" s="4"/>
      <c r="C40" s="4">
        <v>2086</v>
      </c>
      <c r="D40" s="4"/>
      <c r="E40" s="4"/>
      <c r="F40" s="4"/>
      <c r="G40" s="4">
        <v>426</v>
      </c>
      <c r="H40" s="4">
        <v>113</v>
      </c>
      <c r="I40" s="4"/>
      <c r="J40" s="4">
        <v>577</v>
      </c>
    </row>
    <row r="41" spans="1:10" x14ac:dyDescent="0.2">
      <c r="A41" s="24" t="s">
        <v>74</v>
      </c>
      <c r="B41" s="4"/>
      <c r="C41" s="4">
        <v>184</v>
      </c>
      <c r="D41" s="4"/>
      <c r="E41" s="4"/>
      <c r="F41" s="4"/>
      <c r="G41" s="4"/>
      <c r="H41" s="4"/>
      <c r="I41" s="4"/>
      <c r="J41" s="4"/>
    </row>
    <row r="42" spans="1:10" x14ac:dyDescent="0.2">
      <c r="A42" s="31" t="s">
        <v>75</v>
      </c>
      <c r="B42" s="17"/>
      <c r="C42" s="17">
        <v>330</v>
      </c>
      <c r="D42" s="17"/>
      <c r="E42" s="17"/>
      <c r="F42" s="17"/>
      <c r="G42" s="17">
        <v>26</v>
      </c>
      <c r="H42" s="17">
        <v>26</v>
      </c>
      <c r="I42" s="18"/>
      <c r="J42" s="18"/>
    </row>
    <row r="43" spans="1:10" x14ac:dyDescent="0.2">
      <c r="A43" s="31" t="s">
        <v>76</v>
      </c>
      <c r="B43" s="17"/>
      <c r="C43" s="17">
        <v>2463</v>
      </c>
      <c r="D43" s="17"/>
      <c r="E43" s="17"/>
      <c r="F43" s="17"/>
      <c r="G43" s="17">
        <v>27</v>
      </c>
      <c r="H43" s="17">
        <v>143</v>
      </c>
      <c r="I43" s="18"/>
      <c r="J43" s="18">
        <v>70</v>
      </c>
    </row>
    <row r="44" spans="1:10" x14ac:dyDescent="0.2">
      <c r="A44" s="31" t="s">
        <v>87</v>
      </c>
      <c r="B44" s="17"/>
      <c r="C44" s="17">
        <v>1051</v>
      </c>
      <c r="D44" s="17"/>
      <c r="E44" s="17"/>
      <c r="F44" s="17"/>
      <c r="G44" s="17"/>
      <c r="H44" s="17">
        <v>94</v>
      </c>
      <c r="I44" s="38"/>
      <c r="J44" s="38"/>
    </row>
    <row r="45" spans="1:10" x14ac:dyDescent="0.2">
      <c r="A45" s="25"/>
      <c r="B45" s="4"/>
      <c r="C45" s="4"/>
      <c r="D45" s="4"/>
      <c r="E45" s="4"/>
      <c r="F45" s="4"/>
      <c r="G45" s="4"/>
      <c r="H45" s="4"/>
      <c r="I45" s="38"/>
      <c r="J45" s="38"/>
    </row>
    <row r="46" spans="1:10" x14ac:dyDescent="0.2">
      <c r="A46" s="8"/>
    </row>
  </sheetData>
  <mergeCells count="11">
    <mergeCell ref="J2:J5"/>
    <mergeCell ref="I2:I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69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Übersicht</vt:lpstr>
      <vt:lpstr>Los 1 Andorf</vt:lpstr>
      <vt:lpstr>Los 1 Seebenau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2024-08-29T12:57:11Z</cp:lastPrinted>
  <dcterms:created xsi:type="dcterms:W3CDTF">2015-12-07T06:24:40Z</dcterms:created>
  <dcterms:modified xsi:type="dcterms:W3CDTF">2024-10-22T06:18:40Z</dcterms:modified>
</cp:coreProperties>
</file>