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AFCDCF4D-AF37-4AE8-951A-BB2B42289424}" xr6:coauthVersionLast="47" xr6:coauthVersionMax="47" xr10:uidLastSave="{00000000-0000-0000-0000-000000000000}"/>
  <bookViews>
    <workbookView xWindow="32730" yWindow="1425" windowWidth="21600" windowHeight="11385" xr2:uid="{06D1FA14-8B26-4CDE-A72B-8768D1291EFC}"/>
  </bookViews>
  <sheets>
    <sheet name="Tabelle1" sheetId="1" r:id="rId1"/>
  </sheets>
  <definedNames>
    <definedName name="_xlnm.Print_Area" localSheetId="0">Tabelle1!$A$1:$G$136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5" i="1" l="1"/>
  <c r="B116" i="1" s="1"/>
  <c r="F116" i="1" s="1"/>
  <c r="B69" i="1"/>
  <c r="B105" i="1" s="1"/>
  <c r="F105" i="1" s="1"/>
  <c r="B55" i="1"/>
  <c r="F117" i="1" l="1"/>
  <c r="F118" i="1" s="1"/>
  <c r="F106" i="1"/>
  <c r="F107" i="1" s="1"/>
  <c r="B41" i="1"/>
  <c r="B95" i="1" s="1"/>
  <c r="B100" i="1"/>
  <c r="F100" i="1" l="1"/>
  <c r="F95" i="1"/>
  <c r="F96" i="1" s="1"/>
  <c r="F109" i="1" l="1"/>
  <c r="F110" i="1" s="1"/>
  <c r="F111" i="1" s="1"/>
  <c r="F101" i="1"/>
  <c r="F102" i="1" s="1"/>
  <c r="F97" i="1" l="1"/>
</calcChain>
</file>

<file path=xl/sharedStrings.xml><?xml version="1.0" encoding="utf-8"?>
<sst xmlns="http://schemas.openxmlformats.org/spreadsheetml/2006/main" count="136" uniqueCount="83">
  <si>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</si>
  <si>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</si>
  <si>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</si>
  <si>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</si>
  <si>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</si>
  <si>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</si>
  <si>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</si>
  <si>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</si>
  <si>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</si>
  <si>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</si>
  <si>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</si>
  <si>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</si>
  <si>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</si>
  <si>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</si>
  <si>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</si>
  <si>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</si>
  <si>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</si>
  <si>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EEX German Power Future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</si>
  <si>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</si>
  <si>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</si>
  <si>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EP2026 = x2026*Base2026+y2026*Peak2026+z2026</t>
  </si>
  <si>
    <t>x2026</t>
  </si>
  <si>
    <t>y2026</t>
  </si>
  <si>
    <t>Z2026</t>
  </si>
  <si>
    <t>Base2026</t>
  </si>
  <si>
    <t>Peak2026</t>
  </si>
  <si>
    <t>EP2026 =</t>
  </si>
  <si>
    <t>Energiepreis2027</t>
  </si>
  <si>
    <t>EP2027 = x2027*Base2027+y2027*Peak2027+z2027</t>
  </si>
  <si>
    <t>x2027</t>
  </si>
  <si>
    <t>y2027</t>
  </si>
  <si>
    <t>Z2027</t>
  </si>
  <si>
    <t>Gesamtkosten2026</t>
  </si>
  <si>
    <t xml:space="preserve"> =  (EP2026 /100)*Verbrauchsmenge</t>
  </si>
  <si>
    <t>Energiekosten2026 (netto)     (</t>
  </si>
  <si>
    <t>Energiekosten2026 (brutto)</t>
  </si>
  <si>
    <t>Base2027</t>
  </si>
  <si>
    <t>Peak2027</t>
  </si>
  <si>
    <t>EP2027 =</t>
  </si>
  <si>
    <t>Energiepreis2028</t>
  </si>
  <si>
    <t>EP2028 = x2028*Base2028+y2028*Peak2028+z2028</t>
  </si>
  <si>
    <t>x2028</t>
  </si>
  <si>
    <t>y2028</t>
  </si>
  <si>
    <t>Z2028</t>
  </si>
  <si>
    <t>Gesamtkosten2027</t>
  </si>
  <si>
    <t xml:space="preserve"> =  (EP2027 /100)*Verbrauchsmenge</t>
  </si>
  <si>
    <t>Energiekosten2027 (netto)     (</t>
  </si>
  <si>
    <t>Energiekosten2027 (brutto)</t>
  </si>
  <si>
    <t>Base2028</t>
  </si>
  <si>
    <t>Peak2028</t>
  </si>
  <si>
    <t>EP2028 =</t>
  </si>
  <si>
    <t>Gesamtkosten2028</t>
  </si>
  <si>
    <t xml:space="preserve"> =  (EP2028 /100)*Verbrauchsmenge</t>
  </si>
  <si>
    <t>Energiekosten2028 (netto)     (</t>
  </si>
  <si>
    <t>Energiekosten2028 (brutto)</t>
  </si>
  <si>
    <t>Weiteres Zuschlagskriterium - bitte unbedingt angeben</t>
  </si>
  <si>
    <t>Mehr-/ Mindermengentoleranzgrenze</t>
  </si>
  <si>
    <t>Vergabenummer:</t>
  </si>
  <si>
    <t>Mehrmengentoleranzgrenze</t>
  </si>
  <si>
    <t>Mindermengentoleranzgrenze</t>
  </si>
  <si>
    <t>Dienstleistungsentgelt bei Mindermengentoleranzgrenze</t>
  </si>
  <si>
    <t>Dienstleistungsentgelt bei Mehrmengentoleranzgrenze</t>
  </si>
  <si>
    <t xml:space="preserve">Telefon: </t>
  </si>
  <si>
    <t>Gesamtkosten2026-2028 (netto)</t>
  </si>
  <si>
    <r>
      <t>Gesamtkosten2026-2028</t>
    </r>
    <r>
      <rPr>
        <b/>
        <sz val="10"/>
        <color theme="1"/>
        <rFont val="Calibri"/>
        <family val="2"/>
        <scheme val="minor"/>
      </rPr>
      <t xml:space="preserve"> (brutto)</t>
    </r>
  </si>
  <si>
    <t>Die beschriebenen Energiepreise /-kosten verstehen sich netto zzgl. der jeweils gültigen Netznutzungs- und Messdienstleistungsentgelte sowie aller gesetzlichen Steuern, Umlagen, Abgaben und sonstiger hoheitlich auferlegter Belastungen. Änderungen der Netznutzungs- und Messdienstleistungsentgelte sowie der gesetzlichen Steuern Umlagen, Abgaben und sonstiger hoheitlich auferlegter Belastungen werden während der Vertragslaufzeit 1:1 weiterberechnet.</t>
  </si>
  <si>
    <t>Verlängerungsoption</t>
  </si>
  <si>
    <t>Energiepreis2029</t>
  </si>
  <si>
    <t>EP2029 = x2029*Base2029+y2029*Peak2029+z2029</t>
  </si>
  <si>
    <t>Energiepreise Vertragslaufzeit</t>
  </si>
  <si>
    <t>Vertragsglaufzeit:</t>
  </si>
  <si>
    <t xml:space="preserve">Berechnung der Kosten </t>
  </si>
  <si>
    <t>Verlängerungsoption:</t>
  </si>
  <si>
    <t>Gesamtkosten2029</t>
  </si>
  <si>
    <t xml:space="preserve"> =  (EP2029 /100)*Verbrauchsmenge</t>
  </si>
  <si>
    <t>Energiekosten2029 (netto)     (</t>
  </si>
  <si>
    <t>Energiekosten2029 (brutto)</t>
  </si>
  <si>
    <t>Zweckverband Wasserversorgung und Abwasserbehandlung Rügen</t>
  </si>
  <si>
    <t>Putbuser Chaussee 1</t>
  </si>
  <si>
    <t>18528 Bergen auf Rügen</t>
  </si>
  <si>
    <t>109483-S25</t>
  </si>
  <si>
    <t>vom 30.04.2025</t>
  </si>
  <si>
    <t>Angebot zur Strombelieferung - Los 2 - RLM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</si>
</sst>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10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7.5"/>
      <color theme="1"/>
      <name val="Century Gothic"/>
      <family val="2"/>
    </font>
    <font>
      <b/>
      <sz val="10"/>
      <name val="Century Gothic"/>
      <family val="2"/>
    </font>
    <font>
      <b/>
      <u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5" fontId="0" fillId="4" borderId="0" xfId="0" applyNumberFormat="1" applyFill="1"/>
    <xf numFmtId="0" fontId="6" fillId="0" borderId="0" xfId="0" applyFont="1"/>
    <xf numFmtId="0" fontId="0" fillId="0" borderId="3" xfId="0" applyBorder="1" applyAlignment="1">
      <alignment horizontal="left"/>
    </xf>
    <xf numFmtId="44" fontId="0" fillId="0" borderId="0" xfId="0" applyNumberFormat="1"/>
    <xf numFmtId="0" fontId="10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2" fontId="0" fillId="0" borderId="0" xfId="0" applyNumberFormat="1" applyAlignment="1">
      <alignment horizontal="left" wrapText="1"/>
    </xf>
    <xf numFmtId="3" fontId="0" fillId="0" borderId="0" xfId="0" applyNumberFormat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right"/>
    </xf>
    <xf numFmtId="0" fontId="6" fillId="0" borderId="2" xfId="0" applyFon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9" fillId="4" borderId="0" xfId="0" applyFont="1" applyFill="1" applyAlignment="1">
      <alignment horizontal="left" vertical="top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4" fontId="0" fillId="2" borderId="1" xfId="0" applyNumberFormat="1" applyFill="1" applyBorder="1"/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0</xdr:col>
      <xdr:colOff>1019304</xdr:colOff>
      <xdr:row>4</xdr:row>
      <xdr:rowOff>152518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3B8D10B-D6F0-AE31-A2E5-C7195FD6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6675"/>
          <a:ext cx="924054" cy="847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5:O137"/>
  <sheetViews>
    <sheetView showGridLines="0" tabSelected="1" view="pageBreakPreview" topLeftCell="A117" zoomScaleNormal="100" zoomScaleSheetLayoutView="100" workbookViewId="0">
      <selection activeCell="D116" sqref="D116"/>
    </sheetView>
  </sheetViews>
  <sheetFormatPr baseColWidth="10" defaultRowHeight="15" x14ac:dyDescent="0.25"/>
  <cols>
    <col min="1" max="1" width="29.140625" customWidth="1"/>
    <col min="6" max="6" width="24.5703125" customWidth="1"/>
    <col min="12" max="12" width="13" bestFit="1" customWidth="1"/>
  </cols>
  <sheetData>
    <row r="5" spans="1:6" ht="33" customHeight="1" x14ac:dyDescent="0.35">
      <c r="A5" s="48" t="s">
        <v>82</v>
      </c>
      <c r="B5" s="48"/>
      <c r="C5" s="48"/>
      <c r="D5" s="48"/>
      <c r="E5" s="48"/>
      <c r="F5" s="48"/>
    </row>
    <row r="7" spans="1:6" ht="22.5" customHeight="1" x14ac:dyDescent="0.25">
      <c r="A7" t="s">
        <v>3</v>
      </c>
      <c r="B7" s="11" t="s">
        <v>77</v>
      </c>
      <c r="C7" s="13"/>
      <c r="D7" s="11"/>
      <c r="E7" s="11"/>
      <c r="F7" s="11"/>
    </row>
    <row r="8" spans="1:6" ht="22.5" customHeight="1" x14ac:dyDescent="0.25">
      <c r="A8" t="s">
        <v>15</v>
      </c>
      <c r="B8" s="11" t="s">
        <v>78</v>
      </c>
      <c r="C8" s="13"/>
      <c r="D8" s="12"/>
      <c r="E8" s="12"/>
      <c r="F8" s="12"/>
    </row>
    <row r="9" spans="1:6" ht="22.5" customHeight="1" x14ac:dyDescent="0.25">
      <c r="A9" t="s">
        <v>4</v>
      </c>
      <c r="B9" s="22" t="s">
        <v>79</v>
      </c>
      <c r="C9" s="14"/>
      <c r="D9" s="12"/>
      <c r="E9" s="12"/>
      <c r="F9" s="12"/>
    </row>
    <row r="10" spans="1:6" ht="22.5" customHeight="1" x14ac:dyDescent="0.25">
      <c r="A10" t="s">
        <v>57</v>
      </c>
      <c r="B10" s="22" t="s">
        <v>80</v>
      </c>
      <c r="C10" s="14"/>
      <c r="D10" s="12"/>
      <c r="E10" s="12"/>
      <c r="F10" s="12"/>
    </row>
    <row r="12" spans="1:6" ht="15.75" x14ac:dyDescent="0.25">
      <c r="A12" s="33" t="s">
        <v>0</v>
      </c>
    </row>
    <row r="13" spans="1:6" ht="22.5" customHeight="1" x14ac:dyDescent="0.25">
      <c r="A13" t="s">
        <v>1</v>
      </c>
      <c r="B13" s="50"/>
      <c r="C13" s="50"/>
      <c r="D13" s="50"/>
      <c r="E13" s="50"/>
      <c r="F13" s="50"/>
    </row>
    <row r="14" spans="1:6" ht="22.5" customHeight="1" x14ac:dyDescent="0.25">
      <c r="A14" t="s">
        <v>14</v>
      </c>
      <c r="B14" s="50"/>
      <c r="C14" s="50"/>
      <c r="D14" s="50"/>
      <c r="E14" s="50"/>
      <c r="F14" s="50"/>
    </row>
    <row r="15" spans="1:6" ht="22.5" customHeight="1" x14ac:dyDescent="0.25">
      <c r="A15" t="s">
        <v>2</v>
      </c>
      <c r="B15" s="50"/>
      <c r="C15" s="50"/>
      <c r="D15" s="50"/>
      <c r="E15" s="50"/>
      <c r="F15" s="50"/>
    </row>
    <row r="16" spans="1:6" ht="22.5" customHeight="1" x14ac:dyDescent="0.25">
      <c r="A16" t="s">
        <v>5</v>
      </c>
      <c r="B16" s="50"/>
      <c r="C16" s="50"/>
      <c r="D16" s="50"/>
      <c r="E16" s="50"/>
      <c r="F16" s="50"/>
    </row>
    <row r="17" spans="1:6" ht="22.5" customHeight="1" x14ac:dyDescent="0.25">
      <c r="A17" t="s">
        <v>62</v>
      </c>
      <c r="B17" s="50"/>
      <c r="C17" s="50"/>
      <c r="D17" s="50"/>
      <c r="E17" s="50"/>
      <c r="F17" s="50"/>
    </row>
    <row r="18" spans="1:6" ht="22.5" customHeight="1" x14ac:dyDescent="0.25">
      <c r="A18" t="s">
        <v>6</v>
      </c>
      <c r="B18" s="50"/>
      <c r="C18" s="50"/>
      <c r="D18" s="50"/>
      <c r="E18" s="50"/>
      <c r="F18" s="50"/>
    </row>
    <row r="19" spans="1:6" ht="22.5" customHeight="1" x14ac:dyDescent="0.25">
      <c r="A19" t="s">
        <v>7</v>
      </c>
      <c r="B19" s="50"/>
      <c r="C19" s="50"/>
      <c r="D19" s="50"/>
      <c r="E19" s="50"/>
      <c r="F19" s="50"/>
    </row>
    <row r="21" spans="1:6" x14ac:dyDescent="0.25">
      <c r="A21" s="10" t="s">
        <v>16</v>
      </c>
      <c r="B21" s="10"/>
      <c r="C21" s="10"/>
    </row>
    <row r="23" spans="1:6" ht="15.75" x14ac:dyDescent="0.25">
      <c r="A23" s="2" t="s">
        <v>69</v>
      </c>
    </row>
    <row r="24" spans="1:6" ht="7.5" customHeight="1" x14ac:dyDescent="0.25">
      <c r="A24" s="3"/>
    </row>
    <row r="25" spans="1:6" ht="8.25" customHeight="1" x14ac:dyDescent="0.25">
      <c r="A25" s="49" t="s">
        <v>18</v>
      </c>
      <c r="B25" s="49"/>
      <c r="C25" s="49"/>
      <c r="D25" s="49"/>
      <c r="E25" s="49"/>
      <c r="F25" s="49"/>
    </row>
    <row r="26" spans="1:6" x14ac:dyDescent="0.25">
      <c r="A26" s="49"/>
      <c r="B26" s="49"/>
      <c r="C26" s="49"/>
      <c r="D26" s="49"/>
      <c r="E26" s="49"/>
      <c r="F26" s="49"/>
    </row>
    <row r="27" spans="1:6" x14ac:dyDescent="0.25">
      <c r="A27" s="49"/>
      <c r="B27" s="49"/>
      <c r="C27" s="49"/>
      <c r="D27" s="49"/>
      <c r="E27" s="49"/>
      <c r="F27" s="49"/>
    </row>
    <row r="29" spans="1:6" ht="22.5" customHeight="1" x14ac:dyDescent="0.25">
      <c r="A29" s="1" t="s">
        <v>19</v>
      </c>
      <c r="B29" t="s">
        <v>20</v>
      </c>
    </row>
    <row r="30" spans="1:6" ht="22.5" customHeight="1" x14ac:dyDescent="0.25">
      <c r="A30" s="1"/>
    </row>
    <row r="31" spans="1:6" x14ac:dyDescent="0.25">
      <c r="A31" s="4" t="s">
        <v>21</v>
      </c>
      <c r="B31" s="47"/>
      <c r="C31" s="47"/>
    </row>
    <row r="32" spans="1:6" ht="10.5" customHeight="1" x14ac:dyDescent="0.25">
      <c r="A32" s="4"/>
      <c r="E32" s="21"/>
    </row>
    <row r="33" spans="1:5" x14ac:dyDescent="0.25">
      <c r="A33" s="4" t="s">
        <v>22</v>
      </c>
      <c r="B33" s="47"/>
      <c r="C33" s="47"/>
    </row>
    <row r="34" spans="1:5" ht="9" customHeight="1" x14ac:dyDescent="0.25">
      <c r="A34" s="1"/>
    </row>
    <row r="35" spans="1:5" x14ac:dyDescent="0.25">
      <c r="A35" s="4" t="s">
        <v>23</v>
      </c>
      <c r="B35" s="38"/>
      <c r="C35" s="38"/>
      <c r="D35" t="s">
        <v>9</v>
      </c>
    </row>
    <row r="36" spans="1:5" ht="7.5" customHeight="1" x14ac:dyDescent="0.25"/>
    <row r="37" spans="1:5" x14ac:dyDescent="0.25">
      <c r="A37" s="4" t="s">
        <v>24</v>
      </c>
      <c r="B37" s="38"/>
      <c r="C37" s="38"/>
      <c r="D37" t="s">
        <v>9</v>
      </c>
      <c r="E37" s="21" t="s">
        <v>17</v>
      </c>
    </row>
    <row r="38" spans="1:5" ht="12" customHeight="1" x14ac:dyDescent="0.25">
      <c r="A38" s="4"/>
      <c r="B38" s="41" t="s">
        <v>81</v>
      </c>
      <c r="C38" s="41"/>
    </row>
    <row r="39" spans="1:5" x14ac:dyDescent="0.25">
      <c r="A39" s="4" t="s">
        <v>25</v>
      </c>
      <c r="B39" s="40"/>
      <c r="C39" s="40"/>
      <c r="D39" t="s">
        <v>9</v>
      </c>
      <c r="E39" s="21" t="s">
        <v>17</v>
      </c>
    </row>
    <row r="40" spans="1:5" ht="11.25" customHeight="1" x14ac:dyDescent="0.25">
      <c r="B40" s="41" t="s">
        <v>81</v>
      </c>
      <c r="C40" s="41"/>
    </row>
    <row r="41" spans="1:5" ht="22.5" customHeight="1" x14ac:dyDescent="0.25">
      <c r="A41" s="4" t="s">
        <v>26</v>
      </c>
      <c r="B41" s="42">
        <f>ROUND((B31*B37)+(B33*B39)+B35,3)</f>
        <v>0</v>
      </c>
      <c r="C41" s="42"/>
      <c r="D41" t="s">
        <v>9</v>
      </c>
    </row>
    <row r="42" spans="1:5" ht="22.5" customHeight="1" x14ac:dyDescent="0.25">
      <c r="A42" s="4"/>
      <c r="B42" s="16"/>
      <c r="C42" s="16"/>
    </row>
    <row r="43" spans="1:5" x14ac:dyDescent="0.25">
      <c r="A43" s="1" t="s">
        <v>27</v>
      </c>
      <c r="B43" t="s">
        <v>28</v>
      </c>
    </row>
    <row r="44" spans="1:5" x14ac:dyDescent="0.25">
      <c r="A44" s="1"/>
    </row>
    <row r="45" spans="1:5" x14ac:dyDescent="0.25">
      <c r="A45" s="4" t="s">
        <v>29</v>
      </c>
      <c r="B45" s="47"/>
      <c r="C45" s="47"/>
    </row>
    <row r="46" spans="1:5" ht="12.75" customHeight="1" x14ac:dyDescent="0.25">
      <c r="A46" s="4"/>
      <c r="E46" s="21"/>
    </row>
    <row r="47" spans="1:5" x14ac:dyDescent="0.25">
      <c r="A47" s="4" t="s">
        <v>30</v>
      </c>
      <c r="B47" s="47"/>
      <c r="C47" s="47"/>
    </row>
    <row r="48" spans="1:5" ht="12.75" customHeight="1" x14ac:dyDescent="0.25">
      <c r="A48" s="1"/>
    </row>
    <row r="49" spans="1:5" x14ac:dyDescent="0.25">
      <c r="A49" s="4" t="s">
        <v>31</v>
      </c>
      <c r="B49" s="38"/>
      <c r="C49" s="38"/>
      <c r="D49" t="s">
        <v>9</v>
      </c>
    </row>
    <row r="50" spans="1:5" ht="12.75" customHeight="1" x14ac:dyDescent="0.25"/>
    <row r="51" spans="1:5" x14ac:dyDescent="0.25">
      <c r="A51" s="4" t="s">
        <v>36</v>
      </c>
      <c r="B51" s="38"/>
      <c r="C51" s="38"/>
      <c r="D51" t="s">
        <v>9</v>
      </c>
      <c r="E51" s="21" t="s">
        <v>17</v>
      </c>
    </row>
    <row r="52" spans="1:5" ht="12.75" customHeight="1" x14ac:dyDescent="0.25">
      <c r="A52" s="4"/>
      <c r="B52" s="41" t="s">
        <v>81</v>
      </c>
      <c r="C52" s="41"/>
    </row>
    <row r="53" spans="1:5" x14ac:dyDescent="0.25">
      <c r="A53" s="4" t="s">
        <v>37</v>
      </c>
      <c r="B53" s="40"/>
      <c r="C53" s="40"/>
      <c r="D53" t="s">
        <v>9</v>
      </c>
      <c r="E53" s="21" t="s">
        <v>17</v>
      </c>
    </row>
    <row r="54" spans="1:5" ht="12.75" customHeight="1" x14ac:dyDescent="0.25">
      <c r="B54" s="41" t="s">
        <v>81</v>
      </c>
      <c r="C54" s="41"/>
    </row>
    <row r="55" spans="1:5" ht="22.5" customHeight="1" x14ac:dyDescent="0.25">
      <c r="A55" s="4" t="s">
        <v>38</v>
      </c>
      <c r="B55" s="42">
        <f>ROUND((B45*B51)+(B47*B53)+B49,3)</f>
        <v>0</v>
      </c>
      <c r="C55" s="42"/>
      <c r="D55" t="s">
        <v>9</v>
      </c>
    </row>
    <row r="56" spans="1:5" ht="20.25" customHeight="1" x14ac:dyDescent="0.25">
      <c r="A56" s="4"/>
      <c r="B56" s="16"/>
      <c r="C56" s="16"/>
    </row>
    <row r="57" spans="1:5" x14ac:dyDescent="0.25">
      <c r="A57" s="1" t="s">
        <v>39</v>
      </c>
      <c r="B57" t="s">
        <v>40</v>
      </c>
    </row>
    <row r="58" spans="1:5" x14ac:dyDescent="0.25">
      <c r="A58" s="1"/>
    </row>
    <row r="59" spans="1:5" x14ac:dyDescent="0.25">
      <c r="A59" s="4" t="s">
        <v>41</v>
      </c>
      <c r="B59" s="47"/>
      <c r="C59" s="47"/>
    </row>
    <row r="60" spans="1:5" ht="12.75" customHeight="1" x14ac:dyDescent="0.25">
      <c r="A60" s="4"/>
      <c r="E60" s="21"/>
    </row>
    <row r="61" spans="1:5" x14ac:dyDescent="0.25">
      <c r="A61" s="4" t="s">
        <v>42</v>
      </c>
      <c r="B61" s="47"/>
      <c r="C61" s="47"/>
    </row>
    <row r="62" spans="1:5" ht="12.75" customHeight="1" x14ac:dyDescent="0.25">
      <c r="A62" s="1"/>
    </row>
    <row r="63" spans="1:5" x14ac:dyDescent="0.25">
      <c r="A63" s="4" t="s">
        <v>43</v>
      </c>
      <c r="B63" s="38"/>
      <c r="C63" s="38"/>
      <c r="D63" t="s">
        <v>9</v>
      </c>
    </row>
    <row r="64" spans="1:5" ht="12.75" customHeight="1" x14ac:dyDescent="0.25"/>
    <row r="65" spans="1:5" x14ac:dyDescent="0.25">
      <c r="A65" s="4" t="s">
        <v>48</v>
      </c>
      <c r="B65" s="38"/>
      <c r="C65" s="38"/>
      <c r="D65" t="s">
        <v>9</v>
      </c>
      <c r="E65" s="21" t="s">
        <v>17</v>
      </c>
    </row>
    <row r="66" spans="1:5" ht="12.75" customHeight="1" x14ac:dyDescent="0.25">
      <c r="A66" s="4"/>
      <c r="B66" s="41" t="s">
        <v>81</v>
      </c>
      <c r="C66" s="41"/>
    </row>
    <row r="67" spans="1:5" x14ac:dyDescent="0.25">
      <c r="A67" s="4" t="s">
        <v>49</v>
      </c>
      <c r="B67" s="40"/>
      <c r="C67" s="40"/>
      <c r="D67" t="s">
        <v>9</v>
      </c>
      <c r="E67" s="21" t="s">
        <v>17</v>
      </c>
    </row>
    <row r="68" spans="1:5" ht="12.75" customHeight="1" x14ac:dyDescent="0.25">
      <c r="B68" s="41" t="s">
        <v>81</v>
      </c>
      <c r="C68" s="41"/>
    </row>
    <row r="69" spans="1:5" ht="22.5" customHeight="1" x14ac:dyDescent="0.25">
      <c r="A69" s="4" t="s">
        <v>50</v>
      </c>
      <c r="B69" s="42">
        <f>ROUND((B59*B65)+(B61*B67)+B63,3)</f>
        <v>0</v>
      </c>
      <c r="C69" s="42"/>
      <c r="D69" t="s">
        <v>9</v>
      </c>
    </row>
    <row r="70" spans="1:5" ht="23.25" customHeight="1" x14ac:dyDescent="0.25">
      <c r="A70" s="4"/>
      <c r="B70" s="16"/>
      <c r="C70" s="16"/>
    </row>
    <row r="71" spans="1:5" ht="15.75" x14ac:dyDescent="0.25">
      <c r="A71" s="2" t="s">
        <v>66</v>
      </c>
    </row>
    <row r="72" spans="1:5" ht="5.25" customHeight="1" x14ac:dyDescent="0.25">
      <c r="A72" s="2"/>
    </row>
    <row r="73" spans="1:5" x14ac:dyDescent="0.25">
      <c r="A73" s="1" t="s">
        <v>67</v>
      </c>
      <c r="B73" t="s">
        <v>68</v>
      </c>
    </row>
    <row r="74" spans="1:5" x14ac:dyDescent="0.25">
      <c r="A74" s="1"/>
    </row>
    <row r="75" spans="1:5" x14ac:dyDescent="0.25">
      <c r="A75" s="4" t="s">
        <v>41</v>
      </c>
      <c r="B75" s="47"/>
      <c r="C75" s="47"/>
    </row>
    <row r="76" spans="1:5" ht="12.75" customHeight="1" x14ac:dyDescent="0.25">
      <c r="A76" s="4"/>
      <c r="E76" s="21"/>
    </row>
    <row r="77" spans="1:5" x14ac:dyDescent="0.25">
      <c r="A77" s="4" t="s">
        <v>42</v>
      </c>
      <c r="B77" s="47"/>
      <c r="C77" s="47"/>
    </row>
    <row r="78" spans="1:5" ht="12.75" customHeight="1" x14ac:dyDescent="0.25">
      <c r="A78" s="1"/>
    </row>
    <row r="79" spans="1:5" x14ac:dyDescent="0.25">
      <c r="A79" s="4" t="s">
        <v>43</v>
      </c>
      <c r="B79" s="38"/>
      <c r="C79" s="38"/>
      <c r="D79" t="s">
        <v>9</v>
      </c>
    </row>
    <row r="80" spans="1:5" ht="12.75" customHeight="1" x14ac:dyDescent="0.25"/>
    <row r="81" spans="1:6" x14ac:dyDescent="0.25">
      <c r="A81" s="4" t="s">
        <v>48</v>
      </c>
      <c r="B81" s="38"/>
      <c r="C81" s="38"/>
      <c r="D81" t="s">
        <v>9</v>
      </c>
      <c r="E81" s="21" t="s">
        <v>17</v>
      </c>
    </row>
    <row r="82" spans="1:6" ht="12.75" customHeight="1" x14ac:dyDescent="0.25">
      <c r="A82" s="4"/>
      <c r="B82" s="41" t="s">
        <v>81</v>
      </c>
      <c r="C82" s="41"/>
    </row>
    <row r="83" spans="1:6" x14ac:dyDescent="0.25">
      <c r="A83" s="4" t="s">
        <v>49</v>
      </c>
      <c r="B83" s="40"/>
      <c r="C83" s="40"/>
      <c r="D83" t="s">
        <v>9</v>
      </c>
      <c r="E83" s="21" t="s">
        <v>17</v>
      </c>
    </row>
    <row r="84" spans="1:6" ht="12.75" customHeight="1" x14ac:dyDescent="0.25">
      <c r="B84" s="41" t="s">
        <v>81</v>
      </c>
      <c r="C84" s="41"/>
    </row>
    <row r="85" spans="1:6" ht="22.5" customHeight="1" x14ac:dyDescent="0.25">
      <c r="A85" s="4" t="s">
        <v>50</v>
      </c>
      <c r="B85" s="42">
        <f>ROUND((B75*B81)+(B77*B83)+B79,3)</f>
        <v>0</v>
      </c>
      <c r="C85" s="42"/>
      <c r="D85" t="s">
        <v>9</v>
      </c>
    </row>
    <row r="86" spans="1:6" ht="21.75" customHeight="1" x14ac:dyDescent="0.25">
      <c r="A86" s="1"/>
    </row>
    <row r="87" spans="1:6" ht="15.75" x14ac:dyDescent="0.25">
      <c r="A87" s="2" t="s">
        <v>71</v>
      </c>
    </row>
    <row r="88" spans="1:6" ht="6.75" customHeight="1" x14ac:dyDescent="0.25">
      <c r="A88" s="49" t="s">
        <v>8</v>
      </c>
      <c r="B88" s="49"/>
      <c r="C88" s="49"/>
      <c r="D88" s="49"/>
      <c r="E88" s="49"/>
      <c r="F88" s="49"/>
    </row>
    <row r="89" spans="1:6" x14ac:dyDescent="0.25">
      <c r="A89" s="49"/>
      <c r="B89" s="49"/>
      <c r="C89" s="49"/>
      <c r="D89" s="49"/>
      <c r="E89" s="49"/>
      <c r="F89" s="49"/>
    </row>
    <row r="90" spans="1:6" x14ac:dyDescent="0.25">
      <c r="A90" s="49"/>
      <c r="B90" s="49"/>
      <c r="C90" s="49"/>
      <c r="D90" s="49"/>
      <c r="E90" s="49"/>
      <c r="F90" s="49"/>
    </row>
    <row r="91" spans="1:6" x14ac:dyDescent="0.25">
      <c r="A91" s="36"/>
      <c r="B91" s="36"/>
      <c r="C91" s="36"/>
      <c r="D91" s="36"/>
      <c r="E91" s="36"/>
      <c r="F91" s="36"/>
    </row>
    <row r="92" spans="1:6" ht="15.75" x14ac:dyDescent="0.25">
      <c r="A92" s="2" t="s">
        <v>70</v>
      </c>
    </row>
    <row r="94" spans="1:6" x14ac:dyDescent="0.25">
      <c r="A94" s="1" t="s">
        <v>32</v>
      </c>
      <c r="B94" s="1" t="s">
        <v>33</v>
      </c>
      <c r="C94" s="1"/>
      <c r="D94" s="1"/>
    </row>
    <row r="95" spans="1:6" x14ac:dyDescent="0.25">
      <c r="A95" s="15" t="s">
        <v>34</v>
      </c>
      <c r="B95" s="5">
        <f>B41</f>
        <v>0</v>
      </c>
      <c r="C95" t="s">
        <v>10</v>
      </c>
      <c r="D95" s="37">
        <v>6047617</v>
      </c>
      <c r="E95" t="s">
        <v>11</v>
      </c>
      <c r="F95" s="9">
        <f>(B95/100)*D95</f>
        <v>0</v>
      </c>
    </row>
    <row r="96" spans="1:6" x14ac:dyDescent="0.25">
      <c r="A96" t="s">
        <v>12</v>
      </c>
      <c r="B96">
        <v>19</v>
      </c>
      <c r="C96" t="s">
        <v>13</v>
      </c>
      <c r="F96" s="7">
        <f>(F95/100)*19</f>
        <v>0</v>
      </c>
    </row>
    <row r="97" spans="1:6" x14ac:dyDescent="0.25">
      <c r="A97" s="1" t="s">
        <v>35</v>
      </c>
      <c r="F97" s="6">
        <f>F95+F96</f>
        <v>0</v>
      </c>
    </row>
    <row r="98" spans="1:6" x14ac:dyDescent="0.25">
      <c r="F98" s="7"/>
    </row>
    <row r="99" spans="1:6" x14ac:dyDescent="0.25">
      <c r="A99" s="1" t="s">
        <v>44</v>
      </c>
      <c r="B99" s="1" t="s">
        <v>45</v>
      </c>
      <c r="C99" s="1"/>
      <c r="D99" s="1"/>
    </row>
    <row r="100" spans="1:6" x14ac:dyDescent="0.25">
      <c r="A100" s="15" t="s">
        <v>46</v>
      </c>
      <c r="B100" s="5">
        <f>B55</f>
        <v>0</v>
      </c>
      <c r="C100" t="s">
        <v>10</v>
      </c>
      <c r="D100" s="37">
        <v>6047617</v>
      </c>
      <c r="E100" t="s">
        <v>11</v>
      </c>
      <c r="F100" s="9">
        <f>(B100/100)*D100</f>
        <v>0</v>
      </c>
    </row>
    <row r="101" spans="1:6" x14ac:dyDescent="0.25">
      <c r="A101" t="s">
        <v>12</v>
      </c>
      <c r="B101">
        <v>19</v>
      </c>
      <c r="C101" t="s">
        <v>13</v>
      </c>
      <c r="F101" s="7">
        <f>(F100/100)*19</f>
        <v>0</v>
      </c>
    </row>
    <row r="102" spans="1:6" x14ac:dyDescent="0.25">
      <c r="A102" s="1" t="s">
        <v>47</v>
      </c>
      <c r="F102" s="6">
        <f>F100+F101</f>
        <v>0</v>
      </c>
    </row>
    <row r="103" spans="1:6" x14ac:dyDescent="0.25">
      <c r="A103" s="1"/>
      <c r="F103" s="6"/>
    </row>
    <row r="104" spans="1:6" x14ac:dyDescent="0.25">
      <c r="A104" s="1" t="s">
        <v>51</v>
      </c>
      <c r="B104" s="1" t="s">
        <v>52</v>
      </c>
      <c r="C104" s="1"/>
      <c r="D104" s="1"/>
    </row>
    <row r="105" spans="1:6" x14ac:dyDescent="0.25">
      <c r="A105" s="15" t="s">
        <v>53</v>
      </c>
      <c r="B105" s="5">
        <f>B69</f>
        <v>0</v>
      </c>
      <c r="C105" t="s">
        <v>10</v>
      </c>
      <c r="D105" s="37">
        <v>6047617</v>
      </c>
      <c r="E105" t="s">
        <v>11</v>
      </c>
      <c r="F105" s="9">
        <f>(B105/100)*D105</f>
        <v>0</v>
      </c>
    </row>
    <row r="106" spans="1:6" x14ac:dyDescent="0.25">
      <c r="A106" t="s">
        <v>12</v>
      </c>
      <c r="B106">
        <v>19</v>
      </c>
      <c r="C106" t="s">
        <v>13</v>
      </c>
      <c r="F106" s="7">
        <f>(F105/100)*19</f>
        <v>0</v>
      </c>
    </row>
    <row r="107" spans="1:6" x14ac:dyDescent="0.25">
      <c r="A107" s="1" t="s">
        <v>54</v>
      </c>
      <c r="F107" s="6">
        <f>F105+F106</f>
        <v>0</v>
      </c>
    </row>
    <row r="108" spans="1:6" ht="16.5" customHeight="1" x14ac:dyDescent="0.25">
      <c r="A108" s="1"/>
      <c r="F108" s="6"/>
    </row>
    <row r="109" spans="1:6" x14ac:dyDescent="0.25">
      <c r="A109" s="1" t="s">
        <v>63</v>
      </c>
      <c r="F109" s="23">
        <f>F100+F95+F105</f>
        <v>0</v>
      </c>
    </row>
    <row r="110" spans="1:6" x14ac:dyDescent="0.25">
      <c r="A110" t="s">
        <v>12</v>
      </c>
      <c r="B110">
        <v>19</v>
      </c>
      <c r="C110" t="s">
        <v>13</v>
      </c>
      <c r="F110" s="7">
        <f>(F109/100)*19</f>
        <v>0</v>
      </c>
    </row>
    <row r="111" spans="1:6" x14ac:dyDescent="0.25">
      <c r="A111" s="1" t="s">
        <v>64</v>
      </c>
      <c r="F111" s="6">
        <f>F109+F110</f>
        <v>0</v>
      </c>
    </row>
    <row r="112" spans="1:6" ht="25.5" customHeight="1" x14ac:dyDescent="0.25">
      <c r="A112" s="1"/>
      <c r="F112" s="6"/>
    </row>
    <row r="113" spans="1:15" ht="15.75" x14ac:dyDescent="0.25">
      <c r="A113" s="2" t="s">
        <v>72</v>
      </c>
    </row>
    <row r="114" spans="1:15" ht="9.75" customHeight="1" x14ac:dyDescent="0.25"/>
    <row r="115" spans="1:15" x14ac:dyDescent="0.25">
      <c r="A115" s="1" t="s">
        <v>73</v>
      </c>
      <c r="B115" s="1" t="s">
        <v>74</v>
      </c>
      <c r="C115" s="1"/>
      <c r="D115" s="1"/>
    </row>
    <row r="116" spans="1:15" x14ac:dyDescent="0.25">
      <c r="A116" s="15" t="s">
        <v>75</v>
      </c>
      <c r="B116" s="5">
        <f>B85</f>
        <v>0</v>
      </c>
      <c r="C116" t="s">
        <v>10</v>
      </c>
      <c r="D116" s="37">
        <v>6047617</v>
      </c>
      <c r="E116" t="s">
        <v>11</v>
      </c>
      <c r="F116" s="9">
        <f>(B116/100)*D116</f>
        <v>0</v>
      </c>
    </row>
    <row r="117" spans="1:15" x14ac:dyDescent="0.25">
      <c r="A117" t="s">
        <v>12</v>
      </c>
      <c r="B117">
        <v>19</v>
      </c>
      <c r="C117" t="s">
        <v>13</v>
      </c>
      <c r="F117" s="7">
        <f>(F116/100)*19</f>
        <v>0</v>
      </c>
    </row>
    <row r="118" spans="1:15" x14ac:dyDescent="0.25">
      <c r="A118" s="1" t="s">
        <v>76</v>
      </c>
      <c r="F118" s="6">
        <f>F116+F117</f>
        <v>0</v>
      </c>
    </row>
    <row r="119" spans="1:15" ht="28.5" customHeight="1" thickBot="1" x14ac:dyDescent="0.3">
      <c r="A119" s="17"/>
      <c r="B119" s="18"/>
      <c r="C119" s="18"/>
      <c r="D119" s="18"/>
      <c r="E119" s="18"/>
      <c r="F119" s="19"/>
    </row>
    <row r="120" spans="1:15" ht="59.25" customHeight="1" thickBot="1" x14ac:dyDescent="0.3">
      <c r="A120" s="44" t="s">
        <v>65</v>
      </c>
      <c r="B120" s="45"/>
      <c r="C120" s="45"/>
      <c r="D120" s="45"/>
      <c r="E120" s="45"/>
      <c r="F120" s="46"/>
      <c r="G120" s="35"/>
      <c r="H120" s="35"/>
      <c r="I120" s="8"/>
      <c r="J120" s="8"/>
      <c r="K120" s="8"/>
      <c r="L120" s="8"/>
      <c r="M120" s="8"/>
      <c r="N120" s="8"/>
      <c r="O120" s="8"/>
    </row>
    <row r="121" spans="1:15" ht="22.5" customHeight="1" x14ac:dyDescent="0.25">
      <c r="A121" s="34"/>
      <c r="B121" s="34"/>
      <c r="C121" s="34"/>
      <c r="D121" s="34"/>
      <c r="E121" s="34"/>
      <c r="F121" s="34"/>
      <c r="G121" s="34"/>
      <c r="H121" s="34"/>
      <c r="I121" s="8"/>
      <c r="J121" s="8"/>
      <c r="K121" s="8"/>
      <c r="L121" s="8"/>
      <c r="M121" s="8"/>
      <c r="N121" s="8"/>
      <c r="O121" s="8"/>
    </row>
    <row r="122" spans="1:15" ht="15.75" customHeight="1" x14ac:dyDescent="0.25">
      <c r="A122" s="43" t="s">
        <v>55</v>
      </c>
      <c r="B122" s="43"/>
      <c r="C122" s="43"/>
      <c r="D122" s="43"/>
      <c r="E122" s="24"/>
      <c r="F122" s="24"/>
      <c r="G122" s="24"/>
    </row>
    <row r="123" spans="1:15" ht="10.5" customHeight="1" x14ac:dyDescent="0.25">
      <c r="A123" s="24"/>
      <c r="B123" s="24"/>
      <c r="C123" s="24"/>
      <c r="D123" s="24"/>
      <c r="E123" s="24"/>
      <c r="F123" s="24"/>
      <c r="G123" s="24"/>
    </row>
    <row r="124" spans="1:15" ht="15.75" x14ac:dyDescent="0.25">
      <c r="A124" s="25" t="s">
        <v>56</v>
      </c>
      <c r="B124" s="25"/>
      <c r="C124" s="20"/>
      <c r="D124" s="18"/>
      <c r="E124" s="26"/>
      <c r="F124" s="26"/>
      <c r="G124" s="18"/>
    </row>
    <row r="125" spans="1:15" ht="7.5" customHeight="1" x14ac:dyDescent="0.25">
      <c r="A125" s="27"/>
      <c r="B125" s="20"/>
      <c r="C125" s="20"/>
      <c r="D125" s="18"/>
      <c r="E125" s="26"/>
      <c r="F125" s="26"/>
      <c r="G125" s="18"/>
    </row>
    <row r="126" spans="1:15" ht="0.75" hidden="1" customHeight="1" x14ac:dyDescent="0.25">
      <c r="A126" s="28"/>
      <c r="B126" s="20"/>
      <c r="C126" s="20"/>
      <c r="D126" s="18"/>
    </row>
    <row r="127" spans="1:15" x14ac:dyDescent="0.25">
      <c r="A127" s="30"/>
      <c r="B127" s="20"/>
      <c r="C127" s="20"/>
      <c r="D127" s="18"/>
    </row>
    <row r="128" spans="1:15" ht="6" customHeight="1" x14ac:dyDescent="0.25">
      <c r="A128" s="30"/>
      <c r="B128" s="20"/>
      <c r="C128" s="20"/>
      <c r="D128" s="18"/>
    </row>
    <row r="129" spans="1:6" x14ac:dyDescent="0.25">
      <c r="A129" s="31" t="s">
        <v>58</v>
      </c>
      <c r="B129" s="39"/>
      <c r="C129" s="39"/>
      <c r="D129" s="18" t="s">
        <v>13</v>
      </c>
    </row>
    <row r="130" spans="1:6" x14ac:dyDescent="0.25">
      <c r="A130" s="31"/>
      <c r="B130" s="32"/>
      <c r="C130" s="32"/>
      <c r="D130" s="18"/>
    </row>
    <row r="131" spans="1:6" x14ac:dyDescent="0.25">
      <c r="A131" s="31" t="s">
        <v>59</v>
      </c>
      <c r="B131" s="39"/>
      <c r="C131" s="39"/>
      <c r="D131" s="18" t="s">
        <v>13</v>
      </c>
    </row>
    <row r="132" spans="1:6" x14ac:dyDescent="0.25">
      <c r="A132" s="28"/>
      <c r="B132" s="20"/>
      <c r="C132" s="20"/>
      <c r="D132" s="18"/>
    </row>
    <row r="133" spans="1:6" ht="23.25" customHeight="1" x14ac:dyDescent="0.25">
      <c r="A133" s="29" t="s">
        <v>60</v>
      </c>
      <c r="B133" s="39"/>
      <c r="C133" s="39"/>
      <c r="D133" t="s">
        <v>9</v>
      </c>
    </row>
    <row r="134" spans="1:6" x14ac:dyDescent="0.25">
      <c r="A134" s="29"/>
      <c r="B134" s="32"/>
      <c r="C134" s="32"/>
      <c r="D134" s="18"/>
    </row>
    <row r="135" spans="1:6" ht="24.75" customHeight="1" x14ac:dyDescent="0.25">
      <c r="A135" s="29" t="s">
        <v>61</v>
      </c>
      <c r="B135" s="39"/>
      <c r="C135" s="39"/>
      <c r="D135" t="s">
        <v>9</v>
      </c>
    </row>
    <row r="136" spans="1:6" x14ac:dyDescent="0.25">
      <c r="A136" s="51"/>
      <c r="B136" s="51"/>
      <c r="C136" s="51"/>
      <c r="D136" s="51"/>
      <c r="E136" s="51"/>
      <c r="F136" s="51"/>
    </row>
    <row r="137" spans="1:6" x14ac:dyDescent="0.25">
      <c r="A137" s="51"/>
      <c r="B137" s="51"/>
      <c r="C137" s="51"/>
      <c r="D137" s="51"/>
      <c r="E137" s="51"/>
      <c r="F137" s="51"/>
    </row>
  </sheetData>
  <mergeCells count="50">
    <mergeCell ref="B85:C85"/>
    <mergeCell ref="A137:F137"/>
    <mergeCell ref="A136:F136"/>
    <mergeCell ref="B135:C135"/>
    <mergeCell ref="B35:C35"/>
    <mergeCell ref="A88:F90"/>
    <mergeCell ref="B31:C31"/>
    <mergeCell ref="B33:C33"/>
    <mergeCell ref="B37:C37"/>
    <mergeCell ref="B49:C49"/>
    <mergeCell ref="B51:C51"/>
    <mergeCell ref="B52:C52"/>
    <mergeCell ref="B38:C38"/>
    <mergeCell ref="B39:C39"/>
    <mergeCell ref="B40:C40"/>
    <mergeCell ref="B41:C41"/>
    <mergeCell ref="B45:C45"/>
    <mergeCell ref="B47:C47"/>
    <mergeCell ref="B66:C66"/>
    <mergeCell ref="B82:C82"/>
    <mergeCell ref="A5:F5"/>
    <mergeCell ref="A25:F27"/>
    <mergeCell ref="B18:F18"/>
    <mergeCell ref="B13:F13"/>
    <mergeCell ref="B14:F14"/>
    <mergeCell ref="B15:F15"/>
    <mergeCell ref="B16:F16"/>
    <mergeCell ref="B17:F17"/>
    <mergeCell ref="B19:F19"/>
    <mergeCell ref="B53:C53"/>
    <mergeCell ref="B54:C54"/>
    <mergeCell ref="B55:C55"/>
    <mergeCell ref="B59:C59"/>
    <mergeCell ref="B61:C61"/>
    <mergeCell ref="B63:C63"/>
    <mergeCell ref="B65:C65"/>
    <mergeCell ref="B129:C129"/>
    <mergeCell ref="B131:C131"/>
    <mergeCell ref="B133:C133"/>
    <mergeCell ref="B67:C67"/>
    <mergeCell ref="B68:C68"/>
    <mergeCell ref="B69:C69"/>
    <mergeCell ref="A122:D122"/>
    <mergeCell ref="A120:F120"/>
    <mergeCell ref="B75:C75"/>
    <mergeCell ref="B77:C77"/>
    <mergeCell ref="B79:C79"/>
    <mergeCell ref="B81:C81"/>
    <mergeCell ref="B83:C83"/>
    <mergeCell ref="B84:C84"/>
  </mergeCells>
  <pageMargins left="0.7" right="0.7" top="0.78740157499999996" bottom="0.78740157499999996" header="0.3" footer="0.3"/>
  <pageSetup paperSize="9" scale="57" orientation="portrait" horizontalDpi="0" verticalDpi="0" r:id="rId1"/>
  <rowBreaks count="1" manualBreakCount="1">
    <brk id="70" max="6" man="1"/>
  </rowBreaks>
  <customProperties>
    <customPr name="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2025-03-27T11:54:03Z</dcterms:modified>
</cp:coreProperties>
</file>