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W:\VIC-CONSULT\Kunden\SV Borna\2025_HCI\LV\20250404_Neunter Entwurf LV + PB\"/>
    </mc:Choice>
  </mc:AlternateContent>
  <bookViews>
    <workbookView xWindow="360" yWindow="135" windowWidth="27795" windowHeight="12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51" i="1" l="1"/>
  <c r="F50" i="1"/>
  <c r="F49" i="1" s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 s="1"/>
  <c r="F29" i="1"/>
  <c r="F28" i="1" s="1"/>
  <c r="F27" i="1"/>
  <c r="F26" i="1" s="1"/>
  <c r="F25" i="1"/>
  <c r="F24" i="1"/>
  <c r="F23" i="1" l="1"/>
  <c r="F22" i="1" s="1"/>
  <c r="F32" i="1"/>
  <c r="F18" i="1" l="1"/>
  <c r="F17" i="1" s="1"/>
  <c r="F16" i="1" s="1"/>
</calcChain>
</file>

<file path=xl/sharedStrings.xml><?xml version="1.0" encoding="utf-8"?>
<sst xmlns="http://schemas.openxmlformats.org/spreadsheetml/2006/main" count="174" uniqueCount="89">
  <si>
    <t>Währung: EUR</t>
  </si>
  <si>
    <t>MwSt: 19%</t>
  </si>
  <si>
    <t/>
  </si>
  <si>
    <t>OZ</t>
  </si>
  <si>
    <t>Kurztext</t>
  </si>
  <si>
    <t>Menge</t>
  </si>
  <si>
    <t>Einheit</t>
  </si>
  <si>
    <t>EP</t>
  </si>
  <si>
    <t>GB</t>
  </si>
  <si>
    <t>Bietertextergänzungen</t>
  </si>
  <si>
    <t>Brutto</t>
  </si>
  <si>
    <t>Netto</t>
  </si>
  <si>
    <t>04</t>
  </si>
  <si>
    <t>Hardware</t>
  </si>
  <si>
    <t>04.01</t>
  </si>
  <si>
    <t>Hyper Converged Infrastructur</t>
  </si>
  <si>
    <t>04.01.010</t>
  </si>
  <si>
    <t>Hyper-Converged-Cluster</t>
  </si>
  <si>
    <t>St</t>
  </si>
  <si>
    <t>..........</t>
  </si>
  <si>
    <t>04.01.020</t>
  </si>
  <si>
    <t>Backupserver</t>
  </si>
  <si>
    <t>04.02</t>
  </si>
  <si>
    <t>Unterbrechungsfreie Stromversorgung</t>
  </si>
  <si>
    <t>04.02.010</t>
  </si>
  <si>
    <t>04.03</t>
  </si>
  <si>
    <t>Netzwerktechnik</t>
  </si>
  <si>
    <t>04.03.010</t>
  </si>
  <si>
    <t>Top of Rack-Switch</t>
  </si>
  <si>
    <t>05</t>
  </si>
  <si>
    <t>Software</t>
  </si>
  <si>
    <t>05.010</t>
  </si>
  <si>
    <t>HCI-Software inkl. Hypervisor und virtueller Storage-Lösung</t>
  </si>
  <si>
    <t>psch</t>
  </si>
  <si>
    <t>06</t>
  </si>
  <si>
    <t>Dienstleistung</t>
  </si>
  <si>
    <t>06.010</t>
  </si>
  <si>
    <t>Installationsworkshop und Erstellung Feinplanung</t>
  </si>
  <si>
    <t>06.020</t>
  </si>
  <si>
    <t>Rückbau Altgeräte</t>
  </si>
  <si>
    <t>06.030</t>
  </si>
  <si>
    <t>Installation HCI-Nodes</t>
  </si>
  <si>
    <t>06.040</t>
  </si>
  <si>
    <t>Installation HCI-Software/-Funktion</t>
  </si>
  <si>
    <t>06.050</t>
  </si>
  <si>
    <t>Installation Backup Server und VEEAM</t>
  </si>
  <si>
    <t>06.060</t>
  </si>
  <si>
    <t>Installation Switch-Technik</t>
  </si>
  <si>
    <t>06.070</t>
  </si>
  <si>
    <t>Installation USV-Systeme</t>
  </si>
  <si>
    <t>06.080</t>
  </si>
  <si>
    <t>Migrationsdienstleistungen</t>
  </si>
  <si>
    <t>06.090</t>
  </si>
  <si>
    <t>Einweisung / Schulung in die Gesamtlösung</t>
  </si>
  <si>
    <t>06.100</t>
  </si>
  <si>
    <t>Projektmanagement</t>
  </si>
  <si>
    <t>06.110</t>
  </si>
  <si>
    <t>Pauschalposition-Bestandsunterlagen / Dokumentation</t>
  </si>
  <si>
    <t>06.120</t>
  </si>
  <si>
    <t xml:space="preserve">Mehraufwand Vergütung je Stunde für Systemingenieur </t>
  </si>
  <si>
    <t>h</t>
  </si>
  <si>
    <t>06.130</t>
  </si>
  <si>
    <t>Mehraufwand Vergütung je Tag für Systemingenieur</t>
  </si>
  <si>
    <t>d</t>
  </si>
  <si>
    <t>06.140</t>
  </si>
  <si>
    <t>Mehraufwand Vergütung je Stunde für Servicetechniker</t>
  </si>
  <si>
    <t>06.150</t>
  </si>
  <si>
    <t>Mehraufwand Vergütung je Tag für Servicetechniker</t>
  </si>
  <si>
    <t>06.160</t>
  </si>
  <si>
    <t>Abnahme</t>
  </si>
  <si>
    <t>07</t>
  </si>
  <si>
    <t>Support &amp; Service</t>
  </si>
  <si>
    <t>07.010</t>
  </si>
  <si>
    <t>07.020</t>
  </si>
  <si>
    <t>Projekt:</t>
  </si>
  <si>
    <t>Preisblatt zum Leistungsverzeichnis</t>
  </si>
  <si>
    <t>Die gelben Eingabefelder sind vom Bieter auszufüllen.</t>
  </si>
  <si>
    <t xml:space="preserve">Angebotspreise (in EUR netto) müssen in das gelb gekennzeichnete Feld "EP" eingetragen werden. </t>
  </si>
  <si>
    <t>Die Summen werden automatisch gebildet.</t>
  </si>
  <si>
    <t>Die hier aufgeführten Positionen entsprechen 1:1 den Positionen im Leistungsverzeichnis.</t>
  </si>
  <si>
    <t>Mit den vom Bieter eingetragenen Preisen müssen jegliche Anforderungen einer Position erfüllt werden.</t>
  </si>
  <si>
    <t>Eine fehlende Preiseintragung führt zum Ausschluss des Angebotes. Die Eintragung eines Betrags von "0" ist nicht zulässig.</t>
  </si>
  <si>
    <t xml:space="preserve">Die angebotenen Komponenten sind im gelb markierten Feldern des Blattes  "Bietertextergänzungen" einzutragen. </t>
  </si>
  <si>
    <t>Bieter:</t>
  </si>
  <si>
    <t>Aufbau eines hochverfügbaren HCI-Cluster inkl. Backup-Service für die Stadtverwaltung Borna</t>
  </si>
  <si>
    <t>HCI-Umgebung bei der Stadtverwaltung Borna</t>
  </si>
  <si>
    <t>Unterbrechungsfreie Stromversorgung (USV) 
mit internem Bypass</t>
  </si>
  <si>
    <t>Backup-Service gemäß BSI 200 im 27001-RZ, 16 VMs 
Monatliche Gebühr</t>
  </si>
  <si>
    <t>Administrationssupport für Technik - 48 h, Hotline
Jahresgebühr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</si>
</sst>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49" fontId="0" fillId="0" borderId="0" xfId="1" applyNumberFormat="1" applyFont="1" applyAlignment="1">
      <alignment vertical="top"/>
    </xf>
    <xf numFmtId="0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4" fontId="0" fillId="0" borderId="0" xfId="1" applyNumberFormat="1" applyFont="1" applyAlignment="1">
      <alignment vertical="top"/>
    </xf>
    <xf numFmtId="49" fontId="1" fillId="0" borderId="0" xfId="1" applyNumberFormat="1" applyFont="1" applyAlignment="1">
      <alignment vertical="top"/>
    </xf>
    <xf numFmtId="0" fontId="1" fillId="0" borderId="0" xfId="1" applyFont="1" applyAlignment="1">
      <alignment horizontal="center"/>
    </xf>
    <xf numFmtId="0" fontId="1" fillId="0" borderId="0" xfId="1" applyFont="1"/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3" fontId="4" fillId="0" borderId="0" xfId="1" applyNumberFormat="1" applyFont="1" applyAlignment="1">
      <alignment horizontal="center" vertical="top"/>
    </xf>
    <xf numFmtId="49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right" vertical="top" indent="1"/>
    </xf>
    <xf numFmtId="4" fontId="4" fillId="0" borderId="0" xfId="1" applyNumberFormat="1" applyFont="1" applyAlignment="1">
      <alignment horizontal="right" vertical="top" indent="1"/>
    </xf>
    <xf numFmtId="49" fontId="4" fillId="0" borderId="0" xfId="1" applyNumberFormat="1" applyFont="1" applyAlignment="1">
      <alignment horizontal="left" vertical="top" indent="1"/>
    </xf>
    <xf numFmtId="0" fontId="4" fillId="0" borderId="0" xfId="0" applyFont="1" applyAlignment="1">
      <alignment horizontal="left" indent="1"/>
    </xf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49" fontId="5" fillId="0" borderId="5" xfId="1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vertical="center" wrapText="1"/>
    </xf>
    <xf numFmtId="3" fontId="2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vertical="top"/>
    </xf>
    <xf numFmtId="0" fontId="4" fillId="0" borderId="0" xfId="0" applyFont="1" applyAlignment="1">
      <alignment horizontal="left" vertical="center"/>
    </xf>
    <xf numFmtId="49" fontId="1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/>
    </xf>
    <xf numFmtId="49" fontId="0" fillId="0" borderId="1" xfId="1" applyNumberFormat="1" applyFont="1" applyBorder="1" applyAlignment="1">
      <alignment vertical="top"/>
    </xf>
    <xf numFmtId="0" fontId="0" fillId="0" borderId="1" xfId="1" applyFont="1" applyBorder="1" applyAlignment="1">
      <alignment vertical="top" wrapText="1"/>
    </xf>
    <xf numFmtId="3" fontId="0" fillId="0" borderId="1" xfId="1" applyNumberFormat="1" applyFont="1" applyBorder="1" applyAlignment="1">
      <alignment horizontal="center" vertical="top"/>
    </xf>
    <xf numFmtId="49" fontId="0" fillId="0" borderId="1" xfId="1" applyNumberFormat="1" applyFont="1" applyBorder="1" applyAlignment="1">
      <alignment horizontal="center" vertical="center"/>
    </xf>
    <xf numFmtId="4" fontId="0" fillId="0" borderId="1" xfId="1" applyNumberFormat="1" applyFont="1" applyBorder="1" applyAlignment="1">
      <alignment vertical="top"/>
    </xf>
    <xf numFmtId="0" fontId="0" fillId="0" borderId="1" xfId="0" applyBorder="1"/>
    <xf numFmtId="49" fontId="1" fillId="0" borderId="6" xfId="1" applyNumberFormat="1" applyFont="1" applyBorder="1" applyAlignment="1">
      <alignment vertical="top"/>
    </xf>
    <xf numFmtId="0" fontId="1" fillId="0" borderId="7" xfId="1" applyFont="1" applyBorder="1" applyAlignment="1">
      <alignment vertical="center"/>
    </xf>
    <xf numFmtId="164" fontId="1" fillId="0" borderId="7" xfId="1" applyNumberFormat="1" applyFont="1" applyBorder="1" applyAlignment="1">
      <alignment vertical="top"/>
    </xf>
    <xf numFmtId="49" fontId="1" fillId="0" borderId="7" xfId="1" applyNumberFormat="1" applyFont="1" applyBorder="1" applyAlignment="1">
      <alignment vertical="top"/>
    </xf>
    <xf numFmtId="4" fontId="1" fillId="0" borderId="7" xfId="1" applyNumberFormat="1" applyFont="1" applyBorder="1" applyAlignment="1">
      <alignment vertical="top"/>
    </xf>
    <xf numFmtId="4" fontId="1" fillId="0" borderId="8" xfId="1" applyNumberFormat="1" applyFont="1" applyBorder="1" applyAlignment="1">
      <alignment vertical="top"/>
    </xf>
    <xf numFmtId="0" fontId="1" fillId="0" borderId="7" xfId="1" applyFont="1" applyBorder="1" applyAlignment="1">
      <alignment vertical="top"/>
    </xf>
    <xf numFmtId="49" fontId="1" fillId="0" borderId="1" xfId="1" applyNumberFormat="1" applyFont="1" applyBorder="1" applyAlignment="1">
      <alignment vertical="top"/>
    </xf>
    <xf numFmtId="0" fontId="1" fillId="0" borderId="1" xfId="1" applyFont="1" applyBorder="1" applyAlignment="1">
      <alignment vertical="top"/>
    </xf>
    <xf numFmtId="164" fontId="1" fillId="0" borderId="1" xfId="1" applyNumberFormat="1" applyFont="1" applyBorder="1" applyAlignment="1">
      <alignment vertical="top"/>
    </xf>
    <xf numFmtId="4" fontId="1" fillId="0" borderId="1" xfId="1" applyNumberFormat="1" applyFont="1" applyBorder="1" applyAlignment="1">
      <alignment vertical="top"/>
    </xf>
    <xf numFmtId="49" fontId="1" fillId="2" borderId="9" xfId="1" applyNumberFormat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 textRotation="90"/>
    </xf>
    <xf numFmtId="49" fontId="1" fillId="2" borderId="9" xfId="1" applyNumberFormat="1" applyFont="1" applyFill="1" applyBorder="1" applyAlignment="1">
      <alignment horizontal="center" vertical="center" textRotation="90"/>
    </xf>
    <xf numFmtId="4" fontId="1" fillId="2" borderId="9" xfId="1" applyNumberFormat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164" fontId="1" fillId="0" borderId="9" xfId="1" applyNumberFormat="1" applyFont="1" applyFill="1" applyBorder="1" applyAlignment="1">
      <alignment horizontal="center" vertical="center" textRotation="90"/>
    </xf>
    <xf numFmtId="49" fontId="1" fillId="0" borderId="9" xfId="1" applyNumberFormat="1" applyFont="1" applyFill="1" applyBorder="1" applyAlignment="1">
      <alignment horizontal="center" vertical="center" textRotation="90"/>
    </xf>
    <xf numFmtId="4" fontId="1" fillId="0" borderId="9" xfId="1" applyNumberFormat="1" applyFont="1" applyFill="1" applyBorder="1" applyAlignment="1">
      <alignment horizontal="center" vertical="center"/>
    </xf>
    <xf numFmtId="49" fontId="1" fillId="0" borderId="9" xfId="1" applyNumberFormat="1" applyFont="1" applyBorder="1" applyAlignment="1">
      <alignment vertical="top"/>
    </xf>
    <xf numFmtId="0" fontId="1" fillId="0" borderId="9" xfId="1" applyFont="1" applyBorder="1" applyAlignment="1">
      <alignment vertical="top"/>
    </xf>
    <xf numFmtId="164" fontId="1" fillId="0" borderId="9" xfId="1" applyNumberFormat="1" applyFont="1" applyBorder="1" applyAlignment="1">
      <alignment vertical="top"/>
    </xf>
    <xf numFmtId="49" fontId="1" fillId="0" borderId="9" xfId="1" applyNumberFormat="1" applyFont="1" applyBorder="1" applyAlignment="1">
      <alignment horizontal="center" vertical="center"/>
    </xf>
    <xf numFmtId="4" fontId="1" fillId="0" borderId="9" xfId="1" applyNumberFormat="1" applyFont="1" applyBorder="1" applyAlignment="1">
      <alignment vertical="top"/>
    </xf>
    <xf numFmtId="49" fontId="0" fillId="0" borderId="9" xfId="1" applyNumberFormat="1" applyFont="1" applyBorder="1" applyAlignment="1">
      <alignment vertical="top"/>
    </xf>
    <xf numFmtId="0" fontId="0" fillId="0" borderId="9" xfId="1" applyFont="1" applyBorder="1" applyAlignment="1">
      <alignment vertical="top"/>
    </xf>
    <xf numFmtId="49" fontId="0" fillId="0" borderId="9" xfId="1" applyNumberFormat="1" applyFont="1" applyBorder="1" applyAlignment="1">
      <alignment horizontal="center" vertical="center"/>
    </xf>
    <xf numFmtId="49" fontId="0" fillId="0" borderId="9" xfId="1" applyNumberFormat="1" applyFont="1" applyBorder="1" applyAlignment="1">
      <alignment vertical="top" wrapText="1"/>
    </xf>
    <xf numFmtId="3" fontId="7" fillId="3" borderId="6" xfId="0" applyNumberFormat="1" applyFont="1" applyFill="1" applyBorder="1" applyAlignment="1" applyProtection="1">
      <alignment horizontal="center" vertical="center"/>
      <protection locked="0" hidden="1"/>
    </xf>
    <xf numFmtId="3" fontId="7" fillId="3" borderId="7" xfId="0" applyNumberFormat="1" applyFont="1" applyFill="1" applyBorder="1" applyAlignment="1" applyProtection="1">
      <alignment horizontal="center" vertical="center"/>
      <protection locked="0" hidden="1"/>
    </xf>
    <xf numFmtId="3" fontId="7" fillId="3" borderId="8" xfId="0" applyNumberFormat="1" applyFont="1" applyFill="1" applyBorder="1" applyAlignment="1" applyProtection="1">
      <alignment horizontal="center" vertical="center"/>
      <protection locked="0" hidden="1"/>
    </xf>
    <xf numFmtId="0" fontId="0" fillId="0" borderId="9" xfId="1" applyFont="1" applyBorder="1" applyAlignment="1">
      <alignment vertical="top" wrapText="1"/>
    </xf>
    <xf numFmtId="3" fontId="0" fillId="0" borderId="9" xfId="1" applyNumberFormat="1" applyFont="1" applyBorder="1" applyAlignment="1">
      <alignment horizontal="center" vertical="center"/>
    </xf>
    <xf numFmtId="3" fontId="1" fillId="0" borderId="9" xfId="1" applyNumberFormat="1" applyFont="1" applyBorder="1" applyAlignment="1">
      <alignment horizontal="center" vertical="center"/>
    </xf>
    <xf numFmtId="4" fontId="1" fillId="0" borderId="9" xfId="1" applyNumberFormat="1" applyFont="1" applyBorder="1" applyAlignment="1">
      <alignment horizontal="center" vertical="center"/>
    </xf>
    <xf numFmtId="4" fontId="0" fillId="0" borderId="9" xfId="1" applyNumberFormat="1" applyFont="1" applyBorder="1" applyAlignment="1">
      <alignment horizontal="center" vertical="center"/>
    </xf>
    <xf numFmtId="4" fontId="0" fillId="3" borderId="9" xfId="1" applyNumberFormat="1" applyFont="1" applyFill="1" applyBorder="1" applyAlignment="1" applyProtection="1">
      <alignment vertical="top"/>
      <protection locked="0"/>
    </xf>
    <xf numFmtId="49" fontId="0" fillId="3" borderId="9" xfId="1" applyNumberFormat="1" applyFont="1" applyFill="1" applyBorder="1" applyAlignment="1" applyProtection="1">
      <alignment vertical="top" wrapText="1"/>
      <protection locked="0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2">
    <cellStyle name="Normal" xfId="1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E51" sqref="E51"/>
    </sheetView>
  </sheetViews>
  <sheetFormatPr baseColWidth="10" defaultColWidth="8" defaultRowHeight="15" x14ac:dyDescent="0.25"/>
  <cols>
    <col min="1" max="1" width="9.85546875" style="1" customWidth="1"/>
    <col min="2" max="2" width="53.7109375" style="2" customWidth="1"/>
    <col min="3" max="3" width="5.7109375" style="3" customWidth="1"/>
    <col min="4" max="4" width="6.42578125" style="1" customWidth="1"/>
    <col min="5" max="6" width="12" style="4" customWidth="1"/>
    <col min="7" max="7" width="23.28515625" style="1" customWidth="1"/>
  </cols>
  <sheetData>
    <row r="1" spans="1:9" s="15" customFormat="1" ht="12.75" x14ac:dyDescent="0.2">
      <c r="A1" s="8" t="s">
        <v>74</v>
      </c>
      <c r="B1" s="9" t="s">
        <v>84</v>
      </c>
      <c r="C1" s="10"/>
      <c r="D1" s="11"/>
      <c r="E1" s="12"/>
      <c r="F1" s="13"/>
      <c r="G1" s="14"/>
    </row>
    <row r="2" spans="1:9" s="15" customFormat="1" ht="13.5" thickBot="1" x14ac:dyDescent="0.25">
      <c r="A2" s="16"/>
      <c r="B2" s="17"/>
      <c r="C2" s="10"/>
      <c r="D2" s="11"/>
      <c r="E2" s="12"/>
      <c r="F2" s="13"/>
      <c r="G2" s="14"/>
    </row>
    <row r="3" spans="1:9" s="20" customFormat="1" ht="27" customHeight="1" thickBot="1" x14ac:dyDescent="0.3">
      <c r="A3" s="81" t="s">
        <v>75</v>
      </c>
      <c r="B3" s="82"/>
      <c r="C3" s="82"/>
      <c r="D3" s="82"/>
      <c r="E3" s="82"/>
      <c r="F3" s="82"/>
      <c r="G3" s="83"/>
      <c r="H3" s="18"/>
      <c r="I3" s="19"/>
    </row>
    <row r="4" spans="1:9" s="20" customFormat="1" ht="11.25" customHeight="1" x14ac:dyDescent="0.25">
      <c r="A4" s="21"/>
      <c r="B4" s="21"/>
      <c r="C4" s="21"/>
      <c r="D4" s="21"/>
      <c r="E4" s="21"/>
      <c r="F4" s="21"/>
      <c r="G4" s="21"/>
      <c r="H4" s="19"/>
      <c r="I4" s="19"/>
    </row>
    <row r="5" spans="1:9" s="22" customFormat="1" ht="24.75" customHeight="1" x14ac:dyDescent="0.25">
      <c r="B5" s="23" t="s">
        <v>76</v>
      </c>
      <c r="C5" s="24"/>
      <c r="D5" s="25"/>
      <c r="E5" s="26"/>
      <c r="F5" s="27"/>
      <c r="G5" s="28"/>
    </row>
    <row r="6" spans="1:9" s="22" customFormat="1" ht="13.5" customHeight="1" x14ac:dyDescent="0.25">
      <c r="B6" s="23" t="s">
        <v>77</v>
      </c>
      <c r="C6" s="24"/>
      <c r="D6" s="25"/>
      <c r="E6" s="26"/>
      <c r="F6" s="27"/>
      <c r="G6" s="28"/>
    </row>
    <row r="7" spans="1:9" s="22" customFormat="1" ht="13.5" customHeight="1" x14ac:dyDescent="0.25">
      <c r="B7" s="23" t="s">
        <v>78</v>
      </c>
      <c r="C7" s="24"/>
      <c r="D7" s="25"/>
      <c r="E7" s="26"/>
      <c r="F7" s="27"/>
      <c r="G7" s="28"/>
    </row>
    <row r="8" spans="1:9" s="22" customFormat="1" ht="24.75" customHeight="1" x14ac:dyDescent="0.25">
      <c r="B8" s="23" t="s">
        <v>79</v>
      </c>
      <c r="C8" s="24"/>
      <c r="D8" s="25"/>
      <c r="E8" s="26"/>
      <c r="F8" s="27"/>
      <c r="G8" s="28"/>
    </row>
    <row r="9" spans="1:9" s="22" customFormat="1" ht="15.75" customHeight="1" x14ac:dyDescent="0.25">
      <c r="B9" s="23" t="s">
        <v>80</v>
      </c>
      <c r="C9" s="24"/>
      <c r="D9" s="25"/>
      <c r="E9" s="26"/>
      <c r="F9" s="27"/>
      <c r="G9" s="28"/>
    </row>
    <row r="10" spans="1:9" s="22" customFormat="1" ht="15.75" customHeight="1" x14ac:dyDescent="0.25">
      <c r="B10" s="23" t="s">
        <v>81</v>
      </c>
      <c r="C10" s="24"/>
      <c r="D10" s="25"/>
      <c r="E10" s="26"/>
      <c r="F10" s="27"/>
      <c r="G10" s="28"/>
    </row>
    <row r="11" spans="1:9" s="22" customFormat="1" ht="15.75" customHeight="1" x14ac:dyDescent="0.25">
      <c r="B11" s="23" t="s">
        <v>82</v>
      </c>
      <c r="C11" s="24"/>
      <c r="D11" s="25"/>
      <c r="E11" s="26"/>
      <c r="F11" s="27"/>
      <c r="G11" s="28"/>
    </row>
    <row r="12" spans="1:9" s="22" customFormat="1" ht="24.75" customHeight="1" x14ac:dyDescent="0.25">
      <c r="B12" s="29" t="s">
        <v>0</v>
      </c>
      <c r="C12" s="30" t="s">
        <v>1</v>
      </c>
      <c r="D12" s="25"/>
      <c r="E12" s="26"/>
      <c r="F12" s="27"/>
      <c r="G12" s="28"/>
    </row>
    <row r="13" spans="1:9" s="15" customFormat="1" ht="12.75" x14ac:dyDescent="0.2">
      <c r="A13" s="31"/>
      <c r="B13" s="17"/>
      <c r="C13" s="10"/>
      <c r="D13" s="11"/>
      <c r="E13" s="12"/>
      <c r="F13" s="13"/>
      <c r="G13" s="14"/>
    </row>
    <row r="14" spans="1:9" s="32" customFormat="1" ht="27.75" customHeight="1" x14ac:dyDescent="0.25">
      <c r="B14" s="33" t="s">
        <v>83</v>
      </c>
      <c r="C14" s="71"/>
      <c r="D14" s="72"/>
      <c r="E14" s="72"/>
      <c r="F14" s="73"/>
      <c r="G14" s="34"/>
    </row>
    <row r="15" spans="1:9" s="40" customFormat="1" x14ac:dyDescent="0.25">
      <c r="A15" s="35" t="s">
        <v>2</v>
      </c>
      <c r="B15" s="36" t="s">
        <v>2</v>
      </c>
      <c r="C15" s="37" t="s">
        <v>2</v>
      </c>
      <c r="D15" s="38" t="s">
        <v>2</v>
      </c>
      <c r="E15" s="39" t="s">
        <v>2</v>
      </c>
      <c r="F15" s="39" t="s">
        <v>2</v>
      </c>
      <c r="G15" s="39" t="s">
        <v>2</v>
      </c>
      <c r="H15" s="39" t="s">
        <v>2</v>
      </c>
      <c r="I15" s="39" t="s">
        <v>2</v>
      </c>
    </row>
    <row r="16" spans="1:9" s="7" customFormat="1" ht="27" customHeight="1" x14ac:dyDescent="0.25">
      <c r="A16" s="41" t="s">
        <v>2</v>
      </c>
      <c r="B16" s="42" t="s">
        <v>85</v>
      </c>
      <c r="C16" s="43" t="s">
        <v>2</v>
      </c>
      <c r="D16" s="44" t="s">
        <v>2</v>
      </c>
      <c r="E16" s="45" t="s">
        <v>10</v>
      </c>
      <c r="F16" s="46">
        <f>F17+F18</f>
        <v>0</v>
      </c>
      <c r="G16" s="5" t="s">
        <v>2</v>
      </c>
    </row>
    <row r="17" spans="1:7" s="7" customFormat="1" ht="27" customHeight="1" x14ac:dyDescent="0.25">
      <c r="A17" s="41" t="s">
        <v>2</v>
      </c>
      <c r="B17" s="47" t="s">
        <v>2</v>
      </c>
      <c r="C17" s="43" t="s">
        <v>2</v>
      </c>
      <c r="D17" s="44" t="s">
        <v>2</v>
      </c>
      <c r="E17" s="45" t="s">
        <v>1</v>
      </c>
      <c r="F17" s="46">
        <f>ROUND(F18*19/100,2)</f>
        <v>0</v>
      </c>
      <c r="G17" s="5" t="s">
        <v>2</v>
      </c>
    </row>
    <row r="18" spans="1:7" s="7" customFormat="1" ht="27" customHeight="1" x14ac:dyDescent="0.25">
      <c r="A18" s="41" t="s">
        <v>2</v>
      </c>
      <c r="B18" s="47" t="s">
        <v>2</v>
      </c>
      <c r="C18" s="43" t="s">
        <v>2</v>
      </c>
      <c r="D18" s="44" t="s">
        <v>2</v>
      </c>
      <c r="E18" s="45" t="s">
        <v>11</v>
      </c>
      <c r="F18" s="46">
        <f>F22+F30+F32+F49</f>
        <v>0</v>
      </c>
      <c r="G18" s="5" t="s">
        <v>2</v>
      </c>
    </row>
    <row r="19" spans="1:7" s="7" customFormat="1" ht="27" customHeight="1" x14ac:dyDescent="0.25">
      <c r="A19" s="48"/>
      <c r="B19" s="49"/>
      <c r="C19" s="50"/>
      <c r="D19" s="48"/>
      <c r="E19" s="51"/>
      <c r="F19" s="51"/>
      <c r="G19" s="5"/>
    </row>
    <row r="20" spans="1:7" s="6" customFormat="1" ht="60" customHeight="1" x14ac:dyDescent="0.25">
      <c r="A20" s="52" t="s">
        <v>3</v>
      </c>
      <c r="B20" s="53" t="s">
        <v>4</v>
      </c>
      <c r="C20" s="54" t="s">
        <v>5</v>
      </c>
      <c r="D20" s="55" t="s">
        <v>6</v>
      </c>
      <c r="E20" s="56" t="s">
        <v>7</v>
      </c>
      <c r="F20" s="56" t="s">
        <v>8</v>
      </c>
      <c r="G20" s="52" t="s">
        <v>9</v>
      </c>
    </row>
    <row r="21" spans="1:7" s="6" customFormat="1" ht="15" customHeight="1" x14ac:dyDescent="0.25">
      <c r="A21" s="57"/>
      <c r="B21" s="58"/>
      <c r="C21" s="59"/>
      <c r="D21" s="60"/>
      <c r="E21" s="61"/>
      <c r="F21" s="61"/>
      <c r="G21" s="57"/>
    </row>
    <row r="22" spans="1:7" s="7" customFormat="1" ht="24.75" customHeight="1" x14ac:dyDescent="0.25">
      <c r="A22" s="62" t="s">
        <v>12</v>
      </c>
      <c r="B22" s="63" t="s">
        <v>13</v>
      </c>
      <c r="C22" s="64" t="s">
        <v>2</v>
      </c>
      <c r="D22" s="65" t="s">
        <v>2</v>
      </c>
      <c r="E22" s="66"/>
      <c r="F22" s="77">
        <f>F23+F26+F28</f>
        <v>0</v>
      </c>
      <c r="G22" s="62" t="s">
        <v>2</v>
      </c>
    </row>
    <row r="23" spans="1:7" s="7" customFormat="1" x14ac:dyDescent="0.25">
      <c r="A23" s="62" t="s">
        <v>14</v>
      </c>
      <c r="B23" s="63" t="s">
        <v>15</v>
      </c>
      <c r="C23" s="64" t="s">
        <v>2</v>
      </c>
      <c r="D23" s="65" t="s">
        <v>2</v>
      </c>
      <c r="E23" s="66"/>
      <c r="F23" s="77">
        <f>SUM(F24:F25)</f>
        <v>0</v>
      </c>
      <c r="G23" s="62" t="s">
        <v>2</v>
      </c>
    </row>
    <row r="24" spans="1:7" ht="34.5" customHeight="1" x14ac:dyDescent="0.25">
      <c r="A24" s="67" t="s">
        <v>16</v>
      </c>
      <c r="B24" s="68" t="s">
        <v>17</v>
      </c>
      <c r="C24" s="75">
        <v>2</v>
      </c>
      <c r="D24" s="69" t="s">
        <v>18</v>
      </c>
      <c r="E24" s="79"/>
      <c r="F24" s="78">
        <f>C24*E24</f>
        <v>0</v>
      </c>
      <c r="G24" s="80" t="s">
        <v>19</v>
      </c>
    </row>
    <row r="25" spans="1:7" ht="34.5" customHeight="1" x14ac:dyDescent="0.25">
      <c r="A25" s="67" t="s">
        <v>20</v>
      </c>
      <c r="B25" s="68" t="s">
        <v>21</v>
      </c>
      <c r="C25" s="75">
        <v>1</v>
      </c>
      <c r="D25" s="69" t="s">
        <v>18</v>
      </c>
      <c r="E25" s="79"/>
      <c r="F25" s="78">
        <f>C25*E25</f>
        <v>0</v>
      </c>
      <c r="G25" s="80" t="s">
        <v>19</v>
      </c>
    </row>
    <row r="26" spans="1:7" s="7" customFormat="1" x14ac:dyDescent="0.25">
      <c r="A26" s="62" t="s">
        <v>22</v>
      </c>
      <c r="B26" s="63" t="s">
        <v>23</v>
      </c>
      <c r="C26" s="76" t="s">
        <v>2</v>
      </c>
      <c r="D26" s="65" t="s">
        <v>2</v>
      </c>
      <c r="E26" s="66"/>
      <c r="F26" s="77">
        <f>SUM(F27:F27)</f>
        <v>0</v>
      </c>
      <c r="G26" s="62" t="s">
        <v>2</v>
      </c>
    </row>
    <row r="27" spans="1:7" ht="34.5" customHeight="1" x14ac:dyDescent="0.25">
      <c r="A27" s="67" t="s">
        <v>24</v>
      </c>
      <c r="B27" s="74" t="s">
        <v>86</v>
      </c>
      <c r="C27" s="75">
        <v>2</v>
      </c>
      <c r="D27" s="69" t="s">
        <v>18</v>
      </c>
      <c r="E27" s="79"/>
      <c r="F27" s="78">
        <f>C27*E27</f>
        <v>0</v>
      </c>
      <c r="G27" s="80" t="s">
        <v>19</v>
      </c>
    </row>
    <row r="28" spans="1:7" s="7" customFormat="1" x14ac:dyDescent="0.25">
      <c r="A28" s="62" t="s">
        <v>25</v>
      </c>
      <c r="B28" s="63" t="s">
        <v>26</v>
      </c>
      <c r="C28" s="76" t="s">
        <v>2</v>
      </c>
      <c r="D28" s="65" t="s">
        <v>2</v>
      </c>
      <c r="E28" s="66"/>
      <c r="F28" s="77">
        <f>SUM(F29:F29)</f>
        <v>0</v>
      </c>
      <c r="G28" s="62" t="s">
        <v>2</v>
      </c>
    </row>
    <row r="29" spans="1:7" ht="34.5" customHeight="1" x14ac:dyDescent="0.25">
      <c r="A29" s="67" t="s">
        <v>27</v>
      </c>
      <c r="B29" s="68" t="s">
        <v>28</v>
      </c>
      <c r="C29" s="75">
        <v>2</v>
      </c>
      <c r="D29" s="69" t="s">
        <v>18</v>
      </c>
      <c r="E29" s="79"/>
      <c r="F29" s="78">
        <f>C29*E29</f>
        <v>0</v>
      </c>
      <c r="G29" s="80" t="s">
        <v>19</v>
      </c>
    </row>
    <row r="30" spans="1:7" s="7" customFormat="1" x14ac:dyDescent="0.25">
      <c r="A30" s="62" t="s">
        <v>29</v>
      </c>
      <c r="B30" s="63" t="s">
        <v>30</v>
      </c>
      <c r="C30" s="76" t="s">
        <v>2</v>
      </c>
      <c r="D30" s="65" t="s">
        <v>2</v>
      </c>
      <c r="E30" s="66"/>
      <c r="F30" s="77">
        <f>SUM(F31:F31)</f>
        <v>0</v>
      </c>
      <c r="G30" s="62" t="s">
        <v>2</v>
      </c>
    </row>
    <row r="31" spans="1:7" ht="34.5" customHeight="1" x14ac:dyDescent="0.25">
      <c r="A31" s="67" t="s">
        <v>31</v>
      </c>
      <c r="B31" s="68" t="s">
        <v>32</v>
      </c>
      <c r="C31" s="75">
        <v>1</v>
      </c>
      <c r="D31" s="69" t="s">
        <v>33</v>
      </c>
      <c r="E31" s="79"/>
      <c r="F31" s="78">
        <f>C31*E31</f>
        <v>0</v>
      </c>
      <c r="G31" s="80" t="s">
        <v>19</v>
      </c>
    </row>
    <row r="32" spans="1:7" s="7" customFormat="1" x14ac:dyDescent="0.25">
      <c r="A32" s="62" t="s">
        <v>34</v>
      </c>
      <c r="B32" s="63" t="s">
        <v>35</v>
      </c>
      <c r="C32" s="76" t="s">
        <v>2</v>
      </c>
      <c r="D32" s="65" t="s">
        <v>2</v>
      </c>
      <c r="E32" s="66"/>
      <c r="F32" s="77">
        <f>SUM(F33:F48)</f>
        <v>0</v>
      </c>
      <c r="G32" s="62" t="s">
        <v>2</v>
      </c>
    </row>
    <row r="33" spans="1:7" ht="34.5" customHeight="1" x14ac:dyDescent="0.25">
      <c r="A33" s="67" t="s">
        <v>36</v>
      </c>
      <c r="B33" s="68" t="s">
        <v>37</v>
      </c>
      <c r="C33" s="75">
        <v>1</v>
      </c>
      <c r="D33" s="69" t="s">
        <v>33</v>
      </c>
      <c r="E33" s="79"/>
      <c r="F33" s="78">
        <f t="shared" ref="F33:F48" si="0">C33*E33</f>
        <v>0</v>
      </c>
      <c r="G33" s="80" t="s">
        <v>19</v>
      </c>
    </row>
    <row r="34" spans="1:7" ht="34.5" customHeight="1" x14ac:dyDescent="0.25">
      <c r="A34" s="67" t="s">
        <v>38</v>
      </c>
      <c r="B34" s="68" t="s">
        <v>39</v>
      </c>
      <c r="C34" s="75">
        <v>1</v>
      </c>
      <c r="D34" s="69" t="s">
        <v>33</v>
      </c>
      <c r="E34" s="79"/>
      <c r="F34" s="78">
        <f t="shared" si="0"/>
        <v>0</v>
      </c>
      <c r="G34" s="80" t="s">
        <v>19</v>
      </c>
    </row>
    <row r="35" spans="1:7" ht="34.5" customHeight="1" x14ac:dyDescent="0.25">
      <c r="A35" s="67" t="s">
        <v>40</v>
      </c>
      <c r="B35" s="68" t="s">
        <v>41</v>
      </c>
      <c r="C35" s="75">
        <v>1</v>
      </c>
      <c r="D35" s="69" t="s">
        <v>33</v>
      </c>
      <c r="E35" s="79"/>
      <c r="F35" s="78">
        <f t="shared" si="0"/>
        <v>0</v>
      </c>
      <c r="G35" s="80" t="s">
        <v>19</v>
      </c>
    </row>
    <row r="36" spans="1:7" ht="34.5" customHeight="1" x14ac:dyDescent="0.25">
      <c r="A36" s="67" t="s">
        <v>42</v>
      </c>
      <c r="B36" s="68" t="s">
        <v>43</v>
      </c>
      <c r="C36" s="75">
        <v>1</v>
      </c>
      <c r="D36" s="69" t="s">
        <v>33</v>
      </c>
      <c r="E36" s="79"/>
      <c r="F36" s="78">
        <f t="shared" si="0"/>
        <v>0</v>
      </c>
      <c r="G36" s="80" t="s">
        <v>19</v>
      </c>
    </row>
    <row r="37" spans="1:7" ht="34.5" customHeight="1" x14ac:dyDescent="0.25">
      <c r="A37" s="67" t="s">
        <v>44</v>
      </c>
      <c r="B37" s="68" t="s">
        <v>45</v>
      </c>
      <c r="C37" s="75">
        <v>1</v>
      </c>
      <c r="D37" s="69" t="s">
        <v>33</v>
      </c>
      <c r="E37" s="79"/>
      <c r="F37" s="78">
        <f t="shared" si="0"/>
        <v>0</v>
      </c>
      <c r="G37" s="80" t="s">
        <v>19</v>
      </c>
    </row>
    <row r="38" spans="1:7" ht="34.5" customHeight="1" x14ac:dyDescent="0.25">
      <c r="A38" s="67" t="s">
        <v>46</v>
      </c>
      <c r="B38" s="68" t="s">
        <v>47</v>
      </c>
      <c r="C38" s="75">
        <v>1</v>
      </c>
      <c r="D38" s="69" t="s">
        <v>33</v>
      </c>
      <c r="E38" s="79"/>
      <c r="F38" s="78">
        <f t="shared" si="0"/>
        <v>0</v>
      </c>
      <c r="G38" s="80" t="s">
        <v>19</v>
      </c>
    </row>
    <row r="39" spans="1:7" ht="34.5" customHeight="1" x14ac:dyDescent="0.25">
      <c r="A39" s="67" t="s">
        <v>48</v>
      </c>
      <c r="B39" s="68" t="s">
        <v>49</v>
      </c>
      <c r="C39" s="75">
        <v>1</v>
      </c>
      <c r="D39" s="69" t="s">
        <v>33</v>
      </c>
      <c r="E39" s="79"/>
      <c r="F39" s="78">
        <f t="shared" si="0"/>
        <v>0</v>
      </c>
      <c r="G39" s="80" t="s">
        <v>19</v>
      </c>
    </row>
    <row r="40" spans="1:7" ht="34.5" customHeight="1" x14ac:dyDescent="0.25">
      <c r="A40" s="67" t="s">
        <v>50</v>
      </c>
      <c r="B40" s="68" t="s">
        <v>51</v>
      </c>
      <c r="C40" s="75">
        <v>1</v>
      </c>
      <c r="D40" s="69" t="s">
        <v>33</v>
      </c>
      <c r="E40" s="79"/>
      <c r="F40" s="78">
        <f t="shared" si="0"/>
        <v>0</v>
      </c>
      <c r="G40" s="80" t="s">
        <v>19</v>
      </c>
    </row>
    <row r="41" spans="1:7" ht="34.5" customHeight="1" x14ac:dyDescent="0.25">
      <c r="A41" s="67" t="s">
        <v>52</v>
      </c>
      <c r="B41" s="68" t="s">
        <v>53</v>
      </c>
      <c r="C41" s="75">
        <v>1</v>
      </c>
      <c r="D41" s="69" t="s">
        <v>33</v>
      </c>
      <c r="E41" s="79"/>
      <c r="F41" s="78">
        <f t="shared" si="0"/>
        <v>0</v>
      </c>
      <c r="G41" s="70" t="s">
        <v>2</v>
      </c>
    </row>
    <row r="42" spans="1:7" ht="34.5" customHeight="1" x14ac:dyDescent="0.25">
      <c r="A42" s="67" t="s">
        <v>54</v>
      </c>
      <c r="B42" s="68" t="s">
        <v>55</v>
      </c>
      <c r="C42" s="75">
        <v>1</v>
      </c>
      <c r="D42" s="69" t="s">
        <v>33</v>
      </c>
      <c r="E42" s="79"/>
      <c r="F42" s="78">
        <f t="shared" si="0"/>
        <v>0</v>
      </c>
      <c r="G42" s="70" t="s">
        <v>2</v>
      </c>
    </row>
    <row r="43" spans="1:7" ht="34.5" customHeight="1" x14ac:dyDescent="0.25">
      <c r="A43" s="67" t="s">
        <v>56</v>
      </c>
      <c r="B43" s="68" t="s">
        <v>57</v>
      </c>
      <c r="C43" s="75">
        <v>1</v>
      </c>
      <c r="D43" s="69" t="s">
        <v>33</v>
      </c>
      <c r="E43" s="79"/>
      <c r="F43" s="78">
        <f t="shared" si="0"/>
        <v>0</v>
      </c>
      <c r="G43" s="80" t="s">
        <v>19</v>
      </c>
    </row>
    <row r="44" spans="1:7" ht="34.5" customHeight="1" x14ac:dyDescent="0.25">
      <c r="A44" s="67" t="s">
        <v>58</v>
      </c>
      <c r="B44" s="68" t="s">
        <v>59</v>
      </c>
      <c r="C44" s="75">
        <v>1</v>
      </c>
      <c r="D44" s="69" t="s">
        <v>60</v>
      </c>
      <c r="E44" s="79"/>
      <c r="F44" s="78">
        <f t="shared" si="0"/>
        <v>0</v>
      </c>
      <c r="G44" s="70" t="s">
        <v>2</v>
      </c>
    </row>
    <row r="45" spans="1:7" ht="34.5" customHeight="1" x14ac:dyDescent="0.25">
      <c r="A45" s="67" t="s">
        <v>61</v>
      </c>
      <c r="B45" s="68" t="s">
        <v>62</v>
      </c>
      <c r="C45" s="75">
        <v>1</v>
      </c>
      <c r="D45" s="69" t="s">
        <v>63</v>
      </c>
      <c r="E45" s="79"/>
      <c r="F45" s="78">
        <f t="shared" si="0"/>
        <v>0</v>
      </c>
      <c r="G45" s="70" t="s">
        <v>2</v>
      </c>
    </row>
    <row r="46" spans="1:7" ht="34.5" customHeight="1" x14ac:dyDescent="0.25">
      <c r="A46" s="67" t="s">
        <v>64</v>
      </c>
      <c r="B46" s="68" t="s">
        <v>65</v>
      </c>
      <c r="C46" s="75">
        <v>1</v>
      </c>
      <c r="D46" s="69" t="s">
        <v>60</v>
      </c>
      <c r="E46" s="79"/>
      <c r="F46" s="78">
        <f t="shared" si="0"/>
        <v>0</v>
      </c>
      <c r="G46" s="70" t="s">
        <v>2</v>
      </c>
    </row>
    <row r="47" spans="1:7" ht="34.5" customHeight="1" x14ac:dyDescent="0.25">
      <c r="A47" s="67" t="s">
        <v>66</v>
      </c>
      <c r="B47" s="68" t="s">
        <v>67</v>
      </c>
      <c r="C47" s="75">
        <v>1</v>
      </c>
      <c r="D47" s="69" t="s">
        <v>63</v>
      </c>
      <c r="E47" s="79"/>
      <c r="F47" s="78">
        <f t="shared" si="0"/>
        <v>0</v>
      </c>
      <c r="G47" s="70" t="s">
        <v>2</v>
      </c>
    </row>
    <row r="48" spans="1:7" ht="34.5" customHeight="1" x14ac:dyDescent="0.25">
      <c r="A48" s="67" t="s">
        <v>68</v>
      </c>
      <c r="B48" s="68" t="s">
        <v>69</v>
      </c>
      <c r="C48" s="75">
        <v>1</v>
      </c>
      <c r="D48" s="69" t="s">
        <v>33</v>
      </c>
      <c r="E48" s="79"/>
      <c r="F48" s="78">
        <f t="shared" si="0"/>
        <v>0</v>
      </c>
      <c r="G48" s="70" t="s">
        <v>2</v>
      </c>
    </row>
    <row r="49" spans="1:7" s="7" customFormat="1" x14ac:dyDescent="0.25">
      <c r="A49" s="62" t="s">
        <v>70</v>
      </c>
      <c r="B49" s="63" t="s">
        <v>71</v>
      </c>
      <c r="C49" s="76" t="s">
        <v>2</v>
      </c>
      <c r="D49" s="65" t="s">
        <v>2</v>
      </c>
      <c r="E49" s="66"/>
      <c r="F49" s="77">
        <f>SUM(F50:F51)</f>
        <v>0</v>
      </c>
      <c r="G49" s="62" t="s">
        <v>2</v>
      </c>
    </row>
    <row r="50" spans="1:7" ht="34.5" customHeight="1" x14ac:dyDescent="0.25">
      <c r="A50" s="67" t="s">
        <v>72</v>
      </c>
      <c r="B50" s="74" t="s">
        <v>87</v>
      </c>
      <c r="C50" s="75">
        <v>60</v>
      </c>
      <c r="D50" s="69" t="s">
        <v>18</v>
      </c>
      <c r="E50" s="79"/>
      <c r="F50" s="78">
        <f>C50*E50</f>
        <v>0</v>
      </c>
      <c r="G50" s="70" t="s">
        <v>2</v>
      </c>
    </row>
    <row r="51" spans="1:7" ht="34.5" customHeight="1" x14ac:dyDescent="0.25">
      <c r="A51" s="67" t="s">
        <v>73</v>
      </c>
      <c r="B51" s="74" t="s">
        <v>88</v>
      </c>
      <c r="C51" s="75">
        <v>5</v>
      </c>
      <c r="D51" s="69" t="s">
        <v>18</v>
      </c>
      <c r="E51" s="79"/>
      <c r="F51" s="78">
        <f>C51*E51</f>
        <v>0</v>
      </c>
      <c r="G51" s="70" t="s">
        <v>2</v>
      </c>
    </row>
  </sheetData>
  <sheetProtection algorithmName="SHA-512" hashValue="3Xec3DuB+IeENEQpvjTejs4epbRtpp9upmBPSR+guq+46GOoC1dmisBRNUHTD7GI7SD4wic+tUvXCM6BVT63Sg==" saltValue="RlgehkKZW3wbY9GWnGxSUA==" spinCount="100000" sheet="1" objects="1" scenarios="1"/>
  <mergeCells count="1">
    <mergeCell ref="A3:G3"/>
  </mergeCells>
  <pageMargins left="0.7" right="0.7" top="0.75" bottom="0.75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D0C37308D84C43B45FEFCB8FDA3388" ma:contentTypeVersion="12" ma:contentTypeDescription="Ein neues Dokument erstellen." ma:contentTypeScope="" ma:versionID="d3564c77eabf398394aefc28c7ed75ca">
  <xsd:schema xmlns:xsd="http://www.w3.org/2001/XMLSchema" xmlns:xs="http://www.w3.org/2001/XMLSchema" xmlns:p="http://schemas.microsoft.com/office/2006/metadata/properties" xmlns:ns2="088ec694-3236-4dce-be7d-8232fc84cc6c" xmlns:ns3="9c1cbe9f-818b-4113-badc-a1a91ca5ca1a" targetNamespace="http://schemas.microsoft.com/office/2006/metadata/properties" ma:root="true" ma:fieldsID="aac5ec9faaf36d7e8d1c943c10b908d1" ns2:_="" ns3:_="">
    <xsd:import namespace="088ec694-3236-4dce-be7d-8232fc84cc6c"/>
    <xsd:import namespace="9c1cbe9f-818b-4113-badc-a1a91ca5c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c694-3236-4dce-be7d-8232fc84c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d67f10c-6e07-43dd-8588-91cdc439c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cbe9f-818b-4113-badc-a1a91ca5ca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e686cf-ece6-403f-91c1-7e3076ead3dd}" ma:internalName="TaxCatchAll" ma:showField="CatchAllData" ma:web="9c1cbe9f-818b-4113-badc-a1a91ca5c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1cbe9f-818b-4113-badc-a1a91ca5ca1a" xsi:nil="true"/>
    <lcf76f155ced4ddcb4097134ff3c332f xmlns="088ec694-3236-4dce-be7d-8232fc84cc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FA065F-CDE6-4581-9491-D7ECEDCD5805}"/>
</file>

<file path=customXml/itemProps2.xml><?xml version="1.0" encoding="utf-8"?>
<ds:datastoreItem xmlns:ds="http://schemas.openxmlformats.org/officeDocument/2006/customXml" ds:itemID="{56F8166B-CC9D-4BA7-AA70-EDBD8B527CFA}"/>
</file>

<file path=customXml/itemProps3.xml><?xml version="1.0" encoding="utf-8"?>
<ds:datastoreItem xmlns:ds="http://schemas.openxmlformats.org/officeDocument/2006/customXml" ds:itemID="{CA4D4B76-672A-4340-84E3-6C9C6EE404D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Marie Rittner</cp:lastModifiedBy>
  <dcterms:created xsi:type="dcterms:W3CDTF">2025-04-04T08:41:16Z</dcterms:created>
  <dcterms:modified xsi:type="dcterms:W3CDTF">2025-04-04T07:48:33Z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0x0101003AD0C37308D84C43B45FEFCB8FDA3388</vt:lpwstr>
  </property>
</Properties>
</file>