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WW\ZBM\7-Datensicherung-ZBM\SüßJ\Janine\2 - Ausschreibungen\OFFEN 2025 Unterhalts- und Glasreinigung\3. Vergabeunterlagen\Preisblätter\"/>
    </mc:Choice>
  </mc:AlternateContent>
  <bookViews>
    <workbookView xWindow="0" yWindow="0" windowWidth="23715" windowHeight="11220"/>
  </bookViews>
  <sheets>
    <sheet name="Preiszusammenstellung Los 10" sheetId="2" r:id="rId1"/>
    <sheet name="Übersicht Unterhaltsreinigung" sheetId="23" r:id="rId2"/>
    <sheet name="Übersicht Glasreinigung" sheetId="24" r:id="rId3"/>
    <sheet name="Nr 1 -SPZ" sheetId="19" r:id="rId4"/>
    <sheet name="Nr 2 Praxiswelt" sheetId="21" r:id="rId5"/>
    <sheet name="Nr 3 -MVZS" sheetId="1" r:id="rId6"/>
    <sheet name="Nr 4 -GF" sheetId="3" r:id="rId7"/>
    <sheet name="Nr 5 -BR" sheetId="4" r:id="rId8"/>
    <sheet name="Nr 6 -FS 1b" sheetId="5" r:id="rId9"/>
    <sheet name="Nr 7 -MVZ Rathaus" sheetId="6" r:id="rId10"/>
    <sheet name="Nr 8 -MVZC FB HNO" sheetId="7" r:id="rId11"/>
    <sheet name="Nr 9 -MVZM FB Chir" sheetId="8" r:id="rId12"/>
    <sheet name="Nr 10 -MVZK FB HNO" sheetId="9" r:id="rId13"/>
    <sheet name="Nr 11 -MVZSC" sheetId="10" r:id="rId14"/>
    <sheet name="Nr 12 -MVZSC NBST Usti" sheetId="11" r:id="rId15"/>
    <sheet name="Nr 13 -MVZF NBST Gyn" sheetId="12" r:id="rId16"/>
    <sheet name="Nr 14 -MVZF NBST FB KA " sheetId="13" r:id="rId17"/>
    <sheet name="Nr 15 -MVZS NBST Aue" sheetId="14" r:id="rId18"/>
    <sheet name="Nr 16 -MVZaK" sheetId="15" r:id="rId19"/>
    <sheet name="Nr 17 -MVZaK NBST LO" sheetId="16" r:id="rId20"/>
    <sheet name="Nr 18 -PTZM" sheetId="17" r:id="rId21"/>
    <sheet name="Nr 19 -PTG" sheetId="18" r:id="rId22"/>
  </sheets>
  <definedNames>
    <definedName name="_xlnm._FilterDatabase" localSheetId="3" hidden="1">'Nr 1 -SPZ'!$A$5:$G$253</definedName>
    <definedName name="_xlnm._FilterDatabase" localSheetId="12" hidden="1">'Nr 10 -MVZK FB HNO'!$A$5:$F$5</definedName>
    <definedName name="_xlnm._FilterDatabase" localSheetId="13" hidden="1">'Nr 11 -MVZSC'!$A$5:$F$5</definedName>
    <definedName name="_xlnm._FilterDatabase" localSheetId="14" hidden="1">'Nr 12 -MVZSC NBST Usti'!$A$5:$F$5</definedName>
    <definedName name="_xlnm._FilterDatabase" localSheetId="15" hidden="1">'Nr 13 -MVZF NBST Gyn'!$A$5:$F$5</definedName>
    <definedName name="_xlnm._FilterDatabase" localSheetId="16" hidden="1">'Nr 14 -MVZF NBST FB KA '!$A$5:$F$5</definedName>
    <definedName name="_xlnm._FilterDatabase" localSheetId="17" hidden="1">'Nr 15 -MVZS NBST Aue'!$A$6:$F$6</definedName>
    <definedName name="_xlnm._FilterDatabase" localSheetId="18" hidden="1">'Nr 16 -MVZaK'!$A$5:$F$5</definedName>
    <definedName name="_xlnm._FilterDatabase" localSheetId="19" hidden="1">'Nr 17 -MVZaK NBST LO'!$A$5:$F$5</definedName>
    <definedName name="_xlnm._FilterDatabase" localSheetId="20" hidden="1">'Nr 18 -PTZM'!$A$5:$F$5</definedName>
    <definedName name="_xlnm._FilterDatabase" localSheetId="21" hidden="1">'Nr 19 -PTG'!$A$5:$F$5</definedName>
    <definedName name="_xlnm._FilterDatabase" localSheetId="4" hidden="1">'Nr 2 Praxiswelt'!$A$5:$I$5</definedName>
    <definedName name="_xlnm._FilterDatabase" localSheetId="5" hidden="1">'Nr 3 -MVZS'!$A$5:$F$161</definedName>
    <definedName name="_xlnm._FilterDatabase" localSheetId="6" hidden="1">'Nr 4 -GF'!$A$6:$F$57</definedName>
    <definedName name="_xlnm._FilterDatabase" localSheetId="7" hidden="1">'Nr 5 -BR'!$A$6:$F$6</definedName>
    <definedName name="_xlnm._FilterDatabase" localSheetId="8" hidden="1">'Nr 6 -FS 1b'!$A$5:$F$5</definedName>
    <definedName name="_xlnm._FilterDatabase" localSheetId="9" hidden="1">'Nr 7 -MVZ Rathaus'!$A$5:$F$5</definedName>
    <definedName name="_xlnm._FilterDatabase" localSheetId="10" hidden="1">'Nr 8 -MVZC FB HNO'!$A$5:$F$5</definedName>
    <definedName name="_xlnm._FilterDatabase" localSheetId="11" hidden="1">'Nr 9 -MVZM FB Chir'!$A$3:$F$3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4" l="1"/>
  <c r="H27" i="24"/>
  <c r="H22" i="24"/>
  <c r="H21" i="24"/>
  <c r="H20" i="24"/>
  <c r="H19" i="24"/>
  <c r="H26" i="24"/>
  <c r="H25" i="24"/>
  <c r="H24" i="24"/>
  <c r="H23" i="24"/>
  <c r="H18" i="24"/>
  <c r="H17" i="24"/>
  <c r="H16" i="24"/>
  <c r="H15" i="24"/>
  <c r="H14" i="24"/>
  <c r="H13" i="24"/>
  <c r="H11" i="24"/>
  <c r="H10" i="24"/>
  <c r="K19" i="18"/>
  <c r="L19" i="18" s="1"/>
  <c r="M19" i="18" s="1"/>
  <c r="I19" i="18"/>
  <c r="H19" i="18"/>
  <c r="K18" i="18"/>
  <c r="L18" i="18" s="1"/>
  <c r="M18" i="18" s="1"/>
  <c r="H18" i="18"/>
  <c r="I18" i="18" s="1"/>
  <c r="K17" i="18"/>
  <c r="L17" i="18" s="1"/>
  <c r="M17" i="18" s="1"/>
  <c r="H17" i="18"/>
  <c r="I17" i="18" s="1"/>
  <c r="K16" i="18"/>
  <c r="L16" i="18" s="1"/>
  <c r="M16" i="18" s="1"/>
  <c r="H16" i="18"/>
  <c r="I16" i="18" s="1"/>
  <c r="K15" i="18"/>
  <c r="L15" i="18" s="1"/>
  <c r="M15" i="18" s="1"/>
  <c r="I15" i="18"/>
  <c r="H15" i="18"/>
  <c r="K14" i="18"/>
  <c r="L14" i="18" s="1"/>
  <c r="M14" i="18" s="1"/>
  <c r="H14" i="18"/>
  <c r="I14" i="18" s="1"/>
  <c r="L13" i="18"/>
  <c r="M13" i="18" s="1"/>
  <c r="K13" i="18"/>
  <c r="H13" i="18"/>
  <c r="I13" i="18" s="1"/>
  <c r="K12" i="18"/>
  <c r="L12" i="18" s="1"/>
  <c r="M12" i="18" s="1"/>
  <c r="H12" i="18"/>
  <c r="I12" i="18" s="1"/>
  <c r="K11" i="18"/>
  <c r="L11" i="18" s="1"/>
  <c r="M11" i="18" s="1"/>
  <c r="I11" i="18"/>
  <c r="H11" i="18"/>
  <c r="K10" i="18"/>
  <c r="L10" i="18" s="1"/>
  <c r="M10" i="18" s="1"/>
  <c r="H10" i="18"/>
  <c r="I10" i="18" s="1"/>
  <c r="K9" i="18"/>
  <c r="L9" i="18" s="1"/>
  <c r="M9" i="18" s="1"/>
  <c r="I9" i="18"/>
  <c r="H9" i="18"/>
  <c r="K8" i="18"/>
  <c r="L8" i="18" s="1"/>
  <c r="M8" i="18" s="1"/>
  <c r="H8" i="18"/>
  <c r="I8" i="18" s="1"/>
  <c r="K7" i="18"/>
  <c r="L7" i="18" s="1"/>
  <c r="M7" i="18" s="1"/>
  <c r="I7" i="18"/>
  <c r="H7" i="18"/>
  <c r="H8" i="17"/>
  <c r="I8" i="17" s="1"/>
  <c r="K8" i="17"/>
  <c r="L8" i="17" s="1"/>
  <c r="M8" i="17" s="1"/>
  <c r="H9" i="17"/>
  <c r="I9" i="17" s="1"/>
  <c r="K9" i="17"/>
  <c r="L9" i="17" s="1"/>
  <c r="M9" i="17" s="1"/>
  <c r="H10" i="17"/>
  <c r="I10" i="17"/>
  <c r="K10" i="17"/>
  <c r="L10" i="17" s="1"/>
  <c r="M10" i="17" s="1"/>
  <c r="H11" i="17"/>
  <c r="I11" i="17" s="1"/>
  <c r="K11" i="17"/>
  <c r="L11" i="17" s="1"/>
  <c r="M11" i="17" s="1"/>
  <c r="H12" i="17"/>
  <c r="I12" i="17" s="1"/>
  <c r="K12" i="17"/>
  <c r="L12" i="17" s="1"/>
  <c r="M12" i="17" s="1"/>
  <c r="H13" i="17"/>
  <c r="I13" i="17" s="1"/>
  <c r="K13" i="17"/>
  <c r="L13" i="17" s="1"/>
  <c r="M13" i="17" s="1"/>
  <c r="H14" i="17"/>
  <c r="I14" i="17"/>
  <c r="K14" i="17"/>
  <c r="L14" i="17" s="1"/>
  <c r="M14" i="17" s="1"/>
  <c r="H15" i="17"/>
  <c r="I15" i="17" s="1"/>
  <c r="K15" i="17"/>
  <c r="L15" i="17" s="1"/>
  <c r="M15" i="17" s="1"/>
  <c r="H16" i="17"/>
  <c r="I16" i="17"/>
  <c r="K16" i="17"/>
  <c r="L16" i="17" s="1"/>
  <c r="M16" i="17" s="1"/>
  <c r="H17" i="17"/>
  <c r="I17" i="17" s="1"/>
  <c r="K17" i="17"/>
  <c r="L17" i="17" s="1"/>
  <c r="M17" i="17" s="1"/>
  <c r="H18" i="17"/>
  <c r="I18" i="17"/>
  <c r="K18" i="17"/>
  <c r="L18" i="17" s="1"/>
  <c r="M18" i="17" s="1"/>
  <c r="H19" i="17"/>
  <c r="I19" i="17" s="1"/>
  <c r="K19" i="17"/>
  <c r="L19" i="17" s="1"/>
  <c r="M19" i="17" s="1"/>
  <c r="H20" i="17"/>
  <c r="I20" i="17"/>
  <c r="K20" i="17"/>
  <c r="L20" i="17" s="1"/>
  <c r="M20" i="17" s="1"/>
  <c r="H21" i="17"/>
  <c r="I21" i="17" s="1"/>
  <c r="K21" i="17"/>
  <c r="L21" i="17" s="1"/>
  <c r="M21" i="17" s="1"/>
  <c r="H22" i="17"/>
  <c r="I22" i="17"/>
  <c r="K22" i="17"/>
  <c r="L22" i="17"/>
  <c r="M22" i="17" s="1"/>
  <c r="H23" i="17"/>
  <c r="I23" i="17" s="1"/>
  <c r="K23" i="17"/>
  <c r="L23" i="17" s="1"/>
  <c r="M23" i="17" s="1"/>
  <c r="H24" i="17"/>
  <c r="I24" i="17"/>
  <c r="K24" i="17"/>
  <c r="L24" i="17" s="1"/>
  <c r="M24" i="17" s="1"/>
  <c r="H25" i="17"/>
  <c r="I25" i="17" s="1"/>
  <c r="K25" i="17"/>
  <c r="L25" i="17" s="1"/>
  <c r="M25" i="17" s="1"/>
  <c r="H26" i="17"/>
  <c r="I26" i="17"/>
  <c r="K26" i="17"/>
  <c r="L26" i="17"/>
  <c r="M26" i="17" s="1"/>
  <c r="H27" i="17"/>
  <c r="I27" i="17" s="1"/>
  <c r="K27" i="17"/>
  <c r="L27" i="17" s="1"/>
  <c r="M27" i="17" s="1"/>
  <c r="H28" i="17"/>
  <c r="I28" i="17"/>
  <c r="K28" i="17"/>
  <c r="L28" i="17" s="1"/>
  <c r="M28" i="17" s="1"/>
  <c r="H29" i="17"/>
  <c r="I29" i="17" s="1"/>
  <c r="K29" i="17"/>
  <c r="L29" i="17" s="1"/>
  <c r="M29" i="17" s="1"/>
  <c r="H30" i="17"/>
  <c r="I30" i="17"/>
  <c r="K30" i="17"/>
  <c r="L30" i="17"/>
  <c r="M30" i="17" s="1"/>
  <c r="H31" i="17"/>
  <c r="I31" i="17" s="1"/>
  <c r="K31" i="17"/>
  <c r="L31" i="17" s="1"/>
  <c r="M31" i="17" s="1"/>
  <c r="H32" i="17"/>
  <c r="I32" i="17"/>
  <c r="K32" i="17"/>
  <c r="L32" i="17" s="1"/>
  <c r="M32" i="17" s="1"/>
  <c r="H33" i="17"/>
  <c r="I33" i="17" s="1"/>
  <c r="K33" i="17"/>
  <c r="L33" i="17" s="1"/>
  <c r="M33" i="17" s="1"/>
  <c r="H34" i="17"/>
  <c r="I34" i="17"/>
  <c r="K34" i="17"/>
  <c r="L34" i="17"/>
  <c r="M34" i="17" s="1"/>
  <c r="H35" i="17"/>
  <c r="I35" i="17" s="1"/>
  <c r="K35" i="17"/>
  <c r="L35" i="17" s="1"/>
  <c r="M35" i="17" s="1"/>
  <c r="H36" i="17"/>
  <c r="I36" i="17"/>
  <c r="K36" i="17"/>
  <c r="L36" i="17" s="1"/>
  <c r="M36" i="17" s="1"/>
  <c r="H37" i="17"/>
  <c r="I37" i="17" s="1"/>
  <c r="K37" i="17"/>
  <c r="L37" i="17" s="1"/>
  <c r="M37" i="17" s="1"/>
  <c r="H38" i="17"/>
  <c r="I38" i="17"/>
  <c r="K38" i="17"/>
  <c r="L38" i="17"/>
  <c r="M38" i="17" s="1"/>
  <c r="H39" i="17"/>
  <c r="I39" i="17" s="1"/>
  <c r="K39" i="17"/>
  <c r="L39" i="17" s="1"/>
  <c r="M39" i="17" s="1"/>
  <c r="H40" i="17"/>
  <c r="I40" i="17"/>
  <c r="K40" i="17"/>
  <c r="L40" i="17" s="1"/>
  <c r="M40" i="17" s="1"/>
  <c r="H41" i="17"/>
  <c r="I41" i="17" s="1"/>
  <c r="K41" i="17"/>
  <c r="L41" i="17" s="1"/>
  <c r="M41" i="17" s="1"/>
  <c r="H42" i="17"/>
  <c r="I42" i="17"/>
  <c r="K42" i="17"/>
  <c r="L42" i="17"/>
  <c r="M42" i="17" s="1"/>
  <c r="H43" i="17"/>
  <c r="I43" i="17" s="1"/>
  <c r="K43" i="17"/>
  <c r="L43" i="17" s="1"/>
  <c r="M43" i="17" s="1"/>
  <c r="H44" i="17"/>
  <c r="I44" i="17"/>
  <c r="K44" i="17"/>
  <c r="L44" i="17" s="1"/>
  <c r="M44" i="17" s="1"/>
  <c r="H45" i="17"/>
  <c r="I45" i="17" s="1"/>
  <c r="K45" i="17"/>
  <c r="L45" i="17" s="1"/>
  <c r="M45" i="17" s="1"/>
  <c r="H46" i="17"/>
  <c r="I46" i="17"/>
  <c r="K46" i="17"/>
  <c r="L46" i="17"/>
  <c r="M46" i="17" s="1"/>
  <c r="H47" i="17"/>
  <c r="I47" i="17" s="1"/>
  <c r="K47" i="17"/>
  <c r="L47" i="17" s="1"/>
  <c r="M47" i="17" s="1"/>
  <c r="H48" i="17"/>
  <c r="I48" i="17"/>
  <c r="K48" i="17"/>
  <c r="L48" i="17" s="1"/>
  <c r="M48" i="17" s="1"/>
  <c r="H49" i="17"/>
  <c r="I49" i="17" s="1"/>
  <c r="K49" i="17"/>
  <c r="L49" i="17" s="1"/>
  <c r="M49" i="17" s="1"/>
  <c r="H50" i="17"/>
  <c r="I50" i="17"/>
  <c r="K50" i="17"/>
  <c r="L50" i="17"/>
  <c r="M50" i="17" s="1"/>
  <c r="H51" i="17"/>
  <c r="I51" i="17" s="1"/>
  <c r="K51" i="17"/>
  <c r="L51" i="17" s="1"/>
  <c r="M51" i="17" s="1"/>
  <c r="H52" i="17"/>
  <c r="I52" i="17"/>
  <c r="K52" i="17"/>
  <c r="L52" i="17" s="1"/>
  <c r="M52" i="17" s="1"/>
  <c r="H53" i="17"/>
  <c r="I53" i="17" s="1"/>
  <c r="K53" i="17"/>
  <c r="L53" i="17" s="1"/>
  <c r="M53" i="17" s="1"/>
  <c r="H54" i="17"/>
  <c r="I54" i="17"/>
  <c r="K54" i="17"/>
  <c r="L54" i="17"/>
  <c r="M54" i="17" s="1"/>
  <c r="K6" i="17"/>
  <c r="L6" i="17" s="1"/>
  <c r="M6" i="17" s="1"/>
  <c r="H6" i="17"/>
  <c r="I6" i="17" s="1"/>
  <c r="K7" i="17"/>
  <c r="L7" i="17" s="1"/>
  <c r="M7" i="17" s="1"/>
  <c r="H7" i="17"/>
  <c r="I7" i="17" s="1"/>
  <c r="H8" i="16"/>
  <c r="I8" i="16"/>
  <c r="K8" i="16"/>
  <c r="L8" i="16"/>
  <c r="M8" i="16" s="1"/>
  <c r="H9" i="16"/>
  <c r="I9" i="16"/>
  <c r="K9" i="16"/>
  <c r="L9" i="16" s="1"/>
  <c r="M9" i="16" s="1"/>
  <c r="H10" i="16"/>
  <c r="I10" i="16"/>
  <c r="K10" i="16"/>
  <c r="L10" i="16"/>
  <c r="M10" i="16"/>
  <c r="H11" i="16"/>
  <c r="I11" i="16" s="1"/>
  <c r="K11" i="16"/>
  <c r="L11" i="16"/>
  <c r="M11" i="16"/>
  <c r="H12" i="16"/>
  <c r="I12" i="16"/>
  <c r="K12" i="16"/>
  <c r="L12" i="16"/>
  <c r="M12" i="16" s="1"/>
  <c r="H13" i="16"/>
  <c r="I13" i="16"/>
  <c r="K13" i="16"/>
  <c r="L13" i="16" s="1"/>
  <c r="M13" i="16" s="1"/>
  <c r="H14" i="16"/>
  <c r="I14" i="16"/>
  <c r="K14" i="16"/>
  <c r="L14" i="16"/>
  <c r="M14" i="16"/>
  <c r="H15" i="16"/>
  <c r="I15" i="16" s="1"/>
  <c r="K15" i="16"/>
  <c r="L15" i="16"/>
  <c r="M15" i="16"/>
  <c r="H16" i="16"/>
  <c r="I16" i="16"/>
  <c r="K16" i="16"/>
  <c r="L16" i="16"/>
  <c r="M16" i="16" s="1"/>
  <c r="H17" i="16"/>
  <c r="I17" i="16"/>
  <c r="K17" i="16"/>
  <c r="L17" i="16" s="1"/>
  <c r="M17" i="16" s="1"/>
  <c r="H18" i="16"/>
  <c r="I18" i="16"/>
  <c r="K18" i="16"/>
  <c r="L18" i="16"/>
  <c r="M18" i="16"/>
  <c r="H19" i="16"/>
  <c r="I19" i="16" s="1"/>
  <c r="K19" i="16"/>
  <c r="L19" i="16"/>
  <c r="M19" i="16"/>
  <c r="H20" i="16"/>
  <c r="I20" i="16"/>
  <c r="K20" i="16"/>
  <c r="L20" i="16"/>
  <c r="M20" i="16" s="1"/>
  <c r="H21" i="16"/>
  <c r="I21" i="16"/>
  <c r="K21" i="16"/>
  <c r="L21" i="16" s="1"/>
  <c r="M21" i="16" s="1"/>
  <c r="K7" i="16"/>
  <c r="L7" i="16" s="1"/>
  <c r="M7" i="16" s="1"/>
  <c r="I7" i="16"/>
  <c r="H7" i="16"/>
  <c r="M6" i="16"/>
  <c r="L6" i="16"/>
  <c r="K6" i="16"/>
  <c r="I6" i="16"/>
  <c r="H6" i="16"/>
  <c r="H13" i="15"/>
  <c r="I13" i="15"/>
  <c r="K13" i="15"/>
  <c r="L13" i="15"/>
  <c r="M13" i="15" s="1"/>
  <c r="H14" i="15"/>
  <c r="I14" i="15"/>
  <c r="K14" i="15"/>
  <c r="L14" i="15" s="1"/>
  <c r="M14" i="15" s="1"/>
  <c r="H16" i="15"/>
  <c r="I16" i="15" s="1"/>
  <c r="K16" i="15"/>
  <c r="L16" i="15"/>
  <c r="M16" i="15"/>
  <c r="H17" i="15"/>
  <c r="I17" i="15"/>
  <c r="K17" i="15"/>
  <c r="L17" i="15"/>
  <c r="M17" i="15" s="1"/>
  <c r="H18" i="15"/>
  <c r="I18" i="15"/>
  <c r="K18" i="15"/>
  <c r="L18" i="15" s="1"/>
  <c r="M18" i="15" s="1"/>
  <c r="H20" i="15"/>
  <c r="I20" i="15" s="1"/>
  <c r="K20" i="15"/>
  <c r="L20" i="15"/>
  <c r="M20" i="15"/>
  <c r="H21" i="15"/>
  <c r="I21" i="15"/>
  <c r="K21" i="15"/>
  <c r="L21" i="15"/>
  <c r="M21" i="15" s="1"/>
  <c r="H22" i="15"/>
  <c r="I22" i="15"/>
  <c r="K22" i="15"/>
  <c r="L22" i="15" s="1"/>
  <c r="M22" i="15" s="1"/>
  <c r="H23" i="15"/>
  <c r="I23" i="15"/>
  <c r="K23" i="15"/>
  <c r="L23" i="15"/>
  <c r="M23" i="15"/>
  <c r="H24" i="15"/>
  <c r="I24" i="15" s="1"/>
  <c r="K24" i="15"/>
  <c r="L24" i="15"/>
  <c r="M24" i="15"/>
  <c r="H25" i="15"/>
  <c r="I25" i="15"/>
  <c r="K25" i="15"/>
  <c r="L25" i="15"/>
  <c r="M25" i="15" s="1"/>
  <c r="H28" i="15"/>
  <c r="I28" i="15" s="1"/>
  <c r="K28" i="15"/>
  <c r="L28" i="15"/>
  <c r="M28" i="15"/>
  <c r="H29" i="15"/>
  <c r="I29" i="15"/>
  <c r="K29" i="15"/>
  <c r="L29" i="15"/>
  <c r="M29" i="15" s="1"/>
  <c r="H30" i="15"/>
  <c r="I30" i="15"/>
  <c r="K30" i="15"/>
  <c r="L30" i="15" s="1"/>
  <c r="M30" i="15" s="1"/>
  <c r="L12" i="15"/>
  <c r="M12" i="15" s="1"/>
  <c r="K12" i="15"/>
  <c r="H12" i="15"/>
  <c r="I12" i="15" s="1"/>
  <c r="K11" i="15"/>
  <c r="L11" i="15" s="1"/>
  <c r="M11" i="15" s="1"/>
  <c r="H11" i="15"/>
  <c r="I11" i="15" s="1"/>
  <c r="K10" i="15"/>
  <c r="L10" i="15" s="1"/>
  <c r="M10" i="15" s="1"/>
  <c r="I10" i="15"/>
  <c r="H10" i="15"/>
  <c r="K9" i="15"/>
  <c r="L9" i="15" s="1"/>
  <c r="M9" i="15" s="1"/>
  <c r="H9" i="15"/>
  <c r="I9" i="15" s="1"/>
  <c r="K8" i="15"/>
  <c r="L8" i="15" s="1"/>
  <c r="M8" i="15" s="1"/>
  <c r="H8" i="15"/>
  <c r="I8" i="15" s="1"/>
  <c r="M6" i="15"/>
  <c r="L6" i="15"/>
  <c r="K6" i="15"/>
  <c r="I6" i="15"/>
  <c r="H6" i="15"/>
  <c r="H12" i="14"/>
  <c r="I12" i="14" s="1"/>
  <c r="K12" i="14"/>
  <c r="L12" i="14" s="1"/>
  <c r="M12" i="14" s="1"/>
  <c r="H13" i="14"/>
  <c r="I13" i="14"/>
  <c r="K13" i="14"/>
  <c r="L13" i="14" s="1"/>
  <c r="M13" i="14" s="1"/>
  <c r="H14" i="14"/>
  <c r="I14" i="14"/>
  <c r="K14" i="14"/>
  <c r="L14" i="14" s="1"/>
  <c r="M14" i="14" s="1"/>
  <c r="H15" i="14"/>
  <c r="I15" i="14" s="1"/>
  <c r="K15" i="14"/>
  <c r="L15" i="14"/>
  <c r="M15" i="14" s="1"/>
  <c r="H16" i="14"/>
  <c r="I16" i="14"/>
  <c r="K16" i="14"/>
  <c r="L16" i="14" s="1"/>
  <c r="M16" i="14" s="1"/>
  <c r="H17" i="14"/>
  <c r="I17" i="14"/>
  <c r="K17" i="14"/>
  <c r="L17" i="14" s="1"/>
  <c r="M17" i="14" s="1"/>
  <c r="H18" i="14"/>
  <c r="I18" i="14"/>
  <c r="K18" i="14"/>
  <c r="L18" i="14"/>
  <c r="M18" i="14" s="1"/>
  <c r="H19" i="14"/>
  <c r="I19" i="14" s="1"/>
  <c r="K19" i="14"/>
  <c r="L19" i="14" s="1"/>
  <c r="M19" i="14" s="1"/>
  <c r="H20" i="14"/>
  <c r="I20" i="14"/>
  <c r="K20" i="14"/>
  <c r="L20" i="14" s="1"/>
  <c r="M20" i="14" s="1"/>
  <c r="H21" i="14"/>
  <c r="I21" i="14"/>
  <c r="K21" i="14"/>
  <c r="L21" i="14" s="1"/>
  <c r="M21" i="14" s="1"/>
  <c r="H22" i="14"/>
  <c r="I22" i="14"/>
  <c r="K22" i="14"/>
  <c r="L22" i="14"/>
  <c r="M22" i="14" s="1"/>
  <c r="H23" i="14"/>
  <c r="I23" i="14" s="1"/>
  <c r="K23" i="14"/>
  <c r="L23" i="14"/>
  <c r="M23" i="14" s="1"/>
  <c r="H24" i="14"/>
  <c r="I24" i="14"/>
  <c r="K24" i="14"/>
  <c r="L24" i="14" s="1"/>
  <c r="M24" i="14" s="1"/>
  <c r="H25" i="14"/>
  <c r="I25" i="14"/>
  <c r="K25" i="14"/>
  <c r="L25" i="14" s="1"/>
  <c r="M25" i="14" s="1"/>
  <c r="H26" i="14"/>
  <c r="I26" i="14"/>
  <c r="K26" i="14"/>
  <c r="L26" i="14" s="1"/>
  <c r="M26" i="14" s="1"/>
  <c r="H27" i="14"/>
  <c r="I27" i="14" s="1"/>
  <c r="K27" i="14"/>
  <c r="L27" i="14"/>
  <c r="M27" i="14" s="1"/>
  <c r="H28" i="14"/>
  <c r="I28" i="14" s="1"/>
  <c r="K28" i="14"/>
  <c r="L28" i="14" s="1"/>
  <c r="M28" i="14" s="1"/>
  <c r="H29" i="14"/>
  <c r="I29" i="14"/>
  <c r="K29" i="14"/>
  <c r="L29" i="14" s="1"/>
  <c r="M29" i="14" s="1"/>
  <c r="H30" i="14"/>
  <c r="I30" i="14"/>
  <c r="K30" i="14"/>
  <c r="L30" i="14" s="1"/>
  <c r="M30" i="14" s="1"/>
  <c r="H31" i="14"/>
  <c r="I31" i="14" s="1"/>
  <c r="K31" i="14"/>
  <c r="L31" i="14" s="1"/>
  <c r="M31" i="14" s="1"/>
  <c r="H32" i="14"/>
  <c r="I32" i="14"/>
  <c r="K32" i="14"/>
  <c r="L32" i="14" s="1"/>
  <c r="M32" i="14" s="1"/>
  <c r="H33" i="14"/>
  <c r="I33" i="14"/>
  <c r="K33" i="14"/>
  <c r="L33" i="14" s="1"/>
  <c r="M33" i="14" s="1"/>
  <c r="H34" i="14"/>
  <c r="I34" i="14"/>
  <c r="K34" i="14"/>
  <c r="L34" i="14" s="1"/>
  <c r="M34" i="14" s="1"/>
  <c r="K11" i="14"/>
  <c r="L11" i="14" s="1"/>
  <c r="M11" i="14" s="1"/>
  <c r="H11" i="14"/>
  <c r="I11" i="14" s="1"/>
  <c r="K10" i="14"/>
  <c r="L10" i="14" s="1"/>
  <c r="M10" i="14" s="1"/>
  <c r="I10" i="14"/>
  <c r="H10" i="14"/>
  <c r="K9" i="14"/>
  <c r="L9" i="14" s="1"/>
  <c r="M9" i="14" s="1"/>
  <c r="H9" i="14"/>
  <c r="I9" i="14" s="1"/>
  <c r="K8" i="14"/>
  <c r="L8" i="14" s="1"/>
  <c r="M8" i="14" s="1"/>
  <c r="H8" i="14"/>
  <c r="I8" i="14" s="1"/>
  <c r="M7" i="14"/>
  <c r="L7" i="14"/>
  <c r="K7" i="14"/>
  <c r="I7" i="14"/>
  <c r="H7" i="14"/>
  <c r="H9" i="13"/>
  <c r="I9" i="13" s="1"/>
  <c r="K9" i="13"/>
  <c r="L9" i="13"/>
  <c r="M9" i="13" s="1"/>
  <c r="H10" i="13"/>
  <c r="I10" i="13"/>
  <c r="K10" i="13"/>
  <c r="L10" i="13" s="1"/>
  <c r="M10" i="13" s="1"/>
  <c r="H11" i="13"/>
  <c r="I11" i="13"/>
  <c r="K11" i="13"/>
  <c r="L11" i="13" s="1"/>
  <c r="M11" i="13" s="1"/>
  <c r="H12" i="13"/>
  <c r="I12" i="13" s="1"/>
  <c r="K12" i="13"/>
  <c r="L12" i="13"/>
  <c r="M12" i="13" s="1"/>
  <c r="H13" i="13"/>
  <c r="I13" i="13"/>
  <c r="K13" i="13"/>
  <c r="L13" i="13" s="1"/>
  <c r="M13" i="13" s="1"/>
  <c r="H14" i="13"/>
  <c r="I14" i="13"/>
  <c r="K14" i="13"/>
  <c r="L14" i="13" s="1"/>
  <c r="M14" i="13" s="1"/>
  <c r="H15" i="13"/>
  <c r="I15" i="13"/>
  <c r="K15" i="13"/>
  <c r="L15" i="13" s="1"/>
  <c r="M15" i="13" s="1"/>
  <c r="H16" i="13"/>
  <c r="I16" i="13" s="1"/>
  <c r="K16" i="13"/>
  <c r="L16" i="13" s="1"/>
  <c r="M16" i="13" s="1"/>
  <c r="H17" i="13"/>
  <c r="I17" i="13" s="1"/>
  <c r="K17" i="13"/>
  <c r="L17" i="13" s="1"/>
  <c r="M17" i="13" s="1"/>
  <c r="H18" i="13"/>
  <c r="I18" i="13"/>
  <c r="K18" i="13"/>
  <c r="L18" i="13" s="1"/>
  <c r="M18" i="13" s="1"/>
  <c r="H19" i="13"/>
  <c r="I19" i="13"/>
  <c r="K19" i="13"/>
  <c r="L19" i="13" s="1"/>
  <c r="M19" i="13" s="1"/>
  <c r="K8" i="13"/>
  <c r="L8" i="13" s="1"/>
  <c r="M8" i="13" s="1"/>
  <c r="H8" i="13"/>
  <c r="I8" i="13" s="1"/>
  <c r="K7" i="13"/>
  <c r="L7" i="13" s="1"/>
  <c r="M7" i="13" s="1"/>
  <c r="I7" i="13"/>
  <c r="H7" i="13"/>
  <c r="M6" i="13"/>
  <c r="L6" i="13"/>
  <c r="K6" i="13"/>
  <c r="I6" i="13"/>
  <c r="H6" i="13"/>
  <c r="K15" i="12"/>
  <c r="L15" i="12" s="1"/>
  <c r="M15" i="12" s="1"/>
  <c r="H15" i="12"/>
  <c r="I15" i="12" s="1"/>
  <c r="K14" i="12"/>
  <c r="L14" i="12" s="1"/>
  <c r="M14" i="12" s="1"/>
  <c r="I14" i="12"/>
  <c r="H14" i="12"/>
  <c r="K13" i="12"/>
  <c r="L13" i="12" s="1"/>
  <c r="M13" i="12" s="1"/>
  <c r="H13" i="12"/>
  <c r="I13" i="12" s="1"/>
  <c r="K12" i="12"/>
  <c r="L12" i="12" s="1"/>
  <c r="M12" i="12" s="1"/>
  <c r="H12" i="12"/>
  <c r="I12" i="12" s="1"/>
  <c r="K11" i="12"/>
  <c r="L11" i="12" s="1"/>
  <c r="M11" i="12" s="1"/>
  <c r="H11" i="12"/>
  <c r="I11" i="12" s="1"/>
  <c r="K10" i="12"/>
  <c r="L10" i="12" s="1"/>
  <c r="M10" i="12" s="1"/>
  <c r="I10" i="12"/>
  <c r="H10" i="12"/>
  <c r="K9" i="12"/>
  <c r="L9" i="12" s="1"/>
  <c r="M9" i="12" s="1"/>
  <c r="H9" i="12"/>
  <c r="I9" i="12" s="1"/>
  <c r="L8" i="12"/>
  <c r="M8" i="12" s="1"/>
  <c r="K8" i="12"/>
  <c r="H8" i="12"/>
  <c r="I8" i="12" s="1"/>
  <c r="K7" i="12"/>
  <c r="L7" i="12" s="1"/>
  <c r="M7" i="12" s="1"/>
  <c r="H7" i="12"/>
  <c r="I7" i="12" s="1"/>
  <c r="M6" i="12"/>
  <c r="L6" i="12"/>
  <c r="K6" i="12"/>
  <c r="I6" i="12"/>
  <c r="H6" i="12"/>
  <c r="H8" i="11"/>
  <c r="I8" i="11"/>
  <c r="K8" i="11"/>
  <c r="L8" i="11"/>
  <c r="M8" i="11" s="1"/>
  <c r="H9" i="11"/>
  <c r="I9" i="11"/>
  <c r="K9" i="11"/>
  <c r="L9" i="11" s="1"/>
  <c r="M9" i="11" s="1"/>
  <c r="H10" i="11"/>
  <c r="I10" i="11"/>
  <c r="K10" i="11"/>
  <c r="L10" i="11"/>
  <c r="M10" i="11" s="1"/>
  <c r="H11" i="11"/>
  <c r="I11" i="11" s="1"/>
  <c r="K11" i="11"/>
  <c r="L11" i="11" s="1"/>
  <c r="M11" i="11" s="1"/>
  <c r="H12" i="11"/>
  <c r="I12" i="11"/>
  <c r="K12" i="11"/>
  <c r="L12" i="11" s="1"/>
  <c r="M12" i="11" s="1"/>
  <c r="H13" i="11"/>
  <c r="I13" i="11" s="1"/>
  <c r="K13" i="11"/>
  <c r="L13" i="11" s="1"/>
  <c r="M13" i="11" s="1"/>
  <c r="H14" i="11"/>
  <c r="I14" i="11"/>
  <c r="K14" i="11"/>
  <c r="L14" i="11"/>
  <c r="M14" i="11" s="1"/>
  <c r="H15" i="11"/>
  <c r="I15" i="11" s="1"/>
  <c r="K15" i="11"/>
  <c r="L15" i="11" s="1"/>
  <c r="M15" i="11" s="1"/>
  <c r="H16" i="11"/>
  <c r="I16" i="11"/>
  <c r="K16" i="11"/>
  <c r="L16" i="11" s="1"/>
  <c r="M16" i="11" s="1"/>
  <c r="H17" i="11"/>
  <c r="I17" i="11" s="1"/>
  <c r="K17" i="11"/>
  <c r="L17" i="11" s="1"/>
  <c r="M17" i="11" s="1"/>
  <c r="H18" i="11"/>
  <c r="I18" i="11"/>
  <c r="K18" i="11"/>
  <c r="L18" i="11"/>
  <c r="M18" i="11" s="1"/>
  <c r="H19" i="11"/>
  <c r="I19" i="11" s="1"/>
  <c r="K19" i="11"/>
  <c r="L19" i="11" s="1"/>
  <c r="M19" i="11" s="1"/>
  <c r="H20" i="11"/>
  <c r="I20" i="11"/>
  <c r="K20" i="11"/>
  <c r="L20" i="11" s="1"/>
  <c r="M20" i="11" s="1"/>
  <c r="H21" i="11"/>
  <c r="I21" i="11" s="1"/>
  <c r="K21" i="11"/>
  <c r="L21" i="11" s="1"/>
  <c r="M21" i="11" s="1"/>
  <c r="H22" i="11"/>
  <c r="I22" i="11"/>
  <c r="K22" i="11"/>
  <c r="L22" i="11"/>
  <c r="M22" i="11" s="1"/>
  <c r="H23" i="11"/>
  <c r="I23" i="11" s="1"/>
  <c r="K23" i="11"/>
  <c r="L23" i="11" s="1"/>
  <c r="M23" i="11" s="1"/>
  <c r="H24" i="11"/>
  <c r="I24" i="11"/>
  <c r="K24" i="11"/>
  <c r="L24" i="11" s="1"/>
  <c r="M24" i="11" s="1"/>
  <c r="H25" i="11"/>
  <c r="I25" i="11" s="1"/>
  <c r="K25" i="11"/>
  <c r="L25" i="11" s="1"/>
  <c r="M25" i="11" s="1"/>
  <c r="L7" i="11"/>
  <c r="M7" i="11" s="1"/>
  <c r="K7" i="11"/>
  <c r="H7" i="11"/>
  <c r="I7" i="11" s="1"/>
  <c r="M6" i="11"/>
  <c r="L6" i="11"/>
  <c r="K6" i="11"/>
  <c r="I6" i="11"/>
  <c r="H6" i="11"/>
  <c r="H8" i="10"/>
  <c r="I8" i="10"/>
  <c r="K8" i="10"/>
  <c r="L8" i="10" s="1"/>
  <c r="M8" i="10" s="1"/>
  <c r="H9" i="10"/>
  <c r="I9" i="10"/>
  <c r="K9" i="10"/>
  <c r="L9" i="10" s="1"/>
  <c r="M9" i="10" s="1"/>
  <c r="H10" i="10"/>
  <c r="I10" i="10"/>
  <c r="K10" i="10"/>
  <c r="L10" i="10" s="1"/>
  <c r="M10" i="10" s="1"/>
  <c r="H11" i="10"/>
  <c r="I11" i="10" s="1"/>
  <c r="K11" i="10"/>
  <c r="L11" i="10" s="1"/>
  <c r="M11" i="10" s="1"/>
  <c r="H12" i="10"/>
  <c r="I12" i="10"/>
  <c r="K12" i="10"/>
  <c r="L12" i="10" s="1"/>
  <c r="M12" i="10" s="1"/>
  <c r="H13" i="10"/>
  <c r="I13" i="10"/>
  <c r="K13" i="10"/>
  <c r="L13" i="10" s="1"/>
  <c r="M13" i="10" s="1"/>
  <c r="H14" i="10"/>
  <c r="I14" i="10"/>
  <c r="K14" i="10"/>
  <c r="L14" i="10" s="1"/>
  <c r="M14" i="10" s="1"/>
  <c r="H15" i="10"/>
  <c r="I15" i="10" s="1"/>
  <c r="K15" i="10"/>
  <c r="L15" i="10" s="1"/>
  <c r="M15" i="10" s="1"/>
  <c r="H16" i="10"/>
  <c r="I16" i="10"/>
  <c r="K16" i="10"/>
  <c r="L16" i="10" s="1"/>
  <c r="M16" i="10" s="1"/>
  <c r="H17" i="10"/>
  <c r="I17" i="10"/>
  <c r="K17" i="10"/>
  <c r="L17" i="10" s="1"/>
  <c r="M17" i="10" s="1"/>
  <c r="H18" i="10"/>
  <c r="I18" i="10"/>
  <c r="K18" i="10"/>
  <c r="L18" i="10" s="1"/>
  <c r="M18" i="10" s="1"/>
  <c r="H19" i="10"/>
  <c r="I19" i="10" s="1"/>
  <c r="K19" i="10"/>
  <c r="L19" i="10" s="1"/>
  <c r="M19" i="10" s="1"/>
  <c r="H20" i="10"/>
  <c r="I20" i="10"/>
  <c r="K20" i="10"/>
  <c r="L20" i="10" s="1"/>
  <c r="M20" i="10" s="1"/>
  <c r="H21" i="10"/>
  <c r="I21" i="10"/>
  <c r="K21" i="10"/>
  <c r="L21" i="10" s="1"/>
  <c r="M21" i="10" s="1"/>
  <c r="H22" i="10"/>
  <c r="I22" i="10"/>
  <c r="K22" i="10"/>
  <c r="L22" i="10" s="1"/>
  <c r="M22" i="10" s="1"/>
  <c r="H23" i="10"/>
  <c r="I23" i="10" s="1"/>
  <c r="K23" i="10"/>
  <c r="L23" i="10" s="1"/>
  <c r="M23" i="10" s="1"/>
  <c r="H24" i="10"/>
  <c r="I24" i="10"/>
  <c r="K24" i="10"/>
  <c r="L24" i="10" s="1"/>
  <c r="M24" i="10" s="1"/>
  <c r="H25" i="10"/>
  <c r="I25" i="10"/>
  <c r="K25" i="10"/>
  <c r="L25" i="10" s="1"/>
  <c r="M25" i="10" s="1"/>
  <c r="H26" i="10"/>
  <c r="I26" i="10"/>
  <c r="K26" i="10"/>
  <c r="L26" i="10" s="1"/>
  <c r="M26" i="10" s="1"/>
  <c r="H27" i="10"/>
  <c r="I27" i="10" s="1"/>
  <c r="K27" i="10"/>
  <c r="L27" i="10" s="1"/>
  <c r="M27" i="10" s="1"/>
  <c r="H28" i="10"/>
  <c r="I28" i="10"/>
  <c r="K28" i="10"/>
  <c r="L28" i="10" s="1"/>
  <c r="M28" i="10" s="1"/>
  <c r="H29" i="10"/>
  <c r="I29" i="10"/>
  <c r="K29" i="10"/>
  <c r="L29" i="10" s="1"/>
  <c r="M29" i="10" s="1"/>
  <c r="H30" i="10"/>
  <c r="I30" i="10"/>
  <c r="K30" i="10"/>
  <c r="L30" i="10" s="1"/>
  <c r="M30" i="10" s="1"/>
  <c r="H31" i="10"/>
  <c r="I31" i="10" s="1"/>
  <c r="K31" i="10"/>
  <c r="L31" i="10" s="1"/>
  <c r="M31" i="10" s="1"/>
  <c r="H32" i="10"/>
  <c r="I32" i="10"/>
  <c r="K32" i="10"/>
  <c r="L32" i="10" s="1"/>
  <c r="M32" i="10" s="1"/>
  <c r="H33" i="10"/>
  <c r="I33" i="10"/>
  <c r="K33" i="10"/>
  <c r="L33" i="10" s="1"/>
  <c r="M33" i="10" s="1"/>
  <c r="H34" i="10"/>
  <c r="I34" i="10"/>
  <c r="K34" i="10"/>
  <c r="L34" i="10" s="1"/>
  <c r="M34" i="10" s="1"/>
  <c r="H35" i="10"/>
  <c r="I35" i="10" s="1"/>
  <c r="K35" i="10"/>
  <c r="L35" i="10" s="1"/>
  <c r="M35" i="10" s="1"/>
  <c r="H36" i="10"/>
  <c r="I36" i="10"/>
  <c r="K36" i="10"/>
  <c r="L36" i="10" s="1"/>
  <c r="M36" i="10" s="1"/>
  <c r="H37" i="10"/>
  <c r="I37" i="10"/>
  <c r="K37" i="10"/>
  <c r="L37" i="10" s="1"/>
  <c r="M37" i="10" s="1"/>
  <c r="H38" i="10"/>
  <c r="I38" i="10"/>
  <c r="K38" i="10"/>
  <c r="L38" i="10" s="1"/>
  <c r="M38" i="10" s="1"/>
  <c r="H39" i="10"/>
  <c r="I39" i="10" s="1"/>
  <c r="K39" i="10"/>
  <c r="L39" i="10" s="1"/>
  <c r="M39" i="10" s="1"/>
  <c r="H40" i="10"/>
  <c r="I40" i="10"/>
  <c r="K40" i="10"/>
  <c r="L40" i="10" s="1"/>
  <c r="M40" i="10" s="1"/>
  <c r="H41" i="10"/>
  <c r="I41" i="10"/>
  <c r="K41" i="10"/>
  <c r="L41" i="10" s="1"/>
  <c r="M41" i="10" s="1"/>
  <c r="H42" i="10"/>
  <c r="I42" i="10"/>
  <c r="K42" i="10"/>
  <c r="L42" i="10" s="1"/>
  <c r="M42" i="10" s="1"/>
  <c r="H43" i="10"/>
  <c r="I43" i="10" s="1"/>
  <c r="K43" i="10"/>
  <c r="L43" i="10" s="1"/>
  <c r="M43" i="10" s="1"/>
  <c r="H44" i="10"/>
  <c r="I44" i="10"/>
  <c r="K44" i="10"/>
  <c r="L44" i="10" s="1"/>
  <c r="M44" i="10" s="1"/>
  <c r="H45" i="10"/>
  <c r="I45" i="10"/>
  <c r="K45" i="10"/>
  <c r="L45" i="10" s="1"/>
  <c r="M45" i="10" s="1"/>
  <c r="H46" i="10"/>
  <c r="I46" i="10"/>
  <c r="K46" i="10"/>
  <c r="L46" i="10" s="1"/>
  <c r="M46" i="10" s="1"/>
  <c r="H47" i="10"/>
  <c r="I47" i="10" s="1"/>
  <c r="K47" i="10"/>
  <c r="L47" i="10" s="1"/>
  <c r="M47" i="10" s="1"/>
  <c r="H48" i="10"/>
  <c r="I48" i="10"/>
  <c r="K48" i="10"/>
  <c r="L48" i="10" s="1"/>
  <c r="M48" i="10" s="1"/>
  <c r="H49" i="10"/>
  <c r="I49" i="10"/>
  <c r="K49" i="10"/>
  <c r="L49" i="10" s="1"/>
  <c r="M49" i="10" s="1"/>
  <c r="H50" i="10"/>
  <c r="I50" i="10"/>
  <c r="K50" i="10"/>
  <c r="L50" i="10" s="1"/>
  <c r="M50" i="10" s="1"/>
  <c r="H51" i="10"/>
  <c r="I51" i="10" s="1"/>
  <c r="K51" i="10"/>
  <c r="L51" i="10" s="1"/>
  <c r="M51" i="10" s="1"/>
  <c r="H52" i="10"/>
  <c r="I52" i="10"/>
  <c r="K52" i="10"/>
  <c r="L52" i="10" s="1"/>
  <c r="M52" i="10" s="1"/>
  <c r="K7" i="10"/>
  <c r="L7" i="10" s="1"/>
  <c r="M7" i="10" s="1"/>
  <c r="H7" i="10"/>
  <c r="I7" i="10" s="1"/>
  <c r="M6" i="10"/>
  <c r="L6" i="10"/>
  <c r="K6" i="10"/>
  <c r="I6" i="10"/>
  <c r="H6" i="10"/>
  <c r="H8" i="9"/>
  <c r="I8" i="9"/>
  <c r="K8" i="9"/>
  <c r="L8" i="9"/>
  <c r="M8" i="9" s="1"/>
  <c r="H9" i="9"/>
  <c r="I9" i="9"/>
  <c r="K9" i="9"/>
  <c r="L9" i="9" s="1"/>
  <c r="M9" i="9" s="1"/>
  <c r="H10" i="9"/>
  <c r="I10" i="9"/>
  <c r="K10" i="9"/>
  <c r="L10" i="9"/>
  <c r="M10" i="9" s="1"/>
  <c r="H11" i="9"/>
  <c r="I11" i="9" s="1"/>
  <c r="K11" i="9"/>
  <c r="L11" i="9" s="1"/>
  <c r="M11" i="9" s="1"/>
  <c r="H12" i="9"/>
  <c r="I12" i="9"/>
  <c r="K12" i="9"/>
  <c r="L12" i="9" s="1"/>
  <c r="M12" i="9" s="1"/>
  <c r="H13" i="9"/>
  <c r="I13" i="9" s="1"/>
  <c r="K13" i="9"/>
  <c r="L13" i="9" s="1"/>
  <c r="M13" i="9" s="1"/>
  <c r="H14" i="9"/>
  <c r="I14" i="9"/>
  <c r="K14" i="9"/>
  <c r="L14" i="9"/>
  <c r="M14" i="9" s="1"/>
  <c r="H15" i="9"/>
  <c r="I15" i="9" s="1"/>
  <c r="K15" i="9"/>
  <c r="L15" i="9" s="1"/>
  <c r="M15" i="9" s="1"/>
  <c r="H16" i="9"/>
  <c r="I16" i="9"/>
  <c r="K16" i="9"/>
  <c r="L16" i="9" s="1"/>
  <c r="M16" i="9" s="1"/>
  <c r="H17" i="9"/>
  <c r="I17" i="9" s="1"/>
  <c r="K17" i="9"/>
  <c r="L17" i="9" s="1"/>
  <c r="M17" i="9" s="1"/>
  <c r="K7" i="9"/>
  <c r="L7" i="9" s="1"/>
  <c r="M7" i="9" s="1"/>
  <c r="H7" i="9"/>
  <c r="I7" i="9" s="1"/>
  <c r="M6" i="9"/>
  <c r="L6" i="9"/>
  <c r="K6" i="9"/>
  <c r="I6" i="9"/>
  <c r="H6" i="9"/>
  <c r="K6" i="8"/>
  <c r="L6" i="8" s="1"/>
  <c r="M6" i="8" s="1"/>
  <c r="K7" i="8"/>
  <c r="L7" i="8" s="1"/>
  <c r="M7" i="8" s="1"/>
  <c r="K8" i="8"/>
  <c r="L8" i="8" s="1"/>
  <c r="M8" i="8" s="1"/>
  <c r="K9" i="8"/>
  <c r="L9" i="8" s="1"/>
  <c r="M9" i="8" s="1"/>
  <c r="K10" i="8"/>
  <c r="L10" i="8"/>
  <c r="M10" i="8" s="1"/>
  <c r="K11" i="8"/>
  <c r="L11" i="8" s="1"/>
  <c r="M11" i="8" s="1"/>
  <c r="K12" i="8"/>
  <c r="L12" i="8"/>
  <c r="M12" i="8" s="1"/>
  <c r="K13" i="8"/>
  <c r="L13" i="8" s="1"/>
  <c r="M13" i="8" s="1"/>
  <c r="K14" i="8"/>
  <c r="L14" i="8" s="1"/>
  <c r="M14" i="8" s="1"/>
  <c r="K15" i="8"/>
  <c r="L15" i="8" s="1"/>
  <c r="M15" i="8" s="1"/>
  <c r="H6" i="8"/>
  <c r="I6" i="8"/>
  <c r="H7" i="8"/>
  <c r="I7" i="8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L5" i="8"/>
  <c r="H5" i="8"/>
  <c r="K5" i="8"/>
  <c r="M5" i="8" s="1"/>
  <c r="I5" i="8"/>
  <c r="M4" i="8"/>
  <c r="L4" i="8"/>
  <c r="K4" i="8"/>
  <c r="I4" i="8"/>
  <c r="H4" i="8"/>
  <c r="M20" i="7"/>
  <c r="H8" i="7"/>
  <c r="I8" i="7" s="1"/>
  <c r="K8" i="7"/>
  <c r="L8" i="7" s="1"/>
  <c r="M8" i="7" s="1"/>
  <c r="H9" i="7"/>
  <c r="I9" i="7"/>
  <c r="K9" i="7"/>
  <c r="L9" i="7"/>
  <c r="M9" i="7" s="1"/>
  <c r="H10" i="7"/>
  <c r="I10" i="7" s="1"/>
  <c r="K10" i="7"/>
  <c r="L10" i="7" s="1"/>
  <c r="M10" i="7" s="1"/>
  <c r="H11" i="7"/>
  <c r="I11" i="7"/>
  <c r="K11" i="7"/>
  <c r="L11" i="7" s="1"/>
  <c r="M11" i="7" s="1"/>
  <c r="H12" i="7"/>
  <c r="I12" i="7" s="1"/>
  <c r="K12" i="7"/>
  <c r="L12" i="7" s="1"/>
  <c r="M12" i="7" s="1"/>
  <c r="H13" i="7"/>
  <c r="I13" i="7"/>
  <c r="K13" i="7"/>
  <c r="L13" i="7"/>
  <c r="M13" i="7" s="1"/>
  <c r="H14" i="7"/>
  <c r="I14" i="7" s="1"/>
  <c r="K14" i="7"/>
  <c r="L14" i="7" s="1"/>
  <c r="M14" i="7" s="1"/>
  <c r="H15" i="7"/>
  <c r="I15" i="7"/>
  <c r="K15" i="7"/>
  <c r="L15" i="7" s="1"/>
  <c r="M15" i="7" s="1"/>
  <c r="H16" i="7"/>
  <c r="I16" i="7" s="1"/>
  <c r="K16" i="7"/>
  <c r="L16" i="7" s="1"/>
  <c r="M16" i="7" s="1"/>
  <c r="H17" i="7"/>
  <c r="I17" i="7"/>
  <c r="K17" i="7"/>
  <c r="L17" i="7"/>
  <c r="M17" i="7" s="1"/>
  <c r="H18" i="7"/>
  <c r="I18" i="7" s="1"/>
  <c r="K18" i="7"/>
  <c r="L18" i="7" s="1"/>
  <c r="M18" i="7" s="1"/>
  <c r="H19" i="7"/>
  <c r="I19" i="7"/>
  <c r="K19" i="7"/>
  <c r="L19" i="7" s="1"/>
  <c r="M19" i="7" s="1"/>
  <c r="K7" i="7"/>
  <c r="L7" i="7" s="1"/>
  <c r="H7" i="7"/>
  <c r="I7" i="7" s="1"/>
  <c r="M6" i="7"/>
  <c r="L6" i="7"/>
  <c r="K6" i="7"/>
  <c r="I6" i="7"/>
  <c r="H6" i="7"/>
  <c r="M59" i="6"/>
  <c r="H8" i="6"/>
  <c r="I8" i="6"/>
  <c r="K8" i="6"/>
  <c r="L8" i="6" s="1"/>
  <c r="M8" i="6" s="1"/>
  <c r="H9" i="6"/>
  <c r="I9" i="6"/>
  <c r="K9" i="6"/>
  <c r="L9" i="6" s="1"/>
  <c r="M9" i="6" s="1"/>
  <c r="H10" i="6"/>
  <c r="I10" i="6" s="1"/>
  <c r="K10" i="6"/>
  <c r="L10" i="6" s="1"/>
  <c r="M10" i="6" s="1"/>
  <c r="H11" i="6"/>
  <c r="I11" i="6" s="1"/>
  <c r="K11" i="6"/>
  <c r="L11" i="6" s="1"/>
  <c r="M11" i="6" s="1"/>
  <c r="H12" i="6"/>
  <c r="I12" i="6"/>
  <c r="K12" i="6"/>
  <c r="L12" i="6" s="1"/>
  <c r="M12" i="6" s="1"/>
  <c r="H13" i="6"/>
  <c r="I13" i="6"/>
  <c r="K13" i="6"/>
  <c r="L13" i="6" s="1"/>
  <c r="M13" i="6" s="1"/>
  <c r="H14" i="6"/>
  <c r="I14" i="6" s="1"/>
  <c r="K14" i="6"/>
  <c r="L14" i="6"/>
  <c r="M14" i="6" s="1"/>
  <c r="H15" i="6"/>
  <c r="I15" i="6" s="1"/>
  <c r="K15" i="6"/>
  <c r="L15" i="6"/>
  <c r="M15" i="6" s="1"/>
  <c r="H16" i="6"/>
  <c r="I16" i="6"/>
  <c r="K16" i="6"/>
  <c r="L16" i="6" s="1"/>
  <c r="M16" i="6" s="1"/>
  <c r="H17" i="6"/>
  <c r="I17" i="6"/>
  <c r="K17" i="6"/>
  <c r="L17" i="6" s="1"/>
  <c r="M17" i="6" s="1"/>
  <c r="H18" i="6"/>
  <c r="I18" i="6" s="1"/>
  <c r="K18" i="6"/>
  <c r="L18" i="6" s="1"/>
  <c r="M18" i="6" s="1"/>
  <c r="H19" i="6"/>
  <c r="I19" i="6" s="1"/>
  <c r="K19" i="6"/>
  <c r="L19" i="6"/>
  <c r="M19" i="6" s="1"/>
  <c r="H20" i="6"/>
  <c r="I20" i="6"/>
  <c r="K20" i="6"/>
  <c r="L20" i="6" s="1"/>
  <c r="M20" i="6" s="1"/>
  <c r="H21" i="6"/>
  <c r="I21" i="6"/>
  <c r="K21" i="6"/>
  <c r="L21" i="6" s="1"/>
  <c r="M21" i="6" s="1"/>
  <c r="H22" i="6"/>
  <c r="I22" i="6" s="1"/>
  <c r="K22" i="6"/>
  <c r="L22" i="6" s="1"/>
  <c r="M22" i="6" s="1"/>
  <c r="H23" i="6"/>
  <c r="I23" i="6" s="1"/>
  <c r="K23" i="6"/>
  <c r="L23" i="6" s="1"/>
  <c r="M23" i="6" s="1"/>
  <c r="H24" i="6"/>
  <c r="I24" i="6"/>
  <c r="K24" i="6"/>
  <c r="L24" i="6" s="1"/>
  <c r="M24" i="6" s="1"/>
  <c r="H25" i="6"/>
  <c r="I25" i="6"/>
  <c r="K25" i="6"/>
  <c r="L25" i="6" s="1"/>
  <c r="M25" i="6" s="1"/>
  <c r="H26" i="6"/>
  <c r="I26" i="6" s="1"/>
  <c r="K26" i="6"/>
  <c r="L26" i="6" s="1"/>
  <c r="M26" i="6" s="1"/>
  <c r="H27" i="6"/>
  <c r="I27" i="6" s="1"/>
  <c r="K27" i="6"/>
  <c r="L27" i="6" s="1"/>
  <c r="M27" i="6" s="1"/>
  <c r="H28" i="6"/>
  <c r="I28" i="6"/>
  <c r="K28" i="6"/>
  <c r="L28" i="6" s="1"/>
  <c r="M28" i="6" s="1"/>
  <c r="H29" i="6"/>
  <c r="I29" i="6"/>
  <c r="K29" i="6"/>
  <c r="L29" i="6" s="1"/>
  <c r="M29" i="6" s="1"/>
  <c r="H30" i="6"/>
  <c r="I30" i="6" s="1"/>
  <c r="K30" i="6"/>
  <c r="L30" i="6" s="1"/>
  <c r="M30" i="6" s="1"/>
  <c r="H31" i="6"/>
  <c r="I31" i="6" s="1"/>
  <c r="K31" i="6"/>
  <c r="L31" i="6" s="1"/>
  <c r="M31" i="6" s="1"/>
  <c r="H32" i="6"/>
  <c r="I32" i="6"/>
  <c r="K32" i="6"/>
  <c r="L32" i="6" s="1"/>
  <c r="M32" i="6" s="1"/>
  <c r="H33" i="6"/>
  <c r="I33" i="6"/>
  <c r="K33" i="6"/>
  <c r="L33" i="6" s="1"/>
  <c r="M33" i="6" s="1"/>
  <c r="H34" i="6"/>
  <c r="I34" i="6" s="1"/>
  <c r="K34" i="6"/>
  <c r="L34" i="6"/>
  <c r="M34" i="6" s="1"/>
  <c r="H35" i="6"/>
  <c r="I35" i="6" s="1"/>
  <c r="K35" i="6"/>
  <c r="L35" i="6" s="1"/>
  <c r="M35" i="6" s="1"/>
  <c r="H36" i="6"/>
  <c r="I36" i="6"/>
  <c r="K36" i="6"/>
  <c r="L36" i="6" s="1"/>
  <c r="M36" i="6" s="1"/>
  <c r="H37" i="6"/>
  <c r="I37" i="6"/>
  <c r="K37" i="6"/>
  <c r="L37" i="6" s="1"/>
  <c r="M37" i="6" s="1"/>
  <c r="H38" i="6"/>
  <c r="I38" i="6" s="1"/>
  <c r="K38" i="6"/>
  <c r="L38" i="6" s="1"/>
  <c r="M38" i="6" s="1"/>
  <c r="H39" i="6"/>
  <c r="I39" i="6" s="1"/>
  <c r="K39" i="6"/>
  <c r="L39" i="6" s="1"/>
  <c r="M39" i="6" s="1"/>
  <c r="H40" i="6"/>
  <c r="I40" i="6"/>
  <c r="K40" i="6"/>
  <c r="L40" i="6" s="1"/>
  <c r="M40" i="6" s="1"/>
  <c r="H41" i="6"/>
  <c r="I41" i="6"/>
  <c r="K41" i="6"/>
  <c r="L41" i="6" s="1"/>
  <c r="M41" i="6" s="1"/>
  <c r="H42" i="6"/>
  <c r="I42" i="6" s="1"/>
  <c r="K42" i="6"/>
  <c r="L42" i="6" s="1"/>
  <c r="M42" i="6" s="1"/>
  <c r="H43" i="6"/>
  <c r="I43" i="6" s="1"/>
  <c r="K43" i="6"/>
  <c r="L43" i="6" s="1"/>
  <c r="M43" i="6" s="1"/>
  <c r="H44" i="6"/>
  <c r="I44" i="6"/>
  <c r="K44" i="6"/>
  <c r="L44" i="6" s="1"/>
  <c r="M44" i="6" s="1"/>
  <c r="H45" i="6"/>
  <c r="I45" i="6"/>
  <c r="K45" i="6"/>
  <c r="L45" i="6" s="1"/>
  <c r="M45" i="6" s="1"/>
  <c r="H46" i="6"/>
  <c r="I46" i="6" s="1"/>
  <c r="K46" i="6"/>
  <c r="L46" i="6"/>
  <c r="M46" i="6"/>
  <c r="H47" i="6"/>
  <c r="I47" i="6" s="1"/>
  <c r="K47" i="6"/>
  <c r="L47" i="6"/>
  <c r="M47" i="6" s="1"/>
  <c r="H48" i="6"/>
  <c r="I48" i="6"/>
  <c r="K48" i="6"/>
  <c r="L48" i="6" s="1"/>
  <c r="M48" i="6" s="1"/>
  <c r="H49" i="6"/>
  <c r="I49" i="6"/>
  <c r="K49" i="6"/>
  <c r="L49" i="6" s="1"/>
  <c r="M49" i="6" s="1"/>
  <c r="H50" i="6"/>
  <c r="I50" i="6" s="1"/>
  <c r="K50" i="6"/>
  <c r="L50" i="6"/>
  <c r="M50" i="6" s="1"/>
  <c r="H51" i="6"/>
  <c r="I51" i="6" s="1"/>
  <c r="K51" i="6"/>
  <c r="L51" i="6"/>
  <c r="M51" i="6" s="1"/>
  <c r="H52" i="6"/>
  <c r="I52" i="6"/>
  <c r="K52" i="6"/>
  <c r="L52" i="6" s="1"/>
  <c r="M52" i="6" s="1"/>
  <c r="H53" i="6"/>
  <c r="I53" i="6"/>
  <c r="K53" i="6"/>
  <c r="L53" i="6" s="1"/>
  <c r="M53" i="6" s="1"/>
  <c r="H54" i="6"/>
  <c r="I54" i="6" s="1"/>
  <c r="K54" i="6"/>
  <c r="L54" i="6" s="1"/>
  <c r="M54" i="6" s="1"/>
  <c r="H55" i="6"/>
  <c r="I55" i="6" s="1"/>
  <c r="K55" i="6"/>
  <c r="L55" i="6" s="1"/>
  <c r="M55" i="6" s="1"/>
  <c r="H56" i="6"/>
  <c r="I56" i="6"/>
  <c r="K56" i="6"/>
  <c r="L56" i="6" s="1"/>
  <c r="M56" i="6" s="1"/>
  <c r="H57" i="6"/>
  <c r="I57" i="6"/>
  <c r="K57" i="6"/>
  <c r="L57" i="6" s="1"/>
  <c r="M57" i="6" s="1"/>
  <c r="H58" i="6"/>
  <c r="I58" i="6" s="1"/>
  <c r="K58" i="6"/>
  <c r="L58" i="6" s="1"/>
  <c r="M58" i="6" s="1"/>
  <c r="K7" i="6"/>
  <c r="L7" i="6" s="1"/>
  <c r="M7" i="6" s="1"/>
  <c r="I7" i="6"/>
  <c r="H7" i="6"/>
  <c r="M6" i="6"/>
  <c r="L6" i="6"/>
  <c r="K6" i="6"/>
  <c r="I6" i="6"/>
  <c r="H6" i="6"/>
  <c r="M22" i="5"/>
  <c r="H8" i="5"/>
  <c r="I8" i="5"/>
  <c r="K8" i="5"/>
  <c r="L8" i="5"/>
  <c r="M8" i="5"/>
  <c r="H9" i="5"/>
  <c r="I9" i="5"/>
  <c r="K9" i="5"/>
  <c r="L9" i="5"/>
  <c r="M9" i="5"/>
  <c r="H10" i="5"/>
  <c r="I10" i="5"/>
  <c r="K10" i="5"/>
  <c r="L10" i="5"/>
  <c r="M10" i="5"/>
  <c r="H11" i="5"/>
  <c r="I11" i="5"/>
  <c r="K11" i="5"/>
  <c r="L11" i="5"/>
  <c r="M11" i="5"/>
  <c r="H12" i="5"/>
  <c r="I12" i="5"/>
  <c r="K12" i="5"/>
  <c r="L12" i="5"/>
  <c r="M12" i="5"/>
  <c r="H13" i="5"/>
  <c r="I13" i="5"/>
  <c r="K13" i="5"/>
  <c r="L13" i="5"/>
  <c r="M13" i="5"/>
  <c r="H14" i="5"/>
  <c r="I14" i="5"/>
  <c r="K14" i="5"/>
  <c r="L14" i="5"/>
  <c r="M14" i="5"/>
  <c r="H15" i="5"/>
  <c r="I15" i="5"/>
  <c r="K15" i="5"/>
  <c r="L15" i="5"/>
  <c r="M15" i="5"/>
  <c r="H16" i="5"/>
  <c r="I16" i="5"/>
  <c r="K16" i="5"/>
  <c r="L16" i="5"/>
  <c r="M16" i="5"/>
  <c r="H17" i="5"/>
  <c r="I17" i="5"/>
  <c r="K17" i="5"/>
  <c r="L17" i="5"/>
  <c r="M17" i="5"/>
  <c r="H18" i="5"/>
  <c r="I18" i="5"/>
  <c r="K18" i="5"/>
  <c r="L18" i="5"/>
  <c r="M18" i="5"/>
  <c r="H19" i="5"/>
  <c r="I19" i="5"/>
  <c r="K19" i="5"/>
  <c r="L19" i="5"/>
  <c r="M19" i="5"/>
  <c r="H20" i="5"/>
  <c r="I20" i="5"/>
  <c r="K20" i="5"/>
  <c r="L20" i="5"/>
  <c r="M20" i="5"/>
  <c r="H21" i="5"/>
  <c r="I21" i="5"/>
  <c r="K21" i="5"/>
  <c r="L21" i="5"/>
  <c r="M21" i="5"/>
  <c r="M7" i="5"/>
  <c r="L7" i="5"/>
  <c r="K7" i="5"/>
  <c r="I7" i="5"/>
  <c r="H7" i="5"/>
  <c r="M6" i="5"/>
  <c r="L6" i="5"/>
  <c r="K6" i="5"/>
  <c r="I6" i="5"/>
  <c r="H6" i="5"/>
  <c r="K12" i="4"/>
  <c r="L12" i="4" s="1"/>
  <c r="M12" i="4" s="1"/>
  <c r="H12" i="4"/>
  <c r="I12" i="4" s="1"/>
  <c r="K11" i="4"/>
  <c r="L11" i="4" s="1"/>
  <c r="M11" i="4" s="1"/>
  <c r="H11" i="4"/>
  <c r="I11" i="4" s="1"/>
  <c r="K7" i="4"/>
  <c r="L7" i="4" s="1"/>
  <c r="M7" i="4" s="1"/>
  <c r="H7" i="4"/>
  <c r="I7" i="4" s="1"/>
  <c r="K10" i="4"/>
  <c r="L10" i="4" s="1"/>
  <c r="M10" i="4" s="1"/>
  <c r="H10" i="4"/>
  <c r="I10" i="4" s="1"/>
  <c r="K9" i="4"/>
  <c r="L9" i="4" s="1"/>
  <c r="M9" i="4" s="1"/>
  <c r="H9" i="4"/>
  <c r="I9" i="4" s="1"/>
  <c r="K8" i="4"/>
  <c r="L8" i="4" s="1"/>
  <c r="M8" i="4" s="1"/>
  <c r="H8" i="4"/>
  <c r="I8" i="4" s="1"/>
  <c r="H9" i="3"/>
  <c r="I9" i="3" s="1"/>
  <c r="K9" i="3"/>
  <c r="L9" i="3" s="1"/>
  <c r="M9" i="3" s="1"/>
  <c r="H10" i="3"/>
  <c r="I10" i="3"/>
  <c r="K10" i="3"/>
  <c r="L10" i="3" s="1"/>
  <c r="M10" i="3" s="1"/>
  <c r="H11" i="3"/>
  <c r="I11" i="3"/>
  <c r="K11" i="3"/>
  <c r="L11" i="3" s="1"/>
  <c r="M11" i="3" s="1"/>
  <c r="H12" i="3"/>
  <c r="I12" i="3" s="1"/>
  <c r="K12" i="3"/>
  <c r="L12" i="3"/>
  <c r="M12" i="3" s="1"/>
  <c r="H13" i="3"/>
  <c r="I13" i="3"/>
  <c r="K13" i="3"/>
  <c r="L13" i="3" s="1"/>
  <c r="M13" i="3" s="1"/>
  <c r="H14" i="3"/>
  <c r="I14" i="3"/>
  <c r="K14" i="3"/>
  <c r="L14" i="3" s="1"/>
  <c r="M14" i="3" s="1"/>
  <c r="H15" i="3"/>
  <c r="I15" i="3"/>
  <c r="K15" i="3"/>
  <c r="L15" i="3"/>
  <c r="M15" i="3" s="1"/>
  <c r="H16" i="3"/>
  <c r="I16" i="3" s="1"/>
  <c r="K16" i="3"/>
  <c r="L16" i="3"/>
  <c r="M16" i="3" s="1"/>
  <c r="H17" i="3"/>
  <c r="I17" i="3"/>
  <c r="K17" i="3"/>
  <c r="L17" i="3" s="1"/>
  <c r="M17" i="3" s="1"/>
  <c r="H18" i="3"/>
  <c r="I18" i="3"/>
  <c r="K18" i="3"/>
  <c r="L18" i="3" s="1"/>
  <c r="M18" i="3" s="1"/>
  <c r="H19" i="3"/>
  <c r="I19" i="3"/>
  <c r="K19" i="3"/>
  <c r="L19" i="3"/>
  <c r="M19" i="3" s="1"/>
  <c r="H20" i="3"/>
  <c r="I20" i="3" s="1"/>
  <c r="K20" i="3"/>
  <c r="L20" i="3"/>
  <c r="M20" i="3" s="1"/>
  <c r="H21" i="3"/>
  <c r="I21" i="3"/>
  <c r="K21" i="3"/>
  <c r="L21" i="3" s="1"/>
  <c r="M21" i="3" s="1"/>
  <c r="H22" i="3"/>
  <c r="I22" i="3"/>
  <c r="K22" i="3"/>
  <c r="L22" i="3" s="1"/>
  <c r="M22" i="3" s="1"/>
  <c r="H23" i="3"/>
  <c r="I23" i="3"/>
  <c r="K23" i="3"/>
  <c r="L23" i="3"/>
  <c r="M23" i="3" s="1"/>
  <c r="H24" i="3"/>
  <c r="I24" i="3" s="1"/>
  <c r="K24" i="3"/>
  <c r="L24" i="3"/>
  <c r="M24" i="3" s="1"/>
  <c r="H25" i="3"/>
  <c r="I25" i="3"/>
  <c r="K25" i="3"/>
  <c r="L25" i="3" s="1"/>
  <c r="M25" i="3" s="1"/>
  <c r="H26" i="3"/>
  <c r="I26" i="3"/>
  <c r="K26" i="3"/>
  <c r="L26" i="3" s="1"/>
  <c r="M26" i="3" s="1"/>
  <c r="H27" i="3"/>
  <c r="I27" i="3"/>
  <c r="K27" i="3"/>
  <c r="L27" i="3"/>
  <c r="M27" i="3" s="1"/>
  <c r="H28" i="3"/>
  <c r="I28" i="3" s="1"/>
  <c r="K28" i="3"/>
  <c r="L28" i="3"/>
  <c r="M28" i="3" s="1"/>
  <c r="H29" i="3"/>
  <c r="I29" i="3"/>
  <c r="K29" i="3"/>
  <c r="L29" i="3" s="1"/>
  <c r="M29" i="3" s="1"/>
  <c r="H30" i="3"/>
  <c r="I30" i="3"/>
  <c r="K30" i="3"/>
  <c r="L30" i="3" s="1"/>
  <c r="M30" i="3" s="1"/>
  <c r="H31" i="3"/>
  <c r="I31" i="3"/>
  <c r="K31" i="3"/>
  <c r="L31" i="3"/>
  <c r="M31" i="3" s="1"/>
  <c r="H32" i="3"/>
  <c r="I32" i="3" s="1"/>
  <c r="K32" i="3"/>
  <c r="L32" i="3"/>
  <c r="M32" i="3" s="1"/>
  <c r="H33" i="3"/>
  <c r="I33" i="3"/>
  <c r="K33" i="3"/>
  <c r="L33" i="3" s="1"/>
  <c r="M33" i="3" s="1"/>
  <c r="H34" i="3"/>
  <c r="I34" i="3"/>
  <c r="K34" i="3"/>
  <c r="L34" i="3" s="1"/>
  <c r="M34" i="3" s="1"/>
  <c r="H35" i="3"/>
  <c r="I35" i="3"/>
  <c r="K35" i="3"/>
  <c r="L35" i="3"/>
  <c r="M35" i="3" s="1"/>
  <c r="H36" i="3"/>
  <c r="I36" i="3" s="1"/>
  <c r="K36" i="3"/>
  <c r="L36" i="3"/>
  <c r="M36" i="3" s="1"/>
  <c r="H37" i="3"/>
  <c r="I37" i="3"/>
  <c r="K37" i="3"/>
  <c r="L37" i="3" s="1"/>
  <c r="M37" i="3" s="1"/>
  <c r="H38" i="3"/>
  <c r="I38" i="3"/>
  <c r="K38" i="3"/>
  <c r="L38" i="3" s="1"/>
  <c r="M38" i="3" s="1"/>
  <c r="H39" i="3"/>
  <c r="I39" i="3"/>
  <c r="K39" i="3"/>
  <c r="L39" i="3"/>
  <c r="M39" i="3" s="1"/>
  <c r="H40" i="3"/>
  <c r="I40" i="3" s="1"/>
  <c r="K40" i="3"/>
  <c r="L40" i="3"/>
  <c r="M40" i="3" s="1"/>
  <c r="H41" i="3"/>
  <c r="I41" i="3"/>
  <c r="K41" i="3"/>
  <c r="L41" i="3" s="1"/>
  <c r="M41" i="3" s="1"/>
  <c r="H42" i="3"/>
  <c r="I42" i="3"/>
  <c r="K42" i="3"/>
  <c r="L42" i="3" s="1"/>
  <c r="M42" i="3" s="1"/>
  <c r="H43" i="3"/>
  <c r="I43" i="3"/>
  <c r="K43" i="3"/>
  <c r="L43" i="3"/>
  <c r="M43" i="3" s="1"/>
  <c r="H44" i="3"/>
  <c r="I44" i="3" s="1"/>
  <c r="K44" i="3"/>
  <c r="L44" i="3"/>
  <c r="M44" i="3" s="1"/>
  <c r="H45" i="3"/>
  <c r="I45" i="3"/>
  <c r="K45" i="3"/>
  <c r="L45" i="3" s="1"/>
  <c r="M45" i="3" s="1"/>
  <c r="H46" i="3"/>
  <c r="I46" i="3"/>
  <c r="K46" i="3"/>
  <c r="L46" i="3" s="1"/>
  <c r="M46" i="3" s="1"/>
  <c r="H47" i="3"/>
  <c r="I47" i="3"/>
  <c r="K47" i="3"/>
  <c r="L47" i="3"/>
  <c r="M47" i="3" s="1"/>
  <c r="H48" i="3"/>
  <c r="I48" i="3" s="1"/>
  <c r="K48" i="3"/>
  <c r="L48" i="3"/>
  <c r="M48" i="3" s="1"/>
  <c r="H49" i="3"/>
  <c r="I49" i="3"/>
  <c r="K49" i="3"/>
  <c r="L49" i="3" s="1"/>
  <c r="M49" i="3" s="1"/>
  <c r="H50" i="3"/>
  <c r="I50" i="3"/>
  <c r="K50" i="3"/>
  <c r="L50" i="3" s="1"/>
  <c r="M50" i="3" s="1"/>
  <c r="H51" i="3"/>
  <c r="I51" i="3"/>
  <c r="K51" i="3"/>
  <c r="L51" i="3"/>
  <c r="M51" i="3" s="1"/>
  <c r="H52" i="3"/>
  <c r="I52" i="3" s="1"/>
  <c r="K52" i="3"/>
  <c r="L52" i="3"/>
  <c r="M52" i="3" s="1"/>
  <c r="H53" i="3"/>
  <c r="I53" i="3"/>
  <c r="K53" i="3"/>
  <c r="L53" i="3" s="1"/>
  <c r="M53" i="3" s="1"/>
  <c r="H54" i="3"/>
  <c r="I54" i="3"/>
  <c r="K54" i="3"/>
  <c r="L54" i="3" s="1"/>
  <c r="M54" i="3" s="1"/>
  <c r="H55" i="3"/>
  <c r="I55" i="3"/>
  <c r="K55" i="3"/>
  <c r="L55" i="3"/>
  <c r="M55" i="3" s="1"/>
  <c r="H56" i="3"/>
  <c r="I56" i="3" s="1"/>
  <c r="K56" i="3"/>
  <c r="L56" i="3"/>
  <c r="M56" i="3" s="1"/>
  <c r="K8" i="3"/>
  <c r="L8" i="3" s="1"/>
  <c r="M8" i="3" s="1"/>
  <c r="H8" i="3"/>
  <c r="I8" i="3" s="1"/>
  <c r="H12" i="1"/>
  <c r="I12" i="1" s="1"/>
  <c r="K12" i="1"/>
  <c r="L12" i="1"/>
  <c r="M12" i="1" s="1"/>
  <c r="H13" i="1"/>
  <c r="I13" i="1"/>
  <c r="K13" i="1"/>
  <c r="L13" i="1" s="1"/>
  <c r="M13" i="1" s="1"/>
  <c r="H14" i="1"/>
  <c r="I14" i="1"/>
  <c r="K14" i="1"/>
  <c r="L14" i="1" s="1"/>
  <c r="M14" i="1" s="1"/>
  <c r="H15" i="1"/>
  <c r="I15" i="1" s="1"/>
  <c r="K15" i="1"/>
  <c r="L15" i="1"/>
  <c r="M15" i="1"/>
  <c r="H16" i="1"/>
  <c r="I16" i="1" s="1"/>
  <c r="K16" i="1"/>
  <c r="L16" i="1"/>
  <c r="M16" i="1" s="1"/>
  <c r="H17" i="1"/>
  <c r="I17" i="1"/>
  <c r="K17" i="1"/>
  <c r="L17" i="1" s="1"/>
  <c r="M17" i="1" s="1"/>
  <c r="H18" i="1"/>
  <c r="I18" i="1"/>
  <c r="K18" i="1"/>
  <c r="L18" i="1" s="1"/>
  <c r="M18" i="1" s="1"/>
  <c r="H19" i="1"/>
  <c r="I19" i="1" s="1"/>
  <c r="K19" i="1"/>
  <c r="L19" i="1"/>
  <c r="M19" i="1"/>
  <c r="H20" i="1"/>
  <c r="I20" i="1" s="1"/>
  <c r="K20" i="1"/>
  <c r="L20" i="1"/>
  <c r="M20" i="1" s="1"/>
  <c r="H21" i="1"/>
  <c r="I21" i="1"/>
  <c r="K21" i="1"/>
  <c r="L21" i="1" s="1"/>
  <c r="M21" i="1" s="1"/>
  <c r="H22" i="1"/>
  <c r="I22" i="1"/>
  <c r="K22" i="1"/>
  <c r="L22" i="1" s="1"/>
  <c r="M22" i="1" s="1"/>
  <c r="H23" i="1"/>
  <c r="I23" i="1" s="1"/>
  <c r="K23" i="1"/>
  <c r="L23" i="1"/>
  <c r="M23" i="1"/>
  <c r="H24" i="1"/>
  <c r="I24" i="1" s="1"/>
  <c r="K24" i="1"/>
  <c r="L24" i="1"/>
  <c r="M24" i="1" s="1"/>
  <c r="H25" i="1"/>
  <c r="I25" i="1"/>
  <c r="K25" i="1"/>
  <c r="L25" i="1" s="1"/>
  <c r="M25" i="1" s="1"/>
  <c r="H26" i="1"/>
  <c r="I26" i="1"/>
  <c r="K26" i="1"/>
  <c r="L26" i="1" s="1"/>
  <c r="M26" i="1" s="1"/>
  <c r="H27" i="1"/>
  <c r="I27" i="1" s="1"/>
  <c r="K27" i="1"/>
  <c r="L27" i="1"/>
  <c r="M27" i="1"/>
  <c r="H28" i="1"/>
  <c r="I28" i="1" s="1"/>
  <c r="K28" i="1"/>
  <c r="L28" i="1"/>
  <c r="M28" i="1" s="1"/>
  <c r="H29" i="1"/>
  <c r="I29" i="1"/>
  <c r="K29" i="1"/>
  <c r="L29" i="1" s="1"/>
  <c r="M29" i="1" s="1"/>
  <c r="H30" i="1"/>
  <c r="I30" i="1"/>
  <c r="K30" i="1"/>
  <c r="L30" i="1" s="1"/>
  <c r="M30" i="1" s="1"/>
  <c r="H31" i="1"/>
  <c r="I31" i="1" s="1"/>
  <c r="K31" i="1"/>
  <c r="L31" i="1"/>
  <c r="M31" i="1"/>
  <c r="H32" i="1"/>
  <c r="I32" i="1" s="1"/>
  <c r="K32" i="1"/>
  <c r="L32" i="1"/>
  <c r="M32" i="1" s="1"/>
  <c r="H33" i="1"/>
  <c r="I33" i="1"/>
  <c r="K33" i="1"/>
  <c r="L33" i="1" s="1"/>
  <c r="M33" i="1" s="1"/>
  <c r="H34" i="1"/>
  <c r="I34" i="1"/>
  <c r="K34" i="1"/>
  <c r="L34" i="1" s="1"/>
  <c r="M34" i="1" s="1"/>
  <c r="H35" i="1"/>
  <c r="I35" i="1" s="1"/>
  <c r="K35" i="1"/>
  <c r="L35" i="1"/>
  <c r="M35" i="1"/>
  <c r="H36" i="1"/>
  <c r="I36" i="1" s="1"/>
  <c r="K36" i="1"/>
  <c r="L36" i="1"/>
  <c r="M36" i="1" s="1"/>
  <c r="H37" i="1"/>
  <c r="I37" i="1"/>
  <c r="K37" i="1"/>
  <c r="L37" i="1" s="1"/>
  <c r="M37" i="1" s="1"/>
  <c r="H38" i="1"/>
  <c r="I38" i="1"/>
  <c r="K38" i="1"/>
  <c r="L38" i="1" s="1"/>
  <c r="M38" i="1" s="1"/>
  <c r="H39" i="1"/>
  <c r="I39" i="1" s="1"/>
  <c r="K39" i="1"/>
  <c r="L39" i="1"/>
  <c r="M39" i="1"/>
  <c r="H40" i="1"/>
  <c r="I40" i="1" s="1"/>
  <c r="K40" i="1"/>
  <c r="L40" i="1"/>
  <c r="M40" i="1" s="1"/>
  <c r="H41" i="1"/>
  <c r="I41" i="1"/>
  <c r="K41" i="1"/>
  <c r="L41" i="1" s="1"/>
  <c r="M41" i="1" s="1"/>
  <c r="H42" i="1"/>
  <c r="I42" i="1"/>
  <c r="K42" i="1"/>
  <c r="L42" i="1" s="1"/>
  <c r="M42" i="1" s="1"/>
  <c r="H43" i="1"/>
  <c r="I43" i="1" s="1"/>
  <c r="K43" i="1"/>
  <c r="L43" i="1"/>
  <c r="M43" i="1"/>
  <c r="H44" i="1"/>
  <c r="I44" i="1" s="1"/>
  <c r="K44" i="1"/>
  <c r="L44" i="1"/>
  <c r="M44" i="1" s="1"/>
  <c r="H45" i="1"/>
  <c r="I45" i="1"/>
  <c r="K45" i="1"/>
  <c r="L45" i="1" s="1"/>
  <c r="M45" i="1" s="1"/>
  <c r="H46" i="1"/>
  <c r="I46" i="1"/>
  <c r="K46" i="1"/>
  <c r="L46" i="1" s="1"/>
  <c r="M46" i="1" s="1"/>
  <c r="H47" i="1"/>
  <c r="I47" i="1" s="1"/>
  <c r="K47" i="1"/>
  <c r="L47" i="1"/>
  <c r="M47" i="1"/>
  <c r="H48" i="1"/>
  <c r="I48" i="1" s="1"/>
  <c r="K48" i="1"/>
  <c r="L48" i="1"/>
  <c r="M48" i="1" s="1"/>
  <c r="H49" i="1"/>
  <c r="I49" i="1"/>
  <c r="K49" i="1"/>
  <c r="L49" i="1" s="1"/>
  <c r="M49" i="1" s="1"/>
  <c r="H50" i="1"/>
  <c r="I50" i="1"/>
  <c r="K50" i="1"/>
  <c r="L50" i="1" s="1"/>
  <c r="M50" i="1" s="1"/>
  <c r="H51" i="1"/>
  <c r="I51" i="1" s="1"/>
  <c r="K51" i="1"/>
  <c r="L51" i="1"/>
  <c r="M51" i="1"/>
  <c r="H52" i="1"/>
  <c r="I52" i="1" s="1"/>
  <c r="K52" i="1"/>
  <c r="L52" i="1"/>
  <c r="M52" i="1" s="1"/>
  <c r="H53" i="1"/>
  <c r="I53" i="1"/>
  <c r="K53" i="1"/>
  <c r="L53" i="1" s="1"/>
  <c r="M53" i="1" s="1"/>
  <c r="H54" i="1"/>
  <c r="I54" i="1"/>
  <c r="K54" i="1"/>
  <c r="L54" i="1" s="1"/>
  <c r="M54" i="1" s="1"/>
  <c r="H55" i="1"/>
  <c r="I55" i="1" s="1"/>
  <c r="K55" i="1"/>
  <c r="L55" i="1"/>
  <c r="M55" i="1"/>
  <c r="H56" i="1"/>
  <c r="I56" i="1" s="1"/>
  <c r="K56" i="1"/>
  <c r="L56" i="1"/>
  <c r="M56" i="1" s="1"/>
  <c r="H57" i="1"/>
  <c r="I57" i="1"/>
  <c r="K57" i="1"/>
  <c r="L57" i="1" s="1"/>
  <c r="M57" i="1" s="1"/>
  <c r="H58" i="1"/>
  <c r="I58" i="1"/>
  <c r="K58" i="1"/>
  <c r="L58" i="1" s="1"/>
  <c r="M58" i="1" s="1"/>
  <c r="H59" i="1"/>
  <c r="I59" i="1" s="1"/>
  <c r="K59" i="1"/>
  <c r="L59" i="1"/>
  <c r="M59" i="1"/>
  <c r="H60" i="1"/>
  <c r="I60" i="1" s="1"/>
  <c r="K60" i="1"/>
  <c r="L60" i="1"/>
  <c r="M60" i="1" s="1"/>
  <c r="H61" i="1"/>
  <c r="I61" i="1"/>
  <c r="K61" i="1"/>
  <c r="L61" i="1" s="1"/>
  <c r="M61" i="1" s="1"/>
  <c r="H62" i="1"/>
  <c r="I62" i="1"/>
  <c r="K62" i="1"/>
  <c r="L62" i="1" s="1"/>
  <c r="M62" i="1" s="1"/>
  <c r="H63" i="1"/>
  <c r="I63" i="1" s="1"/>
  <c r="K63" i="1"/>
  <c r="L63" i="1"/>
  <c r="M63" i="1"/>
  <c r="H64" i="1"/>
  <c r="I64" i="1" s="1"/>
  <c r="K64" i="1"/>
  <c r="L64" i="1"/>
  <c r="M64" i="1" s="1"/>
  <c r="H65" i="1"/>
  <c r="I65" i="1"/>
  <c r="K65" i="1"/>
  <c r="L65" i="1" s="1"/>
  <c r="M65" i="1" s="1"/>
  <c r="H66" i="1"/>
  <c r="I66" i="1"/>
  <c r="K66" i="1"/>
  <c r="L66" i="1" s="1"/>
  <c r="M66" i="1" s="1"/>
  <c r="H67" i="1"/>
  <c r="I67" i="1" s="1"/>
  <c r="K67" i="1"/>
  <c r="L67" i="1"/>
  <c r="M67" i="1"/>
  <c r="H68" i="1"/>
  <c r="I68" i="1" s="1"/>
  <c r="K68" i="1"/>
  <c r="L68" i="1"/>
  <c r="M68" i="1" s="1"/>
  <c r="H69" i="1"/>
  <c r="I69" i="1"/>
  <c r="K69" i="1"/>
  <c r="L69" i="1" s="1"/>
  <c r="M69" i="1" s="1"/>
  <c r="H70" i="1"/>
  <c r="I70" i="1"/>
  <c r="K70" i="1"/>
  <c r="L70" i="1" s="1"/>
  <c r="M70" i="1" s="1"/>
  <c r="H71" i="1"/>
  <c r="I71" i="1" s="1"/>
  <c r="K71" i="1"/>
  <c r="L71" i="1"/>
  <c r="M71" i="1"/>
  <c r="H72" i="1"/>
  <c r="I72" i="1" s="1"/>
  <c r="K72" i="1"/>
  <c r="L72" i="1"/>
  <c r="M72" i="1" s="1"/>
  <c r="H73" i="1"/>
  <c r="I73" i="1"/>
  <c r="K73" i="1"/>
  <c r="L73" i="1" s="1"/>
  <c r="M73" i="1" s="1"/>
  <c r="H74" i="1"/>
  <c r="I74" i="1"/>
  <c r="K74" i="1"/>
  <c r="L74" i="1" s="1"/>
  <c r="M74" i="1" s="1"/>
  <c r="H75" i="1"/>
  <c r="I75" i="1" s="1"/>
  <c r="K75" i="1"/>
  <c r="L75" i="1"/>
  <c r="M75" i="1"/>
  <c r="H76" i="1"/>
  <c r="I76" i="1" s="1"/>
  <c r="K76" i="1"/>
  <c r="L76" i="1"/>
  <c r="M76" i="1" s="1"/>
  <c r="H77" i="1"/>
  <c r="I77" i="1"/>
  <c r="K77" i="1"/>
  <c r="L77" i="1" s="1"/>
  <c r="M77" i="1" s="1"/>
  <c r="H78" i="1"/>
  <c r="I78" i="1"/>
  <c r="K78" i="1"/>
  <c r="L78" i="1" s="1"/>
  <c r="M78" i="1" s="1"/>
  <c r="H79" i="1"/>
  <c r="I79" i="1" s="1"/>
  <c r="K79" i="1"/>
  <c r="L79" i="1"/>
  <c r="M79" i="1"/>
  <c r="H80" i="1"/>
  <c r="I80" i="1" s="1"/>
  <c r="K80" i="1"/>
  <c r="L80" i="1"/>
  <c r="M80" i="1" s="1"/>
  <c r="H81" i="1"/>
  <c r="I81" i="1"/>
  <c r="K81" i="1"/>
  <c r="L81" i="1" s="1"/>
  <c r="M81" i="1" s="1"/>
  <c r="H82" i="1"/>
  <c r="I82" i="1" s="1"/>
  <c r="K82" i="1"/>
  <c r="L82" i="1" s="1"/>
  <c r="M82" i="1" s="1"/>
  <c r="H83" i="1"/>
  <c r="I83" i="1" s="1"/>
  <c r="K83" i="1"/>
  <c r="L83" i="1"/>
  <c r="M83" i="1" s="1"/>
  <c r="H84" i="1"/>
  <c r="I84" i="1" s="1"/>
  <c r="K84" i="1"/>
  <c r="L84" i="1" s="1"/>
  <c r="M84" i="1" s="1"/>
  <c r="H85" i="1"/>
  <c r="I85" i="1"/>
  <c r="K85" i="1"/>
  <c r="L85" i="1" s="1"/>
  <c r="M85" i="1" s="1"/>
  <c r="H86" i="1"/>
  <c r="I86" i="1"/>
  <c r="K86" i="1"/>
  <c r="L86" i="1" s="1"/>
  <c r="M86" i="1" s="1"/>
  <c r="H87" i="1"/>
  <c r="I87" i="1"/>
  <c r="K87" i="1"/>
  <c r="L87" i="1"/>
  <c r="M87" i="1" s="1"/>
  <c r="H88" i="1"/>
  <c r="I88" i="1" s="1"/>
  <c r="K88" i="1"/>
  <c r="L88" i="1" s="1"/>
  <c r="M88" i="1" s="1"/>
  <c r="H89" i="1"/>
  <c r="I89" i="1"/>
  <c r="K89" i="1"/>
  <c r="L89" i="1" s="1"/>
  <c r="M89" i="1" s="1"/>
  <c r="H90" i="1"/>
  <c r="I90" i="1" s="1"/>
  <c r="K90" i="1"/>
  <c r="L90" i="1" s="1"/>
  <c r="M90" i="1" s="1"/>
  <c r="H91" i="1"/>
  <c r="I91" i="1" s="1"/>
  <c r="K91" i="1"/>
  <c r="L91" i="1"/>
  <c r="M91" i="1"/>
  <c r="H92" i="1"/>
  <c r="I92" i="1" s="1"/>
  <c r="K92" i="1"/>
  <c r="L92" i="1" s="1"/>
  <c r="M92" i="1" s="1"/>
  <c r="H93" i="1"/>
  <c r="I93" i="1"/>
  <c r="K93" i="1"/>
  <c r="L93" i="1"/>
  <c r="M93" i="1" s="1"/>
  <c r="H94" i="1"/>
  <c r="I94" i="1" s="1"/>
  <c r="K94" i="1"/>
  <c r="L94" i="1" s="1"/>
  <c r="M94" i="1"/>
  <c r="H95" i="1"/>
  <c r="I95" i="1" s="1"/>
  <c r="K95" i="1"/>
  <c r="L95" i="1"/>
  <c r="M95" i="1" s="1"/>
  <c r="H96" i="1"/>
  <c r="I96" i="1" s="1"/>
  <c r="K96" i="1"/>
  <c r="L96" i="1"/>
  <c r="M96" i="1" s="1"/>
  <c r="H97" i="1"/>
  <c r="I97" i="1"/>
  <c r="K97" i="1"/>
  <c r="L97" i="1" s="1"/>
  <c r="M97" i="1" s="1"/>
  <c r="H98" i="1"/>
  <c r="I98" i="1" s="1"/>
  <c r="K98" i="1"/>
  <c r="L98" i="1" s="1"/>
  <c r="M98" i="1" s="1"/>
  <c r="H99" i="1"/>
  <c r="I99" i="1" s="1"/>
  <c r="K99" i="1"/>
  <c r="L99" i="1"/>
  <c r="M99" i="1" s="1"/>
  <c r="H100" i="1"/>
  <c r="I100" i="1" s="1"/>
  <c r="K100" i="1"/>
  <c r="L100" i="1" s="1"/>
  <c r="M100" i="1" s="1"/>
  <c r="H101" i="1"/>
  <c r="I101" i="1"/>
  <c r="K101" i="1"/>
  <c r="L101" i="1" s="1"/>
  <c r="M101" i="1" s="1"/>
  <c r="H102" i="1"/>
  <c r="I102" i="1"/>
  <c r="K102" i="1"/>
  <c r="L102" i="1" s="1"/>
  <c r="M102" i="1" s="1"/>
  <c r="H103" i="1"/>
  <c r="I103" i="1"/>
  <c r="K103" i="1"/>
  <c r="L103" i="1"/>
  <c r="M103" i="1" s="1"/>
  <c r="H104" i="1"/>
  <c r="I104" i="1" s="1"/>
  <c r="K104" i="1"/>
  <c r="L104" i="1" s="1"/>
  <c r="M104" i="1" s="1"/>
  <c r="H105" i="1"/>
  <c r="I105" i="1"/>
  <c r="K105" i="1"/>
  <c r="L105" i="1" s="1"/>
  <c r="M105" i="1" s="1"/>
  <c r="H106" i="1"/>
  <c r="I106" i="1" s="1"/>
  <c r="K106" i="1"/>
  <c r="L106" i="1" s="1"/>
  <c r="M106" i="1" s="1"/>
  <c r="H107" i="1"/>
  <c r="I107" i="1" s="1"/>
  <c r="K107" i="1"/>
  <c r="L107" i="1"/>
  <c r="M107" i="1"/>
  <c r="H108" i="1"/>
  <c r="I108" i="1" s="1"/>
  <c r="K108" i="1"/>
  <c r="L108" i="1" s="1"/>
  <c r="M108" i="1" s="1"/>
  <c r="H109" i="1"/>
  <c r="I109" i="1"/>
  <c r="K109" i="1"/>
  <c r="L109" i="1"/>
  <c r="M109" i="1" s="1"/>
  <c r="H110" i="1"/>
  <c r="I110" i="1" s="1"/>
  <c r="K110" i="1"/>
  <c r="L110" i="1" s="1"/>
  <c r="M110" i="1"/>
  <c r="H111" i="1"/>
  <c r="I111" i="1" s="1"/>
  <c r="K111" i="1"/>
  <c r="L111" i="1"/>
  <c r="M111" i="1" s="1"/>
  <c r="H112" i="1"/>
  <c r="I112" i="1" s="1"/>
  <c r="K112" i="1"/>
  <c r="L112" i="1"/>
  <c r="M112" i="1" s="1"/>
  <c r="H113" i="1"/>
  <c r="I113" i="1"/>
  <c r="K113" i="1"/>
  <c r="L113" i="1" s="1"/>
  <c r="M113" i="1" s="1"/>
  <c r="H114" i="1"/>
  <c r="I114" i="1" s="1"/>
  <c r="K114" i="1"/>
  <c r="L114" i="1" s="1"/>
  <c r="M114" i="1" s="1"/>
  <c r="H115" i="1"/>
  <c r="I115" i="1" s="1"/>
  <c r="K115" i="1"/>
  <c r="L115" i="1"/>
  <c r="M115" i="1" s="1"/>
  <c r="H116" i="1"/>
  <c r="I116" i="1" s="1"/>
  <c r="K116" i="1"/>
  <c r="L116" i="1" s="1"/>
  <c r="M116" i="1" s="1"/>
  <c r="H117" i="1"/>
  <c r="I117" i="1"/>
  <c r="K117" i="1"/>
  <c r="L117" i="1" s="1"/>
  <c r="M117" i="1" s="1"/>
  <c r="H118" i="1"/>
  <c r="I118" i="1"/>
  <c r="K118" i="1"/>
  <c r="L118" i="1" s="1"/>
  <c r="M118" i="1" s="1"/>
  <c r="H119" i="1"/>
  <c r="I119" i="1"/>
  <c r="K119" i="1"/>
  <c r="L119" i="1"/>
  <c r="M119" i="1" s="1"/>
  <c r="H120" i="1"/>
  <c r="I120" i="1" s="1"/>
  <c r="K120" i="1"/>
  <c r="L120" i="1" s="1"/>
  <c r="M120" i="1" s="1"/>
  <c r="H121" i="1"/>
  <c r="I121" i="1"/>
  <c r="K121" i="1"/>
  <c r="L121" i="1" s="1"/>
  <c r="M121" i="1" s="1"/>
  <c r="H122" i="1"/>
  <c r="I122" i="1" s="1"/>
  <c r="K122" i="1"/>
  <c r="L122" i="1" s="1"/>
  <c r="M122" i="1" s="1"/>
  <c r="H123" i="1"/>
  <c r="I123" i="1" s="1"/>
  <c r="K123" i="1"/>
  <c r="L123" i="1"/>
  <c r="M123" i="1"/>
  <c r="H124" i="1"/>
  <c r="I124" i="1" s="1"/>
  <c r="K124" i="1"/>
  <c r="L124" i="1" s="1"/>
  <c r="M124" i="1" s="1"/>
  <c r="H125" i="1"/>
  <c r="I125" i="1" s="1"/>
  <c r="K125" i="1"/>
  <c r="L125" i="1"/>
  <c r="M125" i="1" s="1"/>
  <c r="H126" i="1"/>
  <c r="I126" i="1" s="1"/>
  <c r="K126" i="1"/>
  <c r="L126" i="1" s="1"/>
  <c r="M126" i="1" s="1"/>
  <c r="H127" i="1"/>
  <c r="I127" i="1"/>
  <c r="K127" i="1"/>
  <c r="L127" i="1" s="1"/>
  <c r="M127" i="1" s="1"/>
  <c r="H128" i="1"/>
  <c r="I128" i="1" s="1"/>
  <c r="K128" i="1"/>
  <c r="L128" i="1" s="1"/>
  <c r="M128" i="1" s="1"/>
  <c r="H129" i="1"/>
  <c r="I129" i="1" s="1"/>
  <c r="K129" i="1"/>
  <c r="L129" i="1"/>
  <c r="M129" i="1" s="1"/>
  <c r="H130" i="1"/>
  <c r="I130" i="1" s="1"/>
  <c r="K130" i="1"/>
  <c r="L130" i="1" s="1"/>
  <c r="M130" i="1" s="1"/>
  <c r="H131" i="1"/>
  <c r="I131" i="1"/>
  <c r="K131" i="1"/>
  <c r="L131" i="1" s="1"/>
  <c r="M131" i="1" s="1"/>
  <c r="H132" i="1"/>
  <c r="I132" i="1" s="1"/>
  <c r="K132" i="1"/>
  <c r="L132" i="1" s="1"/>
  <c r="M132" i="1" s="1"/>
  <c r="H133" i="1"/>
  <c r="I133" i="1" s="1"/>
  <c r="K133" i="1"/>
  <c r="L133" i="1"/>
  <c r="M133" i="1" s="1"/>
  <c r="H134" i="1"/>
  <c r="I134" i="1" s="1"/>
  <c r="K134" i="1"/>
  <c r="L134" i="1" s="1"/>
  <c r="M134" i="1" s="1"/>
  <c r="H135" i="1"/>
  <c r="I135" i="1"/>
  <c r="K135" i="1"/>
  <c r="L135" i="1" s="1"/>
  <c r="M135" i="1" s="1"/>
  <c r="H136" i="1"/>
  <c r="I136" i="1" s="1"/>
  <c r="K136" i="1"/>
  <c r="L136" i="1" s="1"/>
  <c r="M136" i="1" s="1"/>
  <c r="H137" i="1"/>
  <c r="I137" i="1" s="1"/>
  <c r="K137" i="1"/>
  <c r="L137" i="1"/>
  <c r="M137" i="1" s="1"/>
  <c r="H138" i="1"/>
  <c r="I138" i="1" s="1"/>
  <c r="K138" i="1"/>
  <c r="L138" i="1" s="1"/>
  <c r="M138" i="1" s="1"/>
  <c r="H139" i="1"/>
  <c r="I139" i="1"/>
  <c r="K139" i="1"/>
  <c r="L139" i="1" s="1"/>
  <c r="M139" i="1" s="1"/>
  <c r="H140" i="1"/>
  <c r="I140" i="1" s="1"/>
  <c r="K140" i="1"/>
  <c r="L140" i="1" s="1"/>
  <c r="M140" i="1" s="1"/>
  <c r="H141" i="1"/>
  <c r="I141" i="1" s="1"/>
  <c r="K141" i="1"/>
  <c r="L141" i="1"/>
  <c r="M141" i="1" s="1"/>
  <c r="H142" i="1"/>
  <c r="I142" i="1" s="1"/>
  <c r="K142" i="1"/>
  <c r="L142" i="1" s="1"/>
  <c r="M142" i="1" s="1"/>
  <c r="H143" i="1"/>
  <c r="I143" i="1"/>
  <c r="K143" i="1"/>
  <c r="L143" i="1" s="1"/>
  <c r="M143" i="1" s="1"/>
  <c r="H144" i="1"/>
  <c r="I144" i="1" s="1"/>
  <c r="K144" i="1"/>
  <c r="L144" i="1" s="1"/>
  <c r="M144" i="1" s="1"/>
  <c r="H145" i="1"/>
  <c r="I145" i="1" s="1"/>
  <c r="K145" i="1"/>
  <c r="L145" i="1"/>
  <c r="M145" i="1" s="1"/>
  <c r="H146" i="1"/>
  <c r="I146" i="1" s="1"/>
  <c r="K146" i="1"/>
  <c r="L146" i="1" s="1"/>
  <c r="M146" i="1" s="1"/>
  <c r="H147" i="1"/>
  <c r="I147" i="1"/>
  <c r="K147" i="1"/>
  <c r="L147" i="1" s="1"/>
  <c r="M147" i="1" s="1"/>
  <c r="H148" i="1"/>
  <c r="I148" i="1" s="1"/>
  <c r="K148" i="1"/>
  <c r="L148" i="1" s="1"/>
  <c r="M148" i="1" s="1"/>
  <c r="H149" i="1"/>
  <c r="I149" i="1" s="1"/>
  <c r="K149" i="1"/>
  <c r="L149" i="1"/>
  <c r="M149" i="1" s="1"/>
  <c r="H150" i="1"/>
  <c r="I150" i="1" s="1"/>
  <c r="K150" i="1"/>
  <c r="L150" i="1" s="1"/>
  <c r="M150" i="1" s="1"/>
  <c r="H151" i="1"/>
  <c r="I151" i="1"/>
  <c r="K151" i="1"/>
  <c r="L151" i="1" s="1"/>
  <c r="M151" i="1" s="1"/>
  <c r="H152" i="1"/>
  <c r="I152" i="1" s="1"/>
  <c r="K152" i="1"/>
  <c r="L152" i="1" s="1"/>
  <c r="M152" i="1" s="1"/>
  <c r="H153" i="1"/>
  <c r="I153" i="1" s="1"/>
  <c r="K153" i="1"/>
  <c r="L153" i="1"/>
  <c r="M153" i="1" s="1"/>
  <c r="H154" i="1"/>
  <c r="I154" i="1"/>
  <c r="K154" i="1"/>
  <c r="L154" i="1" s="1"/>
  <c r="M154" i="1" s="1"/>
  <c r="H155" i="1"/>
  <c r="I155" i="1"/>
  <c r="K155" i="1"/>
  <c r="L155" i="1" s="1"/>
  <c r="M155" i="1" s="1"/>
  <c r="H156" i="1"/>
  <c r="I156" i="1" s="1"/>
  <c r="K156" i="1"/>
  <c r="L156" i="1"/>
  <c r="M156" i="1"/>
  <c r="H157" i="1"/>
  <c r="I157" i="1" s="1"/>
  <c r="K157" i="1"/>
  <c r="L157" i="1"/>
  <c r="M157" i="1" s="1"/>
  <c r="H158" i="1"/>
  <c r="I158" i="1"/>
  <c r="K158" i="1"/>
  <c r="L158" i="1" s="1"/>
  <c r="M158" i="1" s="1"/>
  <c r="H159" i="1"/>
  <c r="I159" i="1"/>
  <c r="K159" i="1"/>
  <c r="L159" i="1" s="1"/>
  <c r="M159" i="1" s="1"/>
  <c r="H160" i="1"/>
  <c r="I160" i="1" s="1"/>
  <c r="K160" i="1"/>
  <c r="L160" i="1"/>
  <c r="M160" i="1"/>
  <c r="H161" i="1"/>
  <c r="I161" i="1" s="1"/>
  <c r="K161" i="1"/>
  <c r="L161" i="1"/>
  <c r="M161" i="1" s="1"/>
  <c r="K9" i="1"/>
  <c r="L9" i="1"/>
  <c r="M9" i="1"/>
  <c r="K10" i="1"/>
  <c r="L10" i="1" s="1"/>
  <c r="M10" i="1" s="1"/>
  <c r="K11" i="1"/>
  <c r="L11" i="1"/>
  <c r="M11" i="1" s="1"/>
  <c r="H9" i="1"/>
  <c r="I9" i="1"/>
  <c r="H10" i="1"/>
  <c r="I10" i="1"/>
  <c r="H11" i="1"/>
  <c r="I11" i="1"/>
  <c r="L8" i="1"/>
  <c r="H8" i="1"/>
  <c r="K8" i="1"/>
  <c r="M8" i="1" s="1"/>
  <c r="I8" i="1"/>
  <c r="N7" i="21"/>
  <c r="O7" i="21"/>
  <c r="P7" i="21"/>
  <c r="N8" i="21"/>
  <c r="O8" i="21" s="1"/>
  <c r="P8" i="21" s="1"/>
  <c r="N9" i="21"/>
  <c r="O9" i="21"/>
  <c r="P9" i="21" s="1"/>
  <c r="N10" i="21"/>
  <c r="O10" i="21"/>
  <c r="P10" i="21" s="1"/>
  <c r="N11" i="21"/>
  <c r="O11" i="21"/>
  <c r="P11" i="21"/>
  <c r="N12" i="21"/>
  <c r="O12" i="21" s="1"/>
  <c r="P12" i="21" s="1"/>
  <c r="N13" i="21"/>
  <c r="O13" i="21"/>
  <c r="P13" i="21" s="1"/>
  <c r="N14" i="21"/>
  <c r="O14" i="21"/>
  <c r="P14" i="21" s="1"/>
  <c r="N15" i="21"/>
  <c r="O15" i="21"/>
  <c r="P15" i="21"/>
  <c r="N16" i="21"/>
  <c r="O16" i="21" s="1"/>
  <c r="P16" i="21" s="1"/>
  <c r="N17" i="21"/>
  <c r="O17" i="21"/>
  <c r="P17" i="21" s="1"/>
  <c r="N18" i="21"/>
  <c r="O18" i="21" s="1"/>
  <c r="P18" i="21" s="1"/>
  <c r="N19" i="21"/>
  <c r="O19" i="21" s="1"/>
  <c r="P19" i="21" s="1"/>
  <c r="N20" i="21"/>
  <c r="O20" i="21" s="1"/>
  <c r="P20" i="21" s="1"/>
  <c r="N21" i="21"/>
  <c r="O21" i="21" s="1"/>
  <c r="P21" i="21" s="1"/>
  <c r="N22" i="21"/>
  <c r="O22" i="21" s="1"/>
  <c r="P22" i="21" s="1"/>
  <c r="N23" i="21"/>
  <c r="O23" i="21"/>
  <c r="P23" i="21" s="1"/>
  <c r="N24" i="21"/>
  <c r="O24" i="21" s="1"/>
  <c r="P24" i="21" s="1"/>
  <c r="N25" i="21"/>
  <c r="O25" i="21" s="1"/>
  <c r="P25" i="21" s="1"/>
  <c r="N26" i="21"/>
  <c r="O26" i="21"/>
  <c r="P26" i="21" s="1"/>
  <c r="N27" i="21"/>
  <c r="O27" i="21" s="1"/>
  <c r="P27" i="21" s="1"/>
  <c r="N28" i="21"/>
  <c r="O28" i="21" s="1"/>
  <c r="P28" i="21" s="1"/>
  <c r="N29" i="21"/>
  <c r="O29" i="21"/>
  <c r="P29" i="21" s="1"/>
  <c r="N30" i="21"/>
  <c r="O30" i="21"/>
  <c r="P30" i="21"/>
  <c r="N31" i="21"/>
  <c r="O31" i="21" s="1"/>
  <c r="P31" i="21" s="1"/>
  <c r="N32" i="21"/>
  <c r="O32" i="21" s="1"/>
  <c r="P32" i="21" s="1"/>
  <c r="N33" i="21"/>
  <c r="O33" i="21" s="1"/>
  <c r="P33" i="21" s="1"/>
  <c r="N34" i="21"/>
  <c r="O34" i="21"/>
  <c r="P34" i="21"/>
  <c r="N35" i="21"/>
  <c r="O35" i="21" s="1"/>
  <c r="P35" i="21" s="1"/>
  <c r="N36" i="21"/>
  <c r="O36" i="21" s="1"/>
  <c r="P36" i="21" s="1"/>
  <c r="N37" i="21"/>
  <c r="O37" i="21" s="1"/>
  <c r="P37" i="21" s="1"/>
  <c r="N38" i="21"/>
  <c r="O38" i="21"/>
  <c r="P38" i="21"/>
  <c r="N39" i="21"/>
  <c r="O39" i="21" s="1"/>
  <c r="P39" i="21" s="1"/>
  <c r="N40" i="21"/>
  <c r="O40" i="21" s="1"/>
  <c r="P40" i="21" s="1"/>
  <c r="N41" i="21"/>
  <c r="O41" i="21" s="1"/>
  <c r="P41" i="21" s="1"/>
  <c r="N42" i="21"/>
  <c r="O42" i="21"/>
  <c r="P42" i="21" s="1"/>
  <c r="N43" i="21"/>
  <c r="O43" i="21" s="1"/>
  <c r="P43" i="21" s="1"/>
  <c r="N44" i="21"/>
  <c r="O44" i="21" s="1"/>
  <c r="P44" i="21" s="1"/>
  <c r="N81" i="21"/>
  <c r="O81" i="21"/>
  <c r="P81" i="21" s="1"/>
  <c r="N82" i="21"/>
  <c r="O82" i="21" s="1"/>
  <c r="P82" i="21" s="1"/>
  <c r="N83" i="21"/>
  <c r="O83" i="21"/>
  <c r="P83" i="21"/>
  <c r="N84" i="21"/>
  <c r="O84" i="21" s="1"/>
  <c r="P84" i="21"/>
  <c r="N85" i="21"/>
  <c r="O85" i="21"/>
  <c r="P85" i="21" s="1"/>
  <c r="N86" i="21"/>
  <c r="O86" i="21"/>
  <c r="P86" i="21"/>
  <c r="N87" i="21"/>
  <c r="O87" i="21" s="1"/>
  <c r="P87" i="21" s="1"/>
  <c r="N88" i="21"/>
  <c r="O88" i="21" s="1"/>
  <c r="P88" i="21"/>
  <c r="N89" i="21"/>
  <c r="O89" i="21"/>
  <c r="P89" i="21" s="1"/>
  <c r="N90" i="21"/>
  <c r="O90" i="21"/>
  <c r="P90" i="21" s="1"/>
  <c r="N91" i="21"/>
  <c r="O91" i="21"/>
  <c r="P91" i="21" s="1"/>
  <c r="N92" i="21"/>
  <c r="O92" i="21" s="1"/>
  <c r="P92" i="21"/>
  <c r="N93" i="21"/>
  <c r="O93" i="21" s="1"/>
  <c r="P93" i="21" s="1"/>
  <c r="N94" i="21"/>
  <c r="O94" i="21"/>
  <c r="P94" i="21"/>
  <c r="N95" i="21"/>
  <c r="O95" i="21"/>
  <c r="P95" i="21"/>
  <c r="N96" i="21"/>
  <c r="O96" i="21" s="1"/>
  <c r="P96" i="21" s="1"/>
  <c r="N97" i="21"/>
  <c r="O97" i="21"/>
  <c r="P97" i="21" s="1"/>
  <c r="N98" i="21"/>
  <c r="O98" i="21" s="1"/>
  <c r="P98" i="21" s="1"/>
  <c r="N99" i="21"/>
  <c r="O99" i="21" s="1"/>
  <c r="P99" i="21" s="1"/>
  <c r="N100" i="21"/>
  <c r="O100" i="21" s="1"/>
  <c r="P100" i="21"/>
  <c r="N101" i="21"/>
  <c r="O101" i="21"/>
  <c r="P101" i="21" s="1"/>
  <c r="N102" i="21"/>
  <c r="O102" i="21"/>
  <c r="P102" i="21" s="1"/>
  <c r="N103" i="21"/>
  <c r="O103" i="21"/>
  <c r="P103" i="21" s="1"/>
  <c r="N104" i="21"/>
  <c r="O104" i="21" s="1"/>
  <c r="P104" i="21"/>
  <c r="N105" i="21"/>
  <c r="O105" i="21" s="1"/>
  <c r="P105" i="21" s="1"/>
  <c r="N106" i="21"/>
  <c r="O106" i="21"/>
  <c r="P106" i="21" s="1"/>
  <c r="N107" i="21"/>
  <c r="O107" i="21" s="1"/>
  <c r="P107" i="21" s="1"/>
  <c r="N108" i="21"/>
  <c r="O108" i="21" s="1"/>
  <c r="P108" i="21"/>
  <c r="N109" i="21"/>
  <c r="O109" i="21" s="1"/>
  <c r="P109" i="21" s="1"/>
  <c r="N110" i="21"/>
  <c r="O110" i="21"/>
  <c r="P110" i="21"/>
  <c r="N111" i="21"/>
  <c r="O111" i="21"/>
  <c r="P111" i="21"/>
  <c r="N112" i="21"/>
  <c r="O112" i="21" s="1"/>
  <c r="P112" i="21" s="1"/>
  <c r="N113" i="21"/>
  <c r="O113" i="21"/>
  <c r="P113" i="21" s="1"/>
  <c r="N114" i="21"/>
  <c r="O114" i="21" s="1"/>
  <c r="P114" i="21" s="1"/>
  <c r="N115" i="21"/>
  <c r="O115" i="21"/>
  <c r="P115" i="21" s="1"/>
  <c r="N116" i="21"/>
  <c r="O116" i="21" s="1"/>
  <c r="P116" i="21"/>
  <c r="N117" i="21"/>
  <c r="O117" i="21" s="1"/>
  <c r="P117" i="21" s="1"/>
  <c r="N118" i="21"/>
  <c r="O118" i="21"/>
  <c r="P118" i="21"/>
  <c r="N119" i="21"/>
  <c r="O119" i="21" s="1"/>
  <c r="P119" i="21" s="1"/>
  <c r="N120" i="21"/>
  <c r="O120" i="21" s="1"/>
  <c r="P120" i="21"/>
  <c r="N121" i="21"/>
  <c r="O121" i="21"/>
  <c r="P121" i="21" s="1"/>
  <c r="N122" i="21"/>
  <c r="O122" i="21"/>
  <c r="P122" i="21" s="1"/>
  <c r="N123" i="21"/>
  <c r="O123" i="21"/>
  <c r="P123" i="21" s="1"/>
  <c r="N124" i="21"/>
  <c r="O124" i="21" s="1"/>
  <c r="P124" i="21"/>
  <c r="N125" i="21"/>
  <c r="O125" i="21" s="1"/>
  <c r="P125" i="21" s="1"/>
  <c r="N126" i="21"/>
  <c r="O126" i="21"/>
  <c r="P126" i="21"/>
  <c r="N127" i="21"/>
  <c r="O127" i="21"/>
  <c r="P127" i="21"/>
  <c r="N128" i="21"/>
  <c r="O128" i="21" s="1"/>
  <c r="P128" i="21" s="1"/>
  <c r="N129" i="21"/>
  <c r="O129" i="21"/>
  <c r="P129" i="21" s="1"/>
  <c r="N130" i="21"/>
  <c r="O130" i="21" s="1"/>
  <c r="P130" i="21" s="1"/>
  <c r="N131" i="21"/>
  <c r="O131" i="21" s="1"/>
  <c r="P131" i="21" s="1"/>
  <c r="N132" i="21"/>
  <c r="O132" i="21" s="1"/>
  <c r="P132" i="21" s="1"/>
  <c r="N133" i="21"/>
  <c r="O133" i="21"/>
  <c r="P133" i="21" s="1"/>
  <c r="N134" i="21"/>
  <c r="O134" i="21" s="1"/>
  <c r="P134" i="21" s="1"/>
  <c r="N135" i="21"/>
  <c r="O135" i="21"/>
  <c r="P135" i="21"/>
  <c r="N136" i="21"/>
  <c r="O136" i="21" s="1"/>
  <c r="P136" i="21"/>
  <c r="N137" i="21"/>
  <c r="O137" i="21"/>
  <c r="P137" i="21" s="1"/>
  <c r="N138" i="21"/>
  <c r="O138" i="21"/>
  <c r="P138" i="21" s="1"/>
  <c r="N139" i="21"/>
  <c r="O139" i="21"/>
  <c r="P139" i="21" s="1"/>
  <c r="N140" i="21"/>
  <c r="O140" i="21" s="1"/>
  <c r="P140" i="21"/>
  <c r="N141" i="21"/>
  <c r="O141" i="21" s="1"/>
  <c r="P141" i="21" s="1"/>
  <c r="N142" i="21"/>
  <c r="O142" i="21"/>
  <c r="P142" i="21"/>
  <c r="N143" i="21"/>
  <c r="O143" i="21"/>
  <c r="P143" i="21"/>
  <c r="N144" i="21"/>
  <c r="O144" i="21" s="1"/>
  <c r="P144" i="21" s="1"/>
  <c r="N145" i="21"/>
  <c r="O145" i="21"/>
  <c r="P145" i="21" s="1"/>
  <c r="N146" i="21"/>
  <c r="O146" i="21" s="1"/>
  <c r="P146" i="21" s="1"/>
  <c r="N147" i="21"/>
  <c r="O147" i="21"/>
  <c r="P147" i="21"/>
  <c r="N148" i="21"/>
  <c r="O148" i="21" s="1"/>
  <c r="P148" i="21"/>
  <c r="N149" i="21"/>
  <c r="O149" i="21"/>
  <c r="P149" i="21" s="1"/>
  <c r="N150" i="21"/>
  <c r="O150" i="21"/>
  <c r="P150" i="21"/>
  <c r="N151" i="21"/>
  <c r="O151" i="21" s="1"/>
  <c r="P151" i="21" s="1"/>
  <c r="N152" i="21"/>
  <c r="O152" i="21" s="1"/>
  <c r="P152" i="21"/>
  <c r="N153" i="21"/>
  <c r="O153" i="21"/>
  <c r="P153" i="21" s="1"/>
  <c r="N154" i="21"/>
  <c r="O154" i="21"/>
  <c r="P154" i="21" s="1"/>
  <c r="N155" i="21"/>
  <c r="O155" i="21"/>
  <c r="P155" i="21" s="1"/>
  <c r="N156" i="21"/>
  <c r="O156" i="21" s="1"/>
  <c r="P156" i="21"/>
  <c r="N157" i="21"/>
  <c r="O157" i="21" s="1"/>
  <c r="P157" i="21" s="1"/>
  <c r="N158" i="21"/>
  <c r="O158" i="21"/>
  <c r="P158" i="21"/>
  <c r="N159" i="21"/>
  <c r="O159" i="21"/>
  <c r="P159" i="21"/>
  <c r="N160" i="21"/>
  <c r="O160" i="21" s="1"/>
  <c r="P160" i="21" s="1"/>
  <c r="N161" i="21"/>
  <c r="O161" i="21"/>
  <c r="P161" i="21" s="1"/>
  <c r="N162" i="21"/>
  <c r="O162" i="21" s="1"/>
  <c r="P162" i="21" s="1"/>
  <c r="N163" i="21"/>
  <c r="O163" i="21" s="1"/>
  <c r="P163" i="21" s="1"/>
  <c r="N164" i="21"/>
  <c r="O164" i="21" s="1"/>
  <c r="P164" i="21"/>
  <c r="N165" i="21"/>
  <c r="O165" i="21" s="1"/>
  <c r="P165" i="21" s="1"/>
  <c r="N166" i="21"/>
  <c r="O166" i="21"/>
  <c r="P166" i="21"/>
  <c r="N167" i="21"/>
  <c r="O167" i="21" s="1"/>
  <c r="P167" i="21" s="1"/>
  <c r="N168" i="21"/>
  <c r="O168" i="21" s="1"/>
  <c r="P168" i="21" s="1"/>
  <c r="N169" i="21"/>
  <c r="O169" i="21" s="1"/>
  <c r="P169" i="21" s="1"/>
  <c r="N170" i="21"/>
  <c r="O170" i="21" s="1"/>
  <c r="P170" i="21" s="1"/>
  <c r="N171" i="21"/>
  <c r="O171" i="21"/>
  <c r="P171" i="21" s="1"/>
  <c r="N172" i="21"/>
  <c r="O172" i="21" s="1"/>
  <c r="P172" i="21"/>
  <c r="N173" i="21"/>
  <c r="O173" i="21" s="1"/>
  <c r="P173" i="21" s="1"/>
  <c r="N174" i="21"/>
  <c r="O174" i="21"/>
  <c r="P174" i="21"/>
  <c r="N175" i="21"/>
  <c r="O175" i="21"/>
  <c r="P175" i="21"/>
  <c r="N176" i="21"/>
  <c r="O176" i="21" s="1"/>
  <c r="P176" i="21" s="1"/>
  <c r="N177" i="21"/>
  <c r="O177" i="21"/>
  <c r="P177" i="21"/>
  <c r="N178" i="21"/>
  <c r="O178" i="21" s="1"/>
  <c r="P178" i="21" s="1"/>
  <c r="N179" i="21"/>
  <c r="O179" i="21" s="1"/>
  <c r="P179" i="21" s="1"/>
  <c r="N180" i="21"/>
  <c r="O180" i="21"/>
  <c r="P180" i="21" s="1"/>
  <c r="N181" i="21"/>
  <c r="O181" i="21"/>
  <c r="P181" i="21"/>
  <c r="N182" i="21"/>
  <c r="O182" i="21" s="1"/>
  <c r="P182" i="21" s="1"/>
  <c r="N183" i="21"/>
  <c r="O183" i="21"/>
  <c r="P183" i="21" s="1"/>
  <c r="N184" i="21"/>
  <c r="O184" i="21"/>
  <c r="P184" i="21" s="1"/>
  <c r="N185" i="21"/>
  <c r="O185" i="21"/>
  <c r="P185" i="21"/>
  <c r="N186" i="21"/>
  <c r="O186" i="21" s="1"/>
  <c r="P186" i="21" s="1"/>
  <c r="N187" i="21"/>
  <c r="O187" i="21"/>
  <c r="P187" i="21" s="1"/>
  <c r="N188" i="21"/>
  <c r="O188" i="21"/>
  <c r="P188" i="21" s="1"/>
  <c r="N189" i="21"/>
  <c r="O189" i="21"/>
  <c r="P189" i="21"/>
  <c r="N190" i="21"/>
  <c r="O190" i="21" s="1"/>
  <c r="P190" i="21" s="1"/>
  <c r="N191" i="21"/>
  <c r="O191" i="21"/>
  <c r="P191" i="21" s="1"/>
  <c r="N192" i="21"/>
  <c r="O192" i="21" s="1"/>
  <c r="P192" i="21" s="1"/>
  <c r="N193" i="21"/>
  <c r="O193" i="21"/>
  <c r="P193" i="21" s="1"/>
  <c r="N194" i="21"/>
  <c r="O194" i="21" s="1"/>
  <c r="P194" i="21" s="1"/>
  <c r="N195" i="21"/>
  <c r="O195" i="21" s="1"/>
  <c r="P195" i="21" s="1"/>
  <c r="N196" i="21"/>
  <c r="O196" i="21" s="1"/>
  <c r="P196" i="21" s="1"/>
  <c r="N197" i="21"/>
  <c r="O197" i="21" s="1"/>
  <c r="P197" i="21" s="1"/>
  <c r="N198" i="21"/>
  <c r="O198" i="21" s="1"/>
  <c r="P198" i="21" s="1"/>
  <c r="N199" i="21"/>
  <c r="O199" i="21"/>
  <c r="P199" i="21" s="1"/>
  <c r="N200" i="21"/>
  <c r="O200" i="21"/>
  <c r="P200" i="21" s="1"/>
  <c r="N201" i="21"/>
  <c r="O201" i="21"/>
  <c r="P201" i="21" s="1"/>
  <c r="N202" i="21"/>
  <c r="O202" i="21" s="1"/>
  <c r="P202" i="21" s="1"/>
  <c r="N203" i="21"/>
  <c r="O203" i="21"/>
  <c r="P203" i="21" s="1"/>
  <c r="N204" i="21"/>
  <c r="O204" i="21"/>
  <c r="P204" i="21"/>
  <c r="N205" i="21"/>
  <c r="O205" i="21" s="1"/>
  <c r="P205" i="21"/>
  <c r="N206" i="21"/>
  <c r="O206" i="21" s="1"/>
  <c r="P206" i="21" s="1"/>
  <c r="N207" i="21"/>
  <c r="O207" i="21" s="1"/>
  <c r="P207" i="21" s="1"/>
  <c r="N208" i="21"/>
  <c r="O208" i="21"/>
  <c r="P208" i="21" s="1"/>
  <c r="N209" i="21"/>
  <c r="O209" i="21" s="1"/>
  <c r="P209" i="21"/>
  <c r="N210" i="21"/>
  <c r="O210" i="21" s="1"/>
  <c r="P210" i="21" s="1"/>
  <c r="N211" i="21"/>
  <c r="O211" i="21" s="1"/>
  <c r="P211" i="21" s="1"/>
  <c r="N212" i="21"/>
  <c r="O212" i="21"/>
  <c r="P212" i="21" s="1"/>
  <c r="N213" i="21"/>
  <c r="O213" i="21" s="1"/>
  <c r="P213" i="21" s="1"/>
  <c r="N214" i="21"/>
  <c r="O214" i="21" s="1"/>
  <c r="P214" i="21" s="1"/>
  <c r="N215" i="21"/>
  <c r="O215" i="21"/>
  <c r="P215" i="21" s="1"/>
  <c r="N216" i="21"/>
  <c r="O216" i="21"/>
  <c r="P216" i="21" s="1"/>
  <c r="N217" i="21"/>
  <c r="O217" i="21"/>
  <c r="P217" i="21" s="1"/>
  <c r="N218" i="21"/>
  <c r="O218" i="21" s="1"/>
  <c r="P218" i="21" s="1"/>
  <c r="N219" i="21"/>
  <c r="O219" i="21"/>
  <c r="P219" i="21" s="1"/>
  <c r="N220" i="21"/>
  <c r="O220" i="21"/>
  <c r="P220" i="21"/>
  <c r="N221" i="21"/>
  <c r="O221" i="21" s="1"/>
  <c r="P221" i="21"/>
  <c r="N222" i="21"/>
  <c r="O222" i="21" s="1"/>
  <c r="P222" i="21" s="1"/>
  <c r="N223" i="21"/>
  <c r="O223" i="21" s="1"/>
  <c r="P223" i="21" s="1"/>
  <c r="N224" i="21"/>
  <c r="O224" i="21"/>
  <c r="P224" i="21" s="1"/>
  <c r="N225" i="21"/>
  <c r="O225" i="21"/>
  <c r="P225" i="21"/>
  <c r="N226" i="21"/>
  <c r="O226" i="21" s="1"/>
  <c r="P226" i="21" s="1"/>
  <c r="N227" i="21"/>
  <c r="O227" i="21" s="1"/>
  <c r="P227" i="21" s="1"/>
  <c r="N228" i="21"/>
  <c r="O228" i="21"/>
  <c r="P228" i="21" s="1"/>
  <c r="N229" i="21"/>
  <c r="O229" i="21"/>
  <c r="P229" i="21"/>
  <c r="N230" i="21"/>
  <c r="O230" i="21" s="1"/>
  <c r="P230" i="21" s="1"/>
  <c r="N231" i="21"/>
  <c r="O231" i="21"/>
  <c r="P231" i="21" s="1"/>
  <c r="N232" i="21"/>
  <c r="O232" i="21" s="1"/>
  <c r="P232" i="21" s="1"/>
  <c r="N233" i="21"/>
  <c r="O233" i="21"/>
  <c r="P233" i="21"/>
  <c r="N234" i="21"/>
  <c r="O234" i="21" s="1"/>
  <c r="P234" i="21" s="1"/>
  <c r="N235" i="21"/>
  <c r="O235" i="21"/>
  <c r="P235" i="21" s="1"/>
  <c r="N236" i="21"/>
  <c r="O236" i="21" s="1"/>
  <c r="P236" i="21" s="1"/>
  <c r="N237" i="21"/>
  <c r="O237" i="21"/>
  <c r="P237" i="21"/>
  <c r="N238" i="21"/>
  <c r="O238" i="21" s="1"/>
  <c r="P238" i="21" s="1"/>
  <c r="N239" i="21"/>
  <c r="O239" i="21" s="1"/>
  <c r="P239" i="21" s="1"/>
  <c r="N240" i="21"/>
  <c r="O240" i="21"/>
  <c r="P240" i="21" s="1"/>
  <c r="N241" i="21"/>
  <c r="O241" i="21"/>
  <c r="P241" i="21"/>
  <c r="N242" i="21"/>
  <c r="O242" i="21" s="1"/>
  <c r="P242" i="21" s="1"/>
  <c r="N243" i="21"/>
  <c r="O243" i="21" s="1"/>
  <c r="P243" i="21" s="1"/>
  <c r="N244" i="21"/>
  <c r="O244" i="21"/>
  <c r="P244" i="21" s="1"/>
  <c r="N245" i="21"/>
  <c r="O245" i="21"/>
  <c r="P245" i="21"/>
  <c r="N246" i="21"/>
  <c r="O246" i="21" s="1"/>
  <c r="P246" i="21" s="1"/>
  <c r="N247" i="21"/>
  <c r="O247" i="21"/>
  <c r="P247" i="21" s="1"/>
  <c r="N248" i="21"/>
  <c r="O248" i="21"/>
  <c r="P248" i="21" s="1"/>
  <c r="N249" i="21"/>
  <c r="O249" i="21"/>
  <c r="P249" i="21"/>
  <c r="N250" i="21"/>
  <c r="O250" i="21" s="1"/>
  <c r="P250" i="21" s="1"/>
  <c r="N251" i="21"/>
  <c r="O251" i="21"/>
  <c r="P251" i="21" s="1"/>
  <c r="N252" i="21"/>
  <c r="O252" i="21"/>
  <c r="P252" i="21" s="1"/>
  <c r="N253" i="21"/>
  <c r="O253" i="21" s="1"/>
  <c r="P253" i="21" s="1"/>
  <c r="N254" i="21"/>
  <c r="O254" i="21" s="1"/>
  <c r="P254" i="21" s="1"/>
  <c r="N255" i="21"/>
  <c r="O255" i="21" s="1"/>
  <c r="P255" i="21" s="1"/>
  <c r="N256" i="21"/>
  <c r="O256" i="21" s="1"/>
  <c r="P256" i="21"/>
  <c r="N257" i="21"/>
  <c r="O257" i="21" s="1"/>
  <c r="P257" i="21" s="1"/>
  <c r="N258" i="21"/>
  <c r="O258" i="21" s="1"/>
  <c r="P258" i="21" s="1"/>
  <c r="N259" i="21"/>
  <c r="O259" i="21" s="1"/>
  <c r="P259" i="21" s="1"/>
  <c r="N260" i="21"/>
  <c r="O260" i="21" s="1"/>
  <c r="P260" i="21" s="1"/>
  <c r="N261" i="21"/>
  <c r="O261" i="21"/>
  <c r="P261" i="21" s="1"/>
  <c r="N262" i="21"/>
  <c r="O262" i="21" s="1"/>
  <c r="P262" i="21" s="1"/>
  <c r="N263" i="21"/>
  <c r="O263" i="21"/>
  <c r="P263" i="21" s="1"/>
  <c r="N264" i="21"/>
  <c r="O264" i="21"/>
  <c r="P264" i="21" s="1"/>
  <c r="N265" i="21"/>
  <c r="O265" i="21"/>
  <c r="P265" i="21" s="1"/>
  <c r="N266" i="21"/>
  <c r="O266" i="21" s="1"/>
  <c r="P266" i="21" s="1"/>
  <c r="N267" i="21"/>
  <c r="O267" i="21" s="1"/>
  <c r="P267" i="21" s="1"/>
  <c r="N268" i="21"/>
  <c r="O268" i="21"/>
  <c r="P268" i="21"/>
  <c r="N269" i="21"/>
  <c r="O269" i="21" s="1"/>
  <c r="P269" i="21"/>
  <c r="N270" i="21"/>
  <c r="O270" i="21" s="1"/>
  <c r="P270" i="21" s="1"/>
  <c r="N271" i="21"/>
  <c r="O271" i="21" s="1"/>
  <c r="P271" i="21" s="1"/>
  <c r="N272" i="21"/>
  <c r="O272" i="21"/>
  <c r="P272" i="21"/>
  <c r="N273" i="21"/>
  <c r="O273" i="21" s="1"/>
  <c r="P273" i="21" s="1"/>
  <c r="N274" i="21"/>
  <c r="O274" i="21" s="1"/>
  <c r="P274" i="21" s="1"/>
  <c r="N275" i="21"/>
  <c r="O275" i="21" s="1"/>
  <c r="P275" i="21" s="1"/>
  <c r="N276" i="21"/>
  <c r="O276" i="21"/>
  <c r="P276" i="21" s="1"/>
  <c r="N277" i="21"/>
  <c r="O277" i="21"/>
  <c r="P277" i="21" s="1"/>
  <c r="N278" i="21"/>
  <c r="O278" i="21" s="1"/>
  <c r="P278" i="21" s="1"/>
  <c r="N279" i="21"/>
  <c r="O279" i="21"/>
  <c r="P279" i="21" s="1"/>
  <c r="N280" i="21"/>
  <c r="O280" i="21"/>
  <c r="P280" i="21" s="1"/>
  <c r="N281" i="21"/>
  <c r="O281" i="21"/>
  <c r="P281" i="21" s="1"/>
  <c r="N282" i="21"/>
  <c r="O282" i="21" s="1"/>
  <c r="P282" i="21" s="1"/>
  <c r="N283" i="21"/>
  <c r="O283" i="21" s="1"/>
  <c r="P283" i="21" s="1"/>
  <c r="N284" i="21"/>
  <c r="O284" i="21"/>
  <c r="P284" i="21"/>
  <c r="N285" i="21"/>
  <c r="O285" i="21" s="1"/>
  <c r="P285" i="21"/>
  <c r="N286" i="21"/>
  <c r="O286" i="21" s="1"/>
  <c r="P286" i="21" s="1"/>
  <c r="N287" i="21"/>
  <c r="O287" i="21" s="1"/>
  <c r="P287" i="21" s="1"/>
  <c r="N288" i="21"/>
  <c r="O288" i="21"/>
  <c r="P288" i="21"/>
  <c r="N289" i="21"/>
  <c r="O289" i="21"/>
  <c r="P289" i="21"/>
  <c r="N290" i="21"/>
  <c r="O290" i="21" s="1"/>
  <c r="P290" i="21" s="1"/>
  <c r="N291" i="21"/>
  <c r="O291" i="21" s="1"/>
  <c r="P291" i="21" s="1"/>
  <c r="N292" i="21"/>
  <c r="O292" i="21"/>
  <c r="P292" i="21"/>
  <c r="N293" i="21"/>
  <c r="O293" i="21"/>
  <c r="P293" i="21"/>
  <c r="N294" i="21"/>
  <c r="O294" i="21" s="1"/>
  <c r="P294" i="21" s="1"/>
  <c r="N295" i="21"/>
  <c r="O295" i="21"/>
  <c r="P295" i="21" s="1"/>
  <c r="N296" i="21"/>
  <c r="O296" i="21"/>
  <c r="P296" i="21" s="1"/>
  <c r="N297" i="21"/>
  <c r="O297" i="21"/>
  <c r="P297" i="21"/>
  <c r="N298" i="21"/>
  <c r="O298" i="21" s="1"/>
  <c r="P298" i="21" s="1"/>
  <c r="N299" i="21"/>
  <c r="O299" i="21"/>
  <c r="P299" i="21" s="1"/>
  <c r="N300" i="21"/>
  <c r="O300" i="21"/>
  <c r="P300" i="21" s="1"/>
  <c r="N301" i="21"/>
  <c r="O301" i="21" s="1"/>
  <c r="P301" i="21" s="1"/>
  <c r="N302" i="21"/>
  <c r="O302" i="21" s="1"/>
  <c r="P302" i="21" s="1"/>
  <c r="N303" i="21"/>
  <c r="O303" i="21" s="1"/>
  <c r="P303" i="21" s="1"/>
  <c r="N304" i="21"/>
  <c r="O304" i="21"/>
  <c r="P304" i="21" s="1"/>
  <c r="N305" i="21"/>
  <c r="O305" i="21"/>
  <c r="P305" i="21" s="1"/>
  <c r="N306" i="21"/>
  <c r="O306" i="21" s="1"/>
  <c r="P306" i="21" s="1"/>
  <c r="N307" i="21"/>
  <c r="O307" i="21" s="1"/>
  <c r="P307" i="21" s="1"/>
  <c r="N308" i="21"/>
  <c r="O308" i="21" s="1"/>
  <c r="P308" i="21" s="1"/>
  <c r="N309" i="21"/>
  <c r="O309" i="21"/>
  <c r="P309" i="21"/>
  <c r="N310" i="21"/>
  <c r="O310" i="21" s="1"/>
  <c r="P310" i="21" s="1"/>
  <c r="N311" i="21"/>
  <c r="O311" i="21"/>
  <c r="P311" i="21" s="1"/>
  <c r="N312" i="21"/>
  <c r="O312" i="21" s="1"/>
  <c r="P312" i="21" s="1"/>
  <c r="N313" i="21"/>
  <c r="O313" i="21"/>
  <c r="P313" i="21"/>
  <c r="N314" i="21"/>
  <c r="O314" i="21" s="1"/>
  <c r="P314" i="21" s="1"/>
  <c r="N315" i="21"/>
  <c r="O315" i="21"/>
  <c r="P315" i="21" s="1"/>
  <c r="N316" i="21"/>
  <c r="O316" i="21" s="1"/>
  <c r="P316" i="21" s="1"/>
  <c r="N317" i="21"/>
  <c r="O317" i="21"/>
  <c r="P317" i="21"/>
  <c r="N318" i="21"/>
  <c r="O318" i="21" s="1"/>
  <c r="P318" i="21" s="1"/>
  <c r="N319" i="21"/>
  <c r="O319" i="21"/>
  <c r="P319" i="21" s="1"/>
  <c r="N320" i="21"/>
  <c r="O320" i="21" s="1"/>
  <c r="P320" i="21" s="1"/>
  <c r="N321" i="21"/>
  <c r="O321" i="21"/>
  <c r="P321" i="21" s="1"/>
  <c r="N322" i="21"/>
  <c r="O322" i="21" s="1"/>
  <c r="P322" i="21" s="1"/>
  <c r="N323" i="21"/>
  <c r="O323" i="21" s="1"/>
  <c r="P323" i="21" s="1"/>
  <c r="N324" i="21"/>
  <c r="O324" i="21"/>
  <c r="P324" i="21" s="1"/>
  <c r="N325" i="21"/>
  <c r="O325" i="21" s="1"/>
  <c r="P325" i="21"/>
  <c r="N326" i="21"/>
  <c r="O326" i="21" s="1"/>
  <c r="P326" i="21"/>
  <c r="N327" i="21"/>
  <c r="O327" i="21"/>
  <c r="P327" i="21" s="1"/>
  <c r="N328" i="21"/>
  <c r="O328" i="21"/>
  <c r="P328" i="21" s="1"/>
  <c r="N329" i="21"/>
  <c r="O329" i="21"/>
  <c r="P329" i="21"/>
  <c r="N330" i="21"/>
  <c r="O330" i="21" s="1"/>
  <c r="P330" i="21"/>
  <c r="N331" i="21"/>
  <c r="O331" i="21"/>
  <c r="P331" i="21" s="1"/>
  <c r="N332" i="21"/>
  <c r="O332" i="21"/>
  <c r="P332" i="21" s="1"/>
  <c r="N333" i="21"/>
  <c r="O333" i="21"/>
  <c r="P333" i="21" s="1"/>
  <c r="N334" i="21"/>
  <c r="O334" i="21" s="1"/>
  <c r="P334" i="21"/>
  <c r="N335" i="21"/>
  <c r="O335" i="21" s="1"/>
  <c r="P335" i="21" s="1"/>
  <c r="N336" i="21"/>
  <c r="O336" i="21" s="1"/>
  <c r="P336" i="21"/>
  <c r="N337" i="21"/>
  <c r="O337" i="21"/>
  <c r="P337" i="21" s="1"/>
  <c r="N338" i="21"/>
  <c r="O338" i="21" s="1"/>
  <c r="P338" i="21" s="1"/>
  <c r="N339" i="21"/>
  <c r="O339" i="21" s="1"/>
  <c r="P339" i="21" s="1"/>
  <c r="N340" i="21"/>
  <c r="O340" i="21" s="1"/>
  <c r="P340" i="21" s="1"/>
  <c r="N341" i="21"/>
  <c r="O341" i="21"/>
  <c r="P341" i="21" s="1"/>
  <c r="N342" i="21"/>
  <c r="O342" i="21" s="1"/>
  <c r="P342" i="21" s="1"/>
  <c r="N343" i="21"/>
  <c r="O343" i="21" s="1"/>
  <c r="P343" i="21" s="1"/>
  <c r="N344" i="21"/>
  <c r="O344" i="21"/>
  <c r="P344" i="21" s="1"/>
  <c r="N345" i="21"/>
  <c r="O345" i="21"/>
  <c r="P345" i="21"/>
  <c r="N346" i="21"/>
  <c r="O346" i="21" s="1"/>
  <c r="P346" i="21" s="1"/>
  <c r="N347" i="21"/>
  <c r="O347" i="21"/>
  <c r="P347" i="21" s="1"/>
  <c r="N348" i="21"/>
  <c r="O348" i="21" s="1"/>
  <c r="P348" i="21" s="1"/>
  <c r="N349" i="21"/>
  <c r="O349" i="21"/>
  <c r="P349" i="21"/>
  <c r="N350" i="21"/>
  <c r="O350" i="21" s="1"/>
  <c r="P350" i="21" s="1"/>
  <c r="N351" i="21"/>
  <c r="O351" i="21" s="1"/>
  <c r="P351" i="21" s="1"/>
  <c r="N352" i="21"/>
  <c r="O352" i="21"/>
  <c r="P352" i="21"/>
  <c r="N353" i="21"/>
  <c r="O353" i="21"/>
  <c r="P353" i="21"/>
  <c r="N354" i="21"/>
  <c r="O354" i="21" s="1"/>
  <c r="P354" i="21" s="1"/>
  <c r="N355" i="21"/>
  <c r="O355" i="21"/>
  <c r="P355" i="21" s="1"/>
  <c r="N356" i="21"/>
  <c r="O356" i="21" s="1"/>
  <c r="P356" i="21" s="1"/>
  <c r="N357" i="21"/>
  <c r="O357" i="21"/>
  <c r="P357" i="21"/>
  <c r="N358" i="21"/>
  <c r="O358" i="21" s="1"/>
  <c r="P358" i="21"/>
  <c r="N359" i="21"/>
  <c r="O359" i="21"/>
  <c r="P359" i="21" s="1"/>
  <c r="N360" i="21"/>
  <c r="O360" i="21"/>
  <c r="P360" i="21"/>
  <c r="N361" i="21"/>
  <c r="O361" i="21" s="1"/>
  <c r="P361" i="21" s="1"/>
  <c r="N362" i="21"/>
  <c r="O362" i="21" s="1"/>
  <c r="P362" i="21"/>
  <c r="N363" i="21"/>
  <c r="O363" i="21"/>
  <c r="P363" i="21" s="1"/>
  <c r="N364" i="21"/>
  <c r="O364" i="21"/>
  <c r="P364" i="21" s="1"/>
  <c r="N365" i="21"/>
  <c r="O365" i="21"/>
  <c r="P365" i="21" s="1"/>
  <c r="N366" i="21"/>
  <c r="O366" i="21" s="1"/>
  <c r="P366" i="21"/>
  <c r="N367" i="21"/>
  <c r="O367" i="21" s="1"/>
  <c r="P367" i="21" s="1"/>
  <c r="N368" i="21"/>
  <c r="O368" i="21"/>
  <c r="P368" i="21"/>
  <c r="N369" i="21"/>
  <c r="O369" i="21"/>
  <c r="P369" i="21"/>
  <c r="N370" i="21"/>
  <c r="O370" i="21" s="1"/>
  <c r="P370" i="21" s="1"/>
  <c r="N371" i="21"/>
  <c r="O371" i="21"/>
  <c r="P371" i="21" s="1"/>
  <c r="N372" i="21"/>
  <c r="O372" i="21" s="1"/>
  <c r="P372" i="21" s="1"/>
  <c r="N373" i="21"/>
  <c r="O373" i="21" s="1"/>
  <c r="P373" i="21" s="1"/>
  <c r="N374" i="21"/>
  <c r="O374" i="21" s="1"/>
  <c r="P374" i="21"/>
  <c r="N375" i="21"/>
  <c r="O375" i="21" s="1"/>
  <c r="P375" i="21" s="1"/>
  <c r="N376" i="21"/>
  <c r="O376" i="21"/>
  <c r="P376" i="21"/>
  <c r="N377" i="21"/>
  <c r="O377" i="21" s="1"/>
  <c r="P377" i="21" s="1"/>
  <c r="N378" i="21"/>
  <c r="O378" i="21" s="1"/>
  <c r="P378" i="21" s="1"/>
  <c r="N379" i="21"/>
  <c r="O379" i="21" s="1"/>
  <c r="P379" i="21" s="1"/>
  <c r="N380" i="21"/>
  <c r="O380" i="21" s="1"/>
  <c r="P380" i="21" s="1"/>
  <c r="N381" i="21"/>
  <c r="O381" i="21"/>
  <c r="P381" i="21" s="1"/>
  <c r="N382" i="21"/>
  <c r="O382" i="21" s="1"/>
  <c r="P382" i="21"/>
  <c r="N383" i="21"/>
  <c r="O383" i="21" s="1"/>
  <c r="P383" i="21" s="1"/>
  <c r="N384" i="21"/>
  <c r="O384" i="21"/>
  <c r="P384" i="21"/>
  <c r="N385" i="21"/>
  <c r="O385" i="21"/>
  <c r="P385" i="21"/>
  <c r="N386" i="21"/>
  <c r="O386" i="21" s="1"/>
  <c r="P386" i="21" s="1"/>
  <c r="N387" i="21"/>
  <c r="O387" i="21"/>
  <c r="P387" i="21" s="1"/>
  <c r="N388" i="21"/>
  <c r="O388" i="21" s="1"/>
  <c r="P388" i="21" s="1"/>
  <c r="N389" i="21"/>
  <c r="O389" i="21"/>
  <c r="P389" i="21"/>
  <c r="N390" i="21"/>
  <c r="O390" i="21" s="1"/>
  <c r="P390" i="21"/>
  <c r="N391" i="21"/>
  <c r="O391" i="21"/>
  <c r="P391" i="21" s="1"/>
  <c r="N392" i="21"/>
  <c r="O392" i="21"/>
  <c r="P392" i="21"/>
  <c r="N393" i="21"/>
  <c r="O393" i="21" s="1"/>
  <c r="P393" i="21" s="1"/>
  <c r="N394" i="21"/>
  <c r="O394" i="21" s="1"/>
  <c r="P394" i="21"/>
  <c r="N395" i="21"/>
  <c r="O395" i="21"/>
  <c r="P395" i="21" s="1"/>
  <c r="N396" i="21"/>
  <c r="O396" i="21"/>
  <c r="P396" i="21" s="1"/>
  <c r="N397" i="21"/>
  <c r="O397" i="21"/>
  <c r="P397" i="21" s="1"/>
  <c r="N398" i="21"/>
  <c r="O398" i="21" s="1"/>
  <c r="P398" i="21"/>
  <c r="N399" i="21"/>
  <c r="O399" i="21" s="1"/>
  <c r="P399" i="21" s="1"/>
  <c r="N400" i="21"/>
  <c r="O400" i="21"/>
  <c r="P400" i="21"/>
  <c r="N401" i="21"/>
  <c r="O401" i="21"/>
  <c r="P401" i="21"/>
  <c r="N402" i="21"/>
  <c r="O402" i="21" s="1"/>
  <c r="P402" i="21" s="1"/>
  <c r="N403" i="21"/>
  <c r="O403" i="21"/>
  <c r="P403" i="21" s="1"/>
  <c r="N404" i="21"/>
  <c r="O404" i="21" s="1"/>
  <c r="P404" i="21" s="1"/>
  <c r="N405" i="21"/>
  <c r="O405" i="21" s="1"/>
  <c r="P405" i="21" s="1"/>
  <c r="N406" i="21"/>
  <c r="O406" i="21" s="1"/>
  <c r="P406" i="21"/>
  <c r="N407" i="21"/>
  <c r="O407" i="21" s="1"/>
  <c r="P407" i="21" s="1"/>
  <c r="N408" i="21"/>
  <c r="O408" i="21"/>
  <c r="P408" i="21"/>
  <c r="N409" i="21"/>
  <c r="O409" i="21" s="1"/>
  <c r="P409" i="21" s="1"/>
  <c r="N410" i="21"/>
  <c r="O410" i="21" s="1"/>
  <c r="P410" i="21" s="1"/>
  <c r="N411" i="21"/>
  <c r="O411" i="21" s="1"/>
  <c r="P411" i="21" s="1"/>
  <c r="N412" i="21"/>
  <c r="O412" i="21" s="1"/>
  <c r="P412" i="21" s="1"/>
  <c r="N413" i="21"/>
  <c r="O413" i="21"/>
  <c r="P413" i="21" s="1"/>
  <c r="N414" i="21"/>
  <c r="O414" i="21" s="1"/>
  <c r="P414" i="21"/>
  <c r="N415" i="21"/>
  <c r="O415" i="21" s="1"/>
  <c r="P415" i="21" s="1"/>
  <c r="N416" i="21"/>
  <c r="O416" i="21"/>
  <c r="P416" i="21"/>
  <c r="N417" i="21"/>
  <c r="O417" i="21"/>
  <c r="P417" i="21"/>
  <c r="N418" i="21"/>
  <c r="O418" i="21" s="1"/>
  <c r="P418" i="21" s="1"/>
  <c r="N419" i="21"/>
  <c r="O419" i="21"/>
  <c r="P419" i="21" s="1"/>
  <c r="N420" i="21"/>
  <c r="O420" i="21" s="1"/>
  <c r="P420" i="21" s="1"/>
  <c r="N421" i="21"/>
  <c r="O421" i="21"/>
  <c r="P421" i="21"/>
  <c r="N422" i="21"/>
  <c r="O422" i="21" s="1"/>
  <c r="P422" i="21"/>
  <c r="N423" i="21"/>
  <c r="O423" i="21"/>
  <c r="P423" i="21" s="1"/>
  <c r="N424" i="21"/>
  <c r="O424" i="21"/>
  <c r="P424" i="21"/>
  <c r="N425" i="21"/>
  <c r="O425" i="21" s="1"/>
  <c r="P425" i="21" s="1"/>
  <c r="N426" i="21"/>
  <c r="O426" i="21" s="1"/>
  <c r="P426" i="21"/>
  <c r="N427" i="21"/>
  <c r="O427" i="21"/>
  <c r="P427" i="21" s="1"/>
  <c r="N428" i="21"/>
  <c r="O428" i="21"/>
  <c r="P428" i="21" s="1"/>
  <c r="N429" i="21"/>
  <c r="O429" i="21"/>
  <c r="P429" i="21" s="1"/>
  <c r="N430" i="21"/>
  <c r="O430" i="21" s="1"/>
  <c r="P430" i="21"/>
  <c r="N431" i="21"/>
  <c r="O431" i="21" s="1"/>
  <c r="P431" i="21" s="1"/>
  <c r="N432" i="21"/>
  <c r="O432" i="21"/>
  <c r="P432" i="21"/>
  <c r="N433" i="21"/>
  <c r="O433" i="21"/>
  <c r="P433" i="21"/>
  <c r="N434" i="21"/>
  <c r="O434" i="21" s="1"/>
  <c r="P434" i="21" s="1"/>
  <c r="N435" i="21"/>
  <c r="O435" i="21"/>
  <c r="P435" i="21" s="1"/>
  <c r="N436" i="21"/>
  <c r="O436" i="21" s="1"/>
  <c r="P436" i="21" s="1"/>
  <c r="N437" i="21"/>
  <c r="O437" i="21" s="1"/>
  <c r="P437" i="21" s="1"/>
  <c r="N438" i="21"/>
  <c r="O438" i="21" s="1"/>
  <c r="P438" i="21"/>
  <c r="N439" i="21"/>
  <c r="O439" i="21" s="1"/>
  <c r="P439" i="21" s="1"/>
  <c r="N440" i="21"/>
  <c r="O440" i="21"/>
  <c r="P440" i="21"/>
  <c r="N441" i="21"/>
  <c r="O441" i="21" s="1"/>
  <c r="P441" i="21" s="1"/>
  <c r="N442" i="21"/>
  <c r="O442" i="21" s="1"/>
  <c r="P442" i="21" s="1"/>
  <c r="N443" i="21"/>
  <c r="O443" i="21" s="1"/>
  <c r="P443" i="21" s="1"/>
  <c r="N444" i="21"/>
  <c r="O444" i="21" s="1"/>
  <c r="P444" i="21" s="1"/>
  <c r="N445" i="21"/>
  <c r="O445" i="21"/>
  <c r="P445" i="21" s="1"/>
  <c r="N446" i="21"/>
  <c r="O446" i="21" s="1"/>
  <c r="P446" i="21"/>
  <c r="N447" i="21"/>
  <c r="O447" i="21" s="1"/>
  <c r="P447" i="21" s="1"/>
  <c r="N448" i="21"/>
  <c r="O448" i="21"/>
  <c r="P448" i="21"/>
  <c r="N449" i="21"/>
  <c r="O449" i="21"/>
  <c r="P449" i="21"/>
  <c r="N450" i="21"/>
  <c r="O450" i="21" s="1"/>
  <c r="P450" i="21" s="1"/>
  <c r="N451" i="21"/>
  <c r="O451" i="21"/>
  <c r="P451" i="21" s="1"/>
  <c r="N452" i="21"/>
  <c r="O452" i="21" s="1"/>
  <c r="P452" i="21" s="1"/>
  <c r="N453" i="21"/>
  <c r="O453" i="21"/>
  <c r="P453" i="21"/>
  <c r="N454" i="21"/>
  <c r="O454" i="21" s="1"/>
  <c r="P454" i="21"/>
  <c r="N455" i="21"/>
  <c r="O455" i="21"/>
  <c r="P455" i="21" s="1"/>
  <c r="N456" i="21"/>
  <c r="O456" i="21"/>
  <c r="P456" i="21"/>
  <c r="N457" i="21"/>
  <c r="O457" i="21" s="1"/>
  <c r="P457" i="21" s="1"/>
  <c r="N458" i="21"/>
  <c r="O458" i="21" s="1"/>
  <c r="P458" i="21"/>
  <c r="N459" i="21"/>
  <c r="O459" i="21"/>
  <c r="P459" i="21" s="1"/>
  <c r="N460" i="21"/>
  <c r="O460" i="21"/>
  <c r="P460" i="21" s="1"/>
  <c r="N461" i="21"/>
  <c r="O461" i="21"/>
  <c r="P461" i="21" s="1"/>
  <c r="N462" i="21"/>
  <c r="O462" i="21" s="1"/>
  <c r="P462" i="21"/>
  <c r="N463" i="21"/>
  <c r="O463" i="21" s="1"/>
  <c r="P463" i="21" s="1"/>
  <c r="N464" i="21"/>
  <c r="O464" i="21"/>
  <c r="P464" i="21"/>
  <c r="N465" i="21"/>
  <c r="O465" i="21"/>
  <c r="P465" i="21"/>
  <c r="N466" i="21"/>
  <c r="O466" i="21" s="1"/>
  <c r="P466" i="21" s="1"/>
  <c r="N467" i="21"/>
  <c r="O467" i="21"/>
  <c r="P467" i="21" s="1"/>
  <c r="N468" i="21"/>
  <c r="O468" i="21" s="1"/>
  <c r="P468" i="21" s="1"/>
  <c r="N469" i="21"/>
  <c r="O469" i="21" s="1"/>
  <c r="P469" i="21" s="1"/>
  <c r="N470" i="21"/>
  <c r="O470" i="21" s="1"/>
  <c r="P470" i="21"/>
  <c r="N471" i="21"/>
  <c r="O471" i="21" s="1"/>
  <c r="P471" i="21" s="1"/>
  <c r="N472" i="21"/>
  <c r="O472" i="21"/>
  <c r="P472" i="21"/>
  <c r="N473" i="21"/>
  <c r="O473" i="21" s="1"/>
  <c r="P473" i="21" s="1"/>
  <c r="N474" i="21"/>
  <c r="O474" i="21" s="1"/>
  <c r="P474" i="21" s="1"/>
  <c r="N475" i="21"/>
  <c r="O475" i="21" s="1"/>
  <c r="P475" i="21" s="1"/>
  <c r="N476" i="21"/>
  <c r="O476" i="21" s="1"/>
  <c r="P476" i="21" s="1"/>
  <c r="N477" i="21"/>
  <c r="O477" i="21" s="1"/>
  <c r="P477" i="21" s="1"/>
  <c r="N478" i="21"/>
  <c r="O478" i="21"/>
  <c r="P478" i="21" s="1"/>
  <c r="N479" i="21"/>
  <c r="O479" i="21" s="1"/>
  <c r="P479" i="21" s="1"/>
  <c r="N480" i="21"/>
  <c r="O480" i="21" s="1"/>
  <c r="P480" i="21" s="1"/>
  <c r="N481" i="21"/>
  <c r="O481" i="21" s="1"/>
  <c r="P481" i="21" s="1"/>
  <c r="N482" i="21"/>
  <c r="O482" i="21"/>
  <c r="P482" i="21"/>
  <c r="N483" i="21"/>
  <c r="O483" i="21"/>
  <c r="P483" i="21"/>
  <c r="N484" i="21"/>
  <c r="O484" i="21" s="1"/>
  <c r="P484" i="21" s="1"/>
  <c r="N485" i="21"/>
  <c r="O485" i="21" s="1"/>
  <c r="P485" i="21" s="1"/>
  <c r="N486" i="21"/>
  <c r="O486" i="21"/>
  <c r="P486" i="21"/>
  <c r="N487" i="21"/>
  <c r="O487" i="21"/>
  <c r="P487" i="21"/>
  <c r="N488" i="21"/>
  <c r="O488" i="21" s="1"/>
  <c r="P488" i="21" s="1"/>
  <c r="N489" i="21"/>
  <c r="O489" i="21" s="1"/>
  <c r="P489" i="21" s="1"/>
  <c r="N490" i="21"/>
  <c r="O490" i="21"/>
  <c r="P490" i="21" s="1"/>
  <c r="N491" i="21"/>
  <c r="O491" i="21" s="1"/>
  <c r="P491" i="21" s="1"/>
  <c r="N492" i="21"/>
  <c r="O492" i="21" s="1"/>
  <c r="P492" i="21" s="1"/>
  <c r="N493" i="21"/>
  <c r="O493" i="21" s="1"/>
  <c r="P493" i="21" s="1"/>
  <c r="N494" i="21"/>
  <c r="O494" i="21"/>
  <c r="P494" i="21" s="1"/>
  <c r="N495" i="21"/>
  <c r="O495" i="21" s="1"/>
  <c r="P495" i="21" s="1"/>
  <c r="N496" i="21"/>
  <c r="O496" i="21" s="1"/>
  <c r="P496" i="21" s="1"/>
  <c r="N497" i="21"/>
  <c r="O497" i="21" s="1"/>
  <c r="P497" i="21" s="1"/>
  <c r="N498" i="21"/>
  <c r="O498" i="21"/>
  <c r="P498" i="21"/>
  <c r="N499" i="21"/>
  <c r="O499" i="21"/>
  <c r="P499" i="21"/>
  <c r="N500" i="21"/>
  <c r="O500" i="21" s="1"/>
  <c r="P500" i="21" s="1"/>
  <c r="N501" i="21"/>
  <c r="O501" i="21" s="1"/>
  <c r="P501" i="21" s="1"/>
  <c r="N502" i="21"/>
  <c r="O502" i="21"/>
  <c r="P502" i="21"/>
  <c r="N503" i="21"/>
  <c r="O503" i="21"/>
  <c r="P503" i="21"/>
  <c r="N504" i="21"/>
  <c r="O504" i="21" s="1"/>
  <c r="P504" i="21" s="1"/>
  <c r="N505" i="21"/>
  <c r="O505" i="21" s="1"/>
  <c r="P505" i="21" s="1"/>
  <c r="N506" i="21"/>
  <c r="O506" i="21"/>
  <c r="P506" i="21" s="1"/>
  <c r="N507" i="21"/>
  <c r="O507" i="21" s="1"/>
  <c r="P507" i="21" s="1"/>
  <c r="N508" i="21"/>
  <c r="O508" i="21" s="1"/>
  <c r="P508" i="21" s="1"/>
  <c r="N509" i="21"/>
  <c r="O509" i="21" s="1"/>
  <c r="P509" i="21" s="1"/>
  <c r="N510" i="21"/>
  <c r="O510" i="21"/>
  <c r="P510" i="21" s="1"/>
  <c r="N511" i="21"/>
  <c r="O511" i="21" s="1"/>
  <c r="P511" i="21" s="1"/>
  <c r="N512" i="21"/>
  <c r="O512" i="21" s="1"/>
  <c r="P512" i="21" s="1"/>
  <c r="N513" i="21"/>
  <c r="O513" i="21" s="1"/>
  <c r="P513" i="21" s="1"/>
  <c r="N514" i="21"/>
  <c r="O514" i="21"/>
  <c r="P514" i="21"/>
  <c r="N515" i="21"/>
  <c r="O515" i="21"/>
  <c r="P515" i="21"/>
  <c r="N516" i="21"/>
  <c r="O516" i="21" s="1"/>
  <c r="P516" i="21" s="1"/>
  <c r="N517" i="21"/>
  <c r="O517" i="21" s="1"/>
  <c r="P517" i="21" s="1"/>
  <c r="N518" i="21"/>
  <c r="O518" i="21"/>
  <c r="P518" i="21"/>
  <c r="N519" i="21"/>
  <c r="O519" i="21"/>
  <c r="P519" i="21"/>
  <c r="N520" i="21"/>
  <c r="O520" i="21" s="1"/>
  <c r="P520" i="21" s="1"/>
  <c r="N521" i="21"/>
  <c r="O521" i="21" s="1"/>
  <c r="P521" i="21" s="1"/>
  <c r="N522" i="21"/>
  <c r="O522" i="21"/>
  <c r="P522" i="21" s="1"/>
  <c r="N523" i="21"/>
  <c r="O523" i="21" s="1"/>
  <c r="P523" i="21" s="1"/>
  <c r="N524" i="21"/>
  <c r="O524" i="21" s="1"/>
  <c r="P524" i="21" s="1"/>
  <c r="N525" i="21"/>
  <c r="O525" i="21" s="1"/>
  <c r="P525" i="21" s="1"/>
  <c r="N526" i="21"/>
  <c r="O526" i="21"/>
  <c r="P526" i="21" s="1"/>
  <c r="N527" i="21"/>
  <c r="O527" i="21" s="1"/>
  <c r="P527" i="21" s="1"/>
  <c r="N528" i="21"/>
  <c r="O528" i="21" s="1"/>
  <c r="P528" i="21" s="1"/>
  <c r="N529" i="21"/>
  <c r="O529" i="21" s="1"/>
  <c r="P529" i="21" s="1"/>
  <c r="N530" i="21"/>
  <c r="O530" i="21"/>
  <c r="P530" i="21"/>
  <c r="N531" i="21"/>
  <c r="O531" i="21"/>
  <c r="P531" i="21"/>
  <c r="N532" i="21"/>
  <c r="O532" i="21" s="1"/>
  <c r="P532" i="21" s="1"/>
  <c r="N533" i="21"/>
  <c r="O533" i="21" s="1"/>
  <c r="P533" i="21" s="1"/>
  <c r="N534" i="21"/>
  <c r="O534" i="21"/>
  <c r="P534" i="21"/>
  <c r="N535" i="21"/>
  <c r="O535" i="21"/>
  <c r="P535" i="21"/>
  <c r="N536" i="21"/>
  <c r="O536" i="21" s="1"/>
  <c r="P536" i="21" s="1"/>
  <c r="N537" i="21"/>
  <c r="O537" i="21" s="1"/>
  <c r="P537" i="21" s="1"/>
  <c r="N538" i="21"/>
  <c r="O538" i="21"/>
  <c r="P538" i="21" s="1"/>
  <c r="N539" i="21"/>
  <c r="O539" i="21" s="1"/>
  <c r="P539" i="21" s="1"/>
  <c r="N540" i="21"/>
  <c r="O540" i="21" s="1"/>
  <c r="P540" i="21" s="1"/>
  <c r="N541" i="21"/>
  <c r="O541" i="21" s="1"/>
  <c r="P541" i="21" s="1"/>
  <c r="N542" i="21"/>
  <c r="O542" i="21"/>
  <c r="P542" i="21" s="1"/>
  <c r="N543" i="21"/>
  <c r="O543" i="21" s="1"/>
  <c r="P543" i="21" s="1"/>
  <c r="N544" i="21"/>
  <c r="O544" i="21" s="1"/>
  <c r="P544" i="21" s="1"/>
  <c r="N545" i="21"/>
  <c r="O545" i="21" s="1"/>
  <c r="P545" i="21" s="1"/>
  <c r="N546" i="21"/>
  <c r="O546" i="21"/>
  <c r="P546" i="21"/>
  <c r="N547" i="21"/>
  <c r="O547" i="21"/>
  <c r="P547" i="21"/>
  <c r="N548" i="21"/>
  <c r="O548" i="21" s="1"/>
  <c r="P548" i="21" s="1"/>
  <c r="N549" i="21"/>
  <c r="O549" i="21" s="1"/>
  <c r="P549" i="21" s="1"/>
  <c r="N550" i="21"/>
  <c r="O550" i="21"/>
  <c r="P550" i="21"/>
  <c r="N551" i="21"/>
  <c r="O551" i="21"/>
  <c r="P551" i="21"/>
  <c r="N552" i="21"/>
  <c r="O552" i="21" s="1"/>
  <c r="P552" i="21" s="1"/>
  <c r="N553" i="21"/>
  <c r="O553" i="21" s="1"/>
  <c r="P553" i="21" s="1"/>
  <c r="N554" i="21"/>
  <c r="O554" i="21"/>
  <c r="P554" i="21" s="1"/>
  <c r="N555" i="21"/>
  <c r="O555" i="21" s="1"/>
  <c r="P555" i="21" s="1"/>
  <c r="N556" i="21"/>
  <c r="O556" i="21" s="1"/>
  <c r="P556" i="21" s="1"/>
  <c r="N557" i="21"/>
  <c r="O557" i="21" s="1"/>
  <c r="P557" i="21" s="1"/>
  <c r="N558" i="21"/>
  <c r="O558" i="21"/>
  <c r="P558" i="21" s="1"/>
  <c r="N559" i="21"/>
  <c r="O559" i="21" s="1"/>
  <c r="P559" i="21" s="1"/>
  <c r="N560" i="21"/>
  <c r="O560" i="21" s="1"/>
  <c r="P560" i="21" s="1"/>
  <c r="N561" i="21"/>
  <c r="O561" i="21" s="1"/>
  <c r="P561" i="21" s="1"/>
  <c r="N562" i="21"/>
  <c r="O562" i="21"/>
  <c r="P562" i="21"/>
  <c r="N563" i="21"/>
  <c r="O563" i="21"/>
  <c r="P563" i="21"/>
  <c r="N564" i="21"/>
  <c r="O564" i="21" s="1"/>
  <c r="P564" i="21" s="1"/>
  <c r="N565" i="21"/>
  <c r="O565" i="21" s="1"/>
  <c r="P565" i="21" s="1"/>
  <c r="N566" i="21"/>
  <c r="O566" i="21"/>
  <c r="P566" i="21"/>
  <c r="N567" i="21"/>
  <c r="O567" i="21"/>
  <c r="P567" i="21"/>
  <c r="N568" i="21"/>
  <c r="O568" i="21" s="1"/>
  <c r="P568" i="21" s="1"/>
  <c r="N569" i="21"/>
  <c r="O569" i="21" s="1"/>
  <c r="P569" i="21" s="1"/>
  <c r="N570" i="21"/>
  <c r="O570" i="21"/>
  <c r="P570" i="21" s="1"/>
  <c r="N571" i="21"/>
  <c r="O571" i="21" s="1"/>
  <c r="P571" i="21" s="1"/>
  <c r="N572" i="21"/>
  <c r="O572" i="21" s="1"/>
  <c r="P572" i="21" s="1"/>
  <c r="N573" i="21"/>
  <c r="O573" i="21" s="1"/>
  <c r="P573" i="21" s="1"/>
  <c r="N574" i="21"/>
  <c r="O574" i="21"/>
  <c r="P574" i="21" s="1"/>
  <c r="N575" i="21"/>
  <c r="O575" i="21" s="1"/>
  <c r="P575" i="21" s="1"/>
  <c r="N576" i="21"/>
  <c r="O576" i="21" s="1"/>
  <c r="P576" i="21" s="1"/>
  <c r="N577" i="21"/>
  <c r="O577" i="21" s="1"/>
  <c r="P577" i="21" s="1"/>
  <c r="N578" i="21"/>
  <c r="O578" i="21"/>
  <c r="P578" i="21"/>
  <c r="N579" i="21"/>
  <c r="O579" i="21"/>
  <c r="P579" i="21"/>
  <c r="N580" i="21"/>
  <c r="O580" i="21" s="1"/>
  <c r="P580" i="21" s="1"/>
  <c r="N581" i="21"/>
  <c r="O581" i="21" s="1"/>
  <c r="P581" i="21" s="1"/>
  <c r="N582" i="21"/>
  <c r="O582" i="21"/>
  <c r="P582" i="21"/>
  <c r="N583" i="21"/>
  <c r="O583" i="21"/>
  <c r="P583" i="21"/>
  <c r="N584" i="21"/>
  <c r="O584" i="21" s="1"/>
  <c r="P584" i="21" s="1"/>
  <c r="N585" i="21"/>
  <c r="O585" i="21" s="1"/>
  <c r="P585" i="21" s="1"/>
  <c r="N586" i="21"/>
  <c r="O586" i="21"/>
  <c r="P586" i="21" s="1"/>
  <c r="N587" i="21"/>
  <c r="O587" i="21" s="1"/>
  <c r="P587" i="21" s="1"/>
  <c r="N588" i="21"/>
  <c r="O588" i="21" s="1"/>
  <c r="P588" i="21" s="1"/>
  <c r="N589" i="21"/>
  <c r="O589" i="21" s="1"/>
  <c r="P589" i="21" s="1"/>
  <c r="N590" i="21"/>
  <c r="O590" i="21"/>
  <c r="P590" i="21" s="1"/>
  <c r="N591" i="21"/>
  <c r="O591" i="21" s="1"/>
  <c r="P591" i="21" s="1"/>
  <c r="N592" i="21"/>
  <c r="O592" i="21" s="1"/>
  <c r="P592" i="21" s="1"/>
  <c r="N593" i="21"/>
  <c r="O593" i="21" s="1"/>
  <c r="P593" i="21" s="1"/>
  <c r="N594" i="21"/>
  <c r="O594" i="21"/>
  <c r="P594" i="21"/>
  <c r="N595" i="21"/>
  <c r="O595" i="21"/>
  <c r="P595" i="21"/>
  <c r="N596" i="21"/>
  <c r="O596" i="21" s="1"/>
  <c r="P596" i="21" s="1"/>
  <c r="N597" i="21"/>
  <c r="O597" i="21" s="1"/>
  <c r="P597" i="21" s="1"/>
  <c r="N598" i="21"/>
  <c r="O598" i="21"/>
  <c r="P598" i="21"/>
  <c r="N599" i="21"/>
  <c r="O599" i="21"/>
  <c r="P599" i="21"/>
  <c r="N600" i="21"/>
  <c r="O600" i="21" s="1"/>
  <c r="P600" i="21" s="1"/>
  <c r="N601" i="21"/>
  <c r="O601" i="21" s="1"/>
  <c r="P601" i="21" s="1"/>
  <c r="N602" i="21"/>
  <c r="O602" i="21"/>
  <c r="P602" i="21" s="1"/>
  <c r="N603" i="21"/>
  <c r="O603" i="21" s="1"/>
  <c r="P603" i="21" s="1"/>
  <c r="N604" i="21"/>
  <c r="O604" i="21" s="1"/>
  <c r="P604" i="21" s="1"/>
  <c r="N605" i="21"/>
  <c r="O605" i="21" s="1"/>
  <c r="P605" i="21" s="1"/>
  <c r="N606" i="21"/>
  <c r="O606" i="21"/>
  <c r="P606" i="21" s="1"/>
  <c r="N607" i="21"/>
  <c r="O607" i="21" s="1"/>
  <c r="P607" i="21" s="1"/>
  <c r="N608" i="21"/>
  <c r="O608" i="21" s="1"/>
  <c r="P608" i="21" s="1"/>
  <c r="N609" i="21"/>
  <c r="O609" i="21" s="1"/>
  <c r="P609" i="21" s="1"/>
  <c r="N610" i="21"/>
  <c r="O610" i="21"/>
  <c r="P610" i="21"/>
  <c r="N611" i="21"/>
  <c r="O611" i="21"/>
  <c r="P611" i="21"/>
  <c r="N612" i="21"/>
  <c r="O612" i="21" s="1"/>
  <c r="P612" i="21" s="1"/>
  <c r="N613" i="21"/>
  <c r="O613" i="21" s="1"/>
  <c r="P613" i="21" s="1"/>
  <c r="N614" i="21"/>
  <c r="O614" i="21"/>
  <c r="P614" i="21"/>
  <c r="N615" i="21"/>
  <c r="O615" i="21"/>
  <c r="P615" i="21"/>
  <c r="K7" i="21"/>
  <c r="L7" i="21" s="1"/>
  <c r="K8" i="21"/>
  <c r="L8" i="21"/>
  <c r="K9" i="21"/>
  <c r="L9" i="21" s="1"/>
  <c r="K10" i="21"/>
  <c r="L10" i="21"/>
  <c r="K11" i="21"/>
  <c r="L11" i="21" s="1"/>
  <c r="K12" i="21"/>
  <c r="L12" i="21"/>
  <c r="K13" i="21"/>
  <c r="L13" i="21" s="1"/>
  <c r="K14" i="21"/>
  <c r="L14" i="21"/>
  <c r="K15" i="21"/>
  <c r="L15" i="21" s="1"/>
  <c r="K16" i="21"/>
  <c r="L16" i="21"/>
  <c r="K17" i="21"/>
  <c r="L17" i="21" s="1"/>
  <c r="K18" i="21"/>
  <c r="L18" i="21"/>
  <c r="K19" i="21"/>
  <c r="L19" i="21" s="1"/>
  <c r="K20" i="21"/>
  <c r="L20" i="21"/>
  <c r="K21" i="21"/>
  <c r="L21" i="21" s="1"/>
  <c r="K22" i="21"/>
  <c r="L22" i="21"/>
  <c r="K23" i="21"/>
  <c r="L23" i="21" s="1"/>
  <c r="K24" i="21"/>
  <c r="L24" i="21"/>
  <c r="K25" i="21"/>
  <c r="L25" i="21" s="1"/>
  <c r="K26" i="21"/>
  <c r="L26" i="21"/>
  <c r="K27" i="21"/>
  <c r="L27" i="21" s="1"/>
  <c r="K28" i="21"/>
  <c r="L28" i="21"/>
  <c r="K29" i="21"/>
  <c r="L29" i="21" s="1"/>
  <c r="K30" i="21"/>
  <c r="L30" i="21"/>
  <c r="K31" i="21"/>
  <c r="L31" i="21" s="1"/>
  <c r="K32" i="21"/>
  <c r="L32" i="21"/>
  <c r="K33" i="21"/>
  <c r="L33" i="21" s="1"/>
  <c r="K34" i="21"/>
  <c r="L34" i="21"/>
  <c r="K35" i="21"/>
  <c r="L35" i="21" s="1"/>
  <c r="K36" i="21"/>
  <c r="L36" i="21"/>
  <c r="K37" i="21"/>
  <c r="L37" i="21" s="1"/>
  <c r="K38" i="21"/>
  <c r="L38" i="21"/>
  <c r="K39" i="21"/>
  <c r="L39" i="21" s="1"/>
  <c r="K40" i="21"/>
  <c r="L40" i="21"/>
  <c r="K41" i="21"/>
  <c r="L41" i="21" s="1"/>
  <c r="K42" i="21"/>
  <c r="L42" i="21"/>
  <c r="K43" i="21"/>
  <c r="L43" i="21" s="1"/>
  <c r="K44" i="21"/>
  <c r="L44" i="21"/>
  <c r="K81" i="21"/>
  <c r="L81" i="21" s="1"/>
  <c r="K82" i="21"/>
  <c r="L82" i="21" s="1"/>
  <c r="K83" i="21"/>
  <c r="L83" i="21" s="1"/>
  <c r="K84" i="21"/>
  <c r="L84" i="21"/>
  <c r="K85" i="21"/>
  <c r="L85" i="21" s="1"/>
  <c r="K86" i="21"/>
  <c r="L86" i="21"/>
  <c r="K87" i="21"/>
  <c r="L87" i="21" s="1"/>
  <c r="K88" i="21"/>
  <c r="L88" i="21"/>
  <c r="K89" i="21"/>
  <c r="L89" i="21" s="1"/>
  <c r="K90" i="21"/>
  <c r="L90" i="21" s="1"/>
  <c r="K91" i="21"/>
  <c r="L91" i="21" s="1"/>
  <c r="K92" i="21"/>
  <c r="L92" i="21"/>
  <c r="K93" i="21"/>
  <c r="L93" i="21" s="1"/>
  <c r="K94" i="21"/>
  <c r="L94" i="21"/>
  <c r="K95" i="21"/>
  <c r="L95" i="21" s="1"/>
  <c r="K96" i="21"/>
  <c r="L96" i="21"/>
  <c r="K97" i="21"/>
  <c r="L97" i="21" s="1"/>
  <c r="K98" i="21"/>
  <c r="L98" i="21" s="1"/>
  <c r="K99" i="21"/>
  <c r="L99" i="21" s="1"/>
  <c r="K100" i="21"/>
  <c r="L100" i="21"/>
  <c r="K101" i="21"/>
  <c r="L101" i="21" s="1"/>
  <c r="K102" i="21"/>
  <c r="L102" i="21"/>
  <c r="K103" i="21"/>
  <c r="L103" i="21" s="1"/>
  <c r="K104" i="21"/>
  <c r="L104" i="21"/>
  <c r="K105" i="21"/>
  <c r="L105" i="21" s="1"/>
  <c r="K106" i="21"/>
  <c r="L106" i="21" s="1"/>
  <c r="K107" i="21"/>
  <c r="L107" i="21" s="1"/>
  <c r="K108" i="21"/>
  <c r="L108" i="21"/>
  <c r="K109" i="21"/>
  <c r="L109" i="21" s="1"/>
  <c r="K110" i="21"/>
  <c r="L110" i="21"/>
  <c r="K111" i="21"/>
  <c r="L111" i="21" s="1"/>
  <c r="K112" i="21"/>
  <c r="L112" i="21"/>
  <c r="K113" i="21"/>
  <c r="L113" i="21" s="1"/>
  <c r="K114" i="21"/>
  <c r="L114" i="21" s="1"/>
  <c r="K115" i="21"/>
  <c r="L115" i="21" s="1"/>
  <c r="K116" i="21"/>
  <c r="L116" i="21"/>
  <c r="K117" i="21"/>
  <c r="L117" i="21" s="1"/>
  <c r="K118" i="21"/>
  <c r="L118" i="21"/>
  <c r="K119" i="21"/>
  <c r="L119" i="21" s="1"/>
  <c r="K120" i="21"/>
  <c r="L120" i="21"/>
  <c r="K121" i="21"/>
  <c r="L121" i="21" s="1"/>
  <c r="K122" i="21"/>
  <c r="L122" i="21" s="1"/>
  <c r="K123" i="21"/>
  <c r="L123" i="21" s="1"/>
  <c r="K124" i="21"/>
  <c r="L124" i="21"/>
  <c r="K125" i="21"/>
  <c r="L125" i="21" s="1"/>
  <c r="K126" i="21"/>
  <c r="L126" i="21"/>
  <c r="K127" i="21"/>
  <c r="L127" i="21" s="1"/>
  <c r="K128" i="21"/>
  <c r="L128" i="21"/>
  <c r="K129" i="21"/>
  <c r="L129" i="21" s="1"/>
  <c r="K130" i="21"/>
  <c r="L130" i="21" s="1"/>
  <c r="K131" i="21"/>
  <c r="L131" i="21" s="1"/>
  <c r="K132" i="21"/>
  <c r="L132" i="21"/>
  <c r="K133" i="21"/>
  <c r="L133" i="21" s="1"/>
  <c r="K134" i="21"/>
  <c r="L134" i="21"/>
  <c r="K135" i="21"/>
  <c r="L135" i="21" s="1"/>
  <c r="K136" i="21"/>
  <c r="L136" i="21"/>
  <c r="K137" i="21"/>
  <c r="L137" i="21" s="1"/>
  <c r="K138" i="21"/>
  <c r="L138" i="21" s="1"/>
  <c r="K139" i="21"/>
  <c r="L139" i="21" s="1"/>
  <c r="K140" i="21"/>
  <c r="L140" i="21"/>
  <c r="K141" i="21"/>
  <c r="L141" i="21" s="1"/>
  <c r="K142" i="21"/>
  <c r="L142" i="21"/>
  <c r="K143" i="21"/>
  <c r="L143" i="21" s="1"/>
  <c r="K144" i="21"/>
  <c r="L144" i="21"/>
  <c r="K145" i="21"/>
  <c r="L145" i="21" s="1"/>
  <c r="K146" i="21"/>
  <c r="L146" i="21" s="1"/>
  <c r="K147" i="21"/>
  <c r="L147" i="21" s="1"/>
  <c r="K148" i="21"/>
  <c r="L148" i="21"/>
  <c r="K149" i="21"/>
  <c r="L149" i="21" s="1"/>
  <c r="K150" i="21"/>
  <c r="L150" i="21"/>
  <c r="K151" i="21"/>
  <c r="L151" i="21" s="1"/>
  <c r="K152" i="21"/>
  <c r="L152" i="21"/>
  <c r="K153" i="21"/>
  <c r="L153" i="21" s="1"/>
  <c r="K154" i="21"/>
  <c r="L154" i="21" s="1"/>
  <c r="K155" i="21"/>
  <c r="L155" i="21" s="1"/>
  <c r="K156" i="21"/>
  <c r="L156" i="21"/>
  <c r="K157" i="21"/>
  <c r="L157" i="21" s="1"/>
  <c r="K158" i="21"/>
  <c r="L158" i="21"/>
  <c r="K159" i="21"/>
  <c r="L159" i="21" s="1"/>
  <c r="K160" i="21"/>
  <c r="L160" i="21"/>
  <c r="K161" i="21"/>
  <c r="L161" i="21" s="1"/>
  <c r="K162" i="21"/>
  <c r="L162" i="21" s="1"/>
  <c r="K163" i="21"/>
  <c r="L163" i="21" s="1"/>
  <c r="K164" i="21"/>
  <c r="L164" i="21"/>
  <c r="K165" i="21"/>
  <c r="L165" i="21" s="1"/>
  <c r="K166" i="21"/>
  <c r="L166" i="21"/>
  <c r="K167" i="21"/>
  <c r="L167" i="21" s="1"/>
  <c r="K168" i="21"/>
  <c r="L168" i="21"/>
  <c r="K169" i="21"/>
  <c r="L169" i="21" s="1"/>
  <c r="K170" i="21"/>
  <c r="L170" i="21" s="1"/>
  <c r="K171" i="21"/>
  <c r="L171" i="21" s="1"/>
  <c r="K172" i="21"/>
  <c r="L172" i="21"/>
  <c r="K173" i="21"/>
  <c r="L173" i="21" s="1"/>
  <c r="K174" i="21"/>
  <c r="L174" i="21"/>
  <c r="K175" i="21"/>
  <c r="L175" i="21" s="1"/>
  <c r="K176" i="21"/>
  <c r="L176" i="21"/>
  <c r="K177" i="21"/>
  <c r="L177" i="21" s="1"/>
  <c r="K178" i="21"/>
  <c r="L178" i="21" s="1"/>
  <c r="K179" i="21"/>
  <c r="L179" i="21" s="1"/>
  <c r="K180" i="21"/>
  <c r="L180" i="21"/>
  <c r="K181" i="21"/>
  <c r="L181" i="21" s="1"/>
  <c r="K182" i="21"/>
  <c r="L182" i="21"/>
  <c r="K183" i="21"/>
  <c r="L183" i="21" s="1"/>
  <c r="K184" i="21"/>
  <c r="L184" i="21"/>
  <c r="K185" i="21"/>
  <c r="L185" i="21" s="1"/>
  <c r="K186" i="21"/>
  <c r="L186" i="21" s="1"/>
  <c r="K187" i="21"/>
  <c r="L187" i="21" s="1"/>
  <c r="K188" i="21"/>
  <c r="L188" i="21"/>
  <c r="K189" i="21"/>
  <c r="L189" i="21" s="1"/>
  <c r="K190" i="21"/>
  <c r="L190" i="21"/>
  <c r="K191" i="21"/>
  <c r="L191" i="21" s="1"/>
  <c r="K192" i="21"/>
  <c r="L192" i="21"/>
  <c r="K193" i="21"/>
  <c r="L193" i="21" s="1"/>
  <c r="K194" i="21"/>
  <c r="L194" i="21" s="1"/>
  <c r="K195" i="21"/>
  <c r="L195" i="21" s="1"/>
  <c r="K196" i="21"/>
  <c r="L196" i="21"/>
  <c r="K197" i="21"/>
  <c r="L197" i="21" s="1"/>
  <c r="K198" i="21"/>
  <c r="L198" i="21"/>
  <c r="K199" i="21"/>
  <c r="L199" i="21" s="1"/>
  <c r="K200" i="21"/>
  <c r="L200" i="21"/>
  <c r="K201" i="21"/>
  <c r="L201" i="21" s="1"/>
  <c r="K202" i="21"/>
  <c r="L202" i="21" s="1"/>
  <c r="K203" i="21"/>
  <c r="L203" i="21" s="1"/>
  <c r="K204" i="21"/>
  <c r="L204" i="21"/>
  <c r="K205" i="21"/>
  <c r="L205" i="21" s="1"/>
  <c r="K206" i="21"/>
  <c r="L206" i="21"/>
  <c r="K207" i="21"/>
  <c r="L207" i="21" s="1"/>
  <c r="K208" i="21"/>
  <c r="L208" i="21"/>
  <c r="K209" i="21"/>
  <c r="L209" i="21" s="1"/>
  <c r="K210" i="21"/>
  <c r="L210" i="21" s="1"/>
  <c r="K211" i="21"/>
  <c r="L211" i="21" s="1"/>
  <c r="K212" i="21"/>
  <c r="L212" i="21"/>
  <c r="K213" i="21"/>
  <c r="L213" i="21" s="1"/>
  <c r="K214" i="21"/>
  <c r="L214" i="21"/>
  <c r="K215" i="21"/>
  <c r="L215" i="21" s="1"/>
  <c r="K216" i="21"/>
  <c r="L216" i="21"/>
  <c r="K217" i="21"/>
  <c r="L217" i="21" s="1"/>
  <c r="K218" i="21"/>
  <c r="L218" i="21" s="1"/>
  <c r="K219" i="21"/>
  <c r="L219" i="21" s="1"/>
  <c r="K220" i="21"/>
  <c r="L220" i="21"/>
  <c r="K221" i="21"/>
  <c r="L221" i="21" s="1"/>
  <c r="K222" i="21"/>
  <c r="L222" i="21"/>
  <c r="K223" i="21"/>
  <c r="L223" i="21" s="1"/>
  <c r="K224" i="21"/>
  <c r="L224" i="21"/>
  <c r="K225" i="21"/>
  <c r="L225" i="21" s="1"/>
  <c r="K226" i="21"/>
  <c r="L226" i="21" s="1"/>
  <c r="K227" i="21"/>
  <c r="L227" i="21" s="1"/>
  <c r="K228" i="21"/>
  <c r="L228" i="21"/>
  <c r="K229" i="21"/>
  <c r="L229" i="21" s="1"/>
  <c r="K230" i="21"/>
  <c r="L230" i="21"/>
  <c r="K231" i="21"/>
  <c r="L231" i="21" s="1"/>
  <c r="K232" i="21"/>
  <c r="L232" i="21"/>
  <c r="K233" i="21"/>
  <c r="L233" i="21" s="1"/>
  <c r="K234" i="21"/>
  <c r="L234" i="21" s="1"/>
  <c r="K235" i="21"/>
  <c r="L235" i="21" s="1"/>
  <c r="K236" i="21"/>
  <c r="L236" i="21"/>
  <c r="K237" i="21"/>
  <c r="L237" i="21" s="1"/>
  <c r="K238" i="21"/>
  <c r="L238" i="21"/>
  <c r="K239" i="21"/>
  <c r="L239" i="21" s="1"/>
  <c r="K240" i="21"/>
  <c r="L240" i="21"/>
  <c r="K241" i="21"/>
  <c r="L241" i="21" s="1"/>
  <c r="K242" i="21"/>
  <c r="L242" i="21" s="1"/>
  <c r="K243" i="21"/>
  <c r="L243" i="21" s="1"/>
  <c r="K244" i="21"/>
  <c r="L244" i="21"/>
  <c r="K245" i="21"/>
  <c r="L245" i="21" s="1"/>
  <c r="K246" i="21"/>
  <c r="L246" i="21"/>
  <c r="K247" i="21"/>
  <c r="L247" i="21" s="1"/>
  <c r="K248" i="21"/>
  <c r="L248" i="21"/>
  <c r="K249" i="21"/>
  <c r="L249" i="21" s="1"/>
  <c r="K250" i="21"/>
  <c r="L250" i="21" s="1"/>
  <c r="K251" i="21"/>
  <c r="L251" i="21" s="1"/>
  <c r="K252" i="21"/>
  <c r="L252" i="21"/>
  <c r="K253" i="21"/>
  <c r="L253" i="21" s="1"/>
  <c r="K254" i="21"/>
  <c r="L254" i="21"/>
  <c r="K255" i="21"/>
  <c r="L255" i="21" s="1"/>
  <c r="K256" i="21"/>
  <c r="L256" i="21"/>
  <c r="K257" i="21"/>
  <c r="L257" i="21" s="1"/>
  <c r="K258" i="21"/>
  <c r="L258" i="21" s="1"/>
  <c r="K259" i="21"/>
  <c r="L259" i="21" s="1"/>
  <c r="K260" i="21"/>
  <c r="L260" i="21"/>
  <c r="K261" i="21"/>
  <c r="L261" i="21" s="1"/>
  <c r="K262" i="21"/>
  <c r="L262" i="21"/>
  <c r="K263" i="21"/>
  <c r="L263" i="21" s="1"/>
  <c r="K264" i="21"/>
  <c r="L264" i="21"/>
  <c r="K265" i="21"/>
  <c r="L265" i="21" s="1"/>
  <c r="K266" i="21"/>
  <c r="L266" i="21" s="1"/>
  <c r="K267" i="21"/>
  <c r="L267" i="21" s="1"/>
  <c r="K268" i="21"/>
  <c r="L268" i="21"/>
  <c r="K269" i="21"/>
  <c r="L269" i="21" s="1"/>
  <c r="K270" i="21"/>
  <c r="L270" i="21"/>
  <c r="K271" i="21"/>
  <c r="L271" i="21" s="1"/>
  <c r="K272" i="21"/>
  <c r="L272" i="21"/>
  <c r="K273" i="21"/>
  <c r="L273" i="21" s="1"/>
  <c r="K274" i="21"/>
  <c r="L274" i="21" s="1"/>
  <c r="K275" i="21"/>
  <c r="L275" i="21" s="1"/>
  <c r="K276" i="21"/>
  <c r="L276" i="21"/>
  <c r="K277" i="21"/>
  <c r="L277" i="21" s="1"/>
  <c r="K278" i="21"/>
  <c r="L278" i="21"/>
  <c r="K279" i="21"/>
  <c r="L279" i="21" s="1"/>
  <c r="K280" i="21"/>
  <c r="L280" i="21"/>
  <c r="K281" i="21"/>
  <c r="L281" i="21" s="1"/>
  <c r="K282" i="21"/>
  <c r="L282" i="21" s="1"/>
  <c r="K283" i="21"/>
  <c r="L283" i="21" s="1"/>
  <c r="K284" i="21"/>
  <c r="L284" i="21"/>
  <c r="K285" i="21"/>
  <c r="L285" i="21" s="1"/>
  <c r="K286" i="21"/>
  <c r="L286" i="21"/>
  <c r="K287" i="21"/>
  <c r="L287" i="21" s="1"/>
  <c r="K288" i="21"/>
  <c r="L288" i="21"/>
  <c r="K289" i="21"/>
  <c r="L289" i="21" s="1"/>
  <c r="K290" i="21"/>
  <c r="L290" i="21" s="1"/>
  <c r="K291" i="21"/>
  <c r="L291" i="21" s="1"/>
  <c r="K292" i="21"/>
  <c r="L292" i="21"/>
  <c r="K293" i="21"/>
  <c r="L293" i="21" s="1"/>
  <c r="K294" i="21"/>
  <c r="L294" i="21"/>
  <c r="K295" i="21"/>
  <c r="L295" i="21" s="1"/>
  <c r="K296" i="21"/>
  <c r="L296" i="21"/>
  <c r="K297" i="21"/>
  <c r="L297" i="21" s="1"/>
  <c r="K298" i="21"/>
  <c r="L298" i="21" s="1"/>
  <c r="K299" i="21"/>
  <c r="L299" i="21" s="1"/>
  <c r="K300" i="21"/>
  <c r="L300" i="21"/>
  <c r="K301" i="21"/>
  <c r="L301" i="21" s="1"/>
  <c r="K302" i="21"/>
  <c r="L302" i="21"/>
  <c r="K303" i="21"/>
  <c r="L303" i="21" s="1"/>
  <c r="K304" i="21"/>
  <c r="L304" i="21"/>
  <c r="K305" i="21"/>
  <c r="L305" i="21" s="1"/>
  <c r="K306" i="21"/>
  <c r="L306" i="21" s="1"/>
  <c r="K307" i="21"/>
  <c r="L307" i="21" s="1"/>
  <c r="K308" i="21"/>
  <c r="L308" i="21"/>
  <c r="K309" i="21"/>
  <c r="L309" i="21" s="1"/>
  <c r="K310" i="21"/>
  <c r="L310" i="21"/>
  <c r="K311" i="21"/>
  <c r="L311" i="21" s="1"/>
  <c r="K312" i="21"/>
  <c r="L312" i="21"/>
  <c r="K313" i="21"/>
  <c r="L313" i="21" s="1"/>
  <c r="K314" i="21"/>
  <c r="L314" i="21" s="1"/>
  <c r="K315" i="21"/>
  <c r="L315" i="21" s="1"/>
  <c r="K316" i="21"/>
  <c r="L316" i="21"/>
  <c r="K317" i="21"/>
  <c r="L317" i="21" s="1"/>
  <c r="K318" i="21"/>
  <c r="L318" i="21"/>
  <c r="K319" i="21"/>
  <c r="L319" i="21" s="1"/>
  <c r="K320" i="21"/>
  <c r="L320" i="21"/>
  <c r="K321" i="21"/>
  <c r="L321" i="21" s="1"/>
  <c r="K322" i="21"/>
  <c r="L322" i="21" s="1"/>
  <c r="K323" i="21"/>
  <c r="L323" i="21" s="1"/>
  <c r="K324" i="21"/>
  <c r="L324" i="21"/>
  <c r="K325" i="21"/>
  <c r="L325" i="21" s="1"/>
  <c r="K326" i="21"/>
  <c r="L326" i="21"/>
  <c r="K327" i="21"/>
  <c r="L327" i="21" s="1"/>
  <c r="K328" i="21"/>
  <c r="L328" i="21"/>
  <c r="K329" i="21"/>
  <c r="L329" i="21" s="1"/>
  <c r="K330" i="21"/>
  <c r="L330" i="21" s="1"/>
  <c r="K331" i="21"/>
  <c r="L331" i="21" s="1"/>
  <c r="K332" i="21"/>
  <c r="L332" i="21"/>
  <c r="K333" i="21"/>
  <c r="L333" i="21" s="1"/>
  <c r="K334" i="21"/>
  <c r="L334" i="21"/>
  <c r="K335" i="21"/>
  <c r="L335" i="21" s="1"/>
  <c r="K336" i="21"/>
  <c r="L336" i="21"/>
  <c r="K337" i="21"/>
  <c r="L337" i="21" s="1"/>
  <c r="K338" i="21"/>
  <c r="L338" i="21" s="1"/>
  <c r="K339" i="21"/>
  <c r="L339" i="21" s="1"/>
  <c r="K340" i="21"/>
  <c r="L340" i="21"/>
  <c r="K341" i="21"/>
  <c r="L341" i="21" s="1"/>
  <c r="K342" i="21"/>
  <c r="L342" i="21"/>
  <c r="K343" i="21"/>
  <c r="L343" i="21" s="1"/>
  <c r="K344" i="21"/>
  <c r="L344" i="21"/>
  <c r="K345" i="21"/>
  <c r="L345" i="21" s="1"/>
  <c r="K346" i="21"/>
  <c r="L346" i="21" s="1"/>
  <c r="K347" i="21"/>
  <c r="L347" i="21" s="1"/>
  <c r="K348" i="21"/>
  <c r="L348" i="21"/>
  <c r="K349" i="21"/>
  <c r="L349" i="21" s="1"/>
  <c r="K350" i="21"/>
  <c r="L350" i="21"/>
  <c r="K351" i="21"/>
  <c r="L351" i="21" s="1"/>
  <c r="K352" i="21"/>
  <c r="L352" i="21"/>
  <c r="K353" i="21"/>
  <c r="L353" i="21" s="1"/>
  <c r="K354" i="21"/>
  <c r="L354" i="21" s="1"/>
  <c r="K355" i="21"/>
  <c r="L355" i="21" s="1"/>
  <c r="K356" i="21"/>
  <c r="L356" i="21"/>
  <c r="K357" i="21"/>
  <c r="L357" i="21" s="1"/>
  <c r="K358" i="21"/>
  <c r="L358" i="21"/>
  <c r="K359" i="21"/>
  <c r="L359" i="21" s="1"/>
  <c r="K360" i="21"/>
  <c r="L360" i="21"/>
  <c r="K361" i="21"/>
  <c r="L361" i="21" s="1"/>
  <c r="K362" i="21"/>
  <c r="L362" i="21" s="1"/>
  <c r="K363" i="21"/>
  <c r="L363" i="21" s="1"/>
  <c r="K364" i="21"/>
  <c r="L364" i="21"/>
  <c r="K365" i="21"/>
  <c r="L365" i="21" s="1"/>
  <c r="K366" i="21"/>
  <c r="L366" i="21"/>
  <c r="K367" i="21"/>
  <c r="L367" i="21" s="1"/>
  <c r="K368" i="21"/>
  <c r="L368" i="21"/>
  <c r="K369" i="21"/>
  <c r="L369" i="21" s="1"/>
  <c r="K370" i="21"/>
  <c r="L370" i="21" s="1"/>
  <c r="K371" i="21"/>
  <c r="L371" i="21" s="1"/>
  <c r="K372" i="21"/>
  <c r="L372" i="21"/>
  <c r="K373" i="21"/>
  <c r="L373" i="21" s="1"/>
  <c r="K374" i="21"/>
  <c r="L374" i="21"/>
  <c r="K375" i="21"/>
  <c r="L375" i="21" s="1"/>
  <c r="K376" i="21"/>
  <c r="L376" i="21"/>
  <c r="K377" i="21"/>
  <c r="L377" i="21" s="1"/>
  <c r="K378" i="21"/>
  <c r="L378" i="21" s="1"/>
  <c r="K379" i="21"/>
  <c r="L379" i="21" s="1"/>
  <c r="K380" i="21"/>
  <c r="L380" i="21"/>
  <c r="K381" i="21"/>
  <c r="L381" i="21" s="1"/>
  <c r="K382" i="21"/>
  <c r="L382" i="21"/>
  <c r="K383" i="21"/>
  <c r="L383" i="21" s="1"/>
  <c r="K384" i="21"/>
  <c r="L384" i="21"/>
  <c r="K385" i="21"/>
  <c r="L385" i="21" s="1"/>
  <c r="K386" i="21"/>
  <c r="L386" i="21" s="1"/>
  <c r="K387" i="21"/>
  <c r="L387" i="21" s="1"/>
  <c r="K388" i="21"/>
  <c r="L388" i="21"/>
  <c r="K389" i="21"/>
  <c r="L389" i="21" s="1"/>
  <c r="K390" i="21"/>
  <c r="L390" i="21"/>
  <c r="K391" i="21"/>
  <c r="L391" i="21" s="1"/>
  <c r="K392" i="21"/>
  <c r="L392" i="21"/>
  <c r="K393" i="21"/>
  <c r="L393" i="21" s="1"/>
  <c r="K394" i="21"/>
  <c r="L394" i="21" s="1"/>
  <c r="K395" i="21"/>
  <c r="L395" i="21" s="1"/>
  <c r="K396" i="21"/>
  <c r="L396" i="21"/>
  <c r="K397" i="21"/>
  <c r="L397" i="21" s="1"/>
  <c r="K398" i="21"/>
  <c r="L398" i="21"/>
  <c r="K399" i="21"/>
  <c r="L399" i="21" s="1"/>
  <c r="K400" i="21"/>
  <c r="L400" i="21"/>
  <c r="K401" i="21"/>
  <c r="L401" i="21" s="1"/>
  <c r="K402" i="21"/>
  <c r="L402" i="21" s="1"/>
  <c r="K403" i="21"/>
  <c r="L403" i="21" s="1"/>
  <c r="K404" i="21"/>
  <c r="L404" i="21"/>
  <c r="K405" i="21"/>
  <c r="L405" i="21" s="1"/>
  <c r="K406" i="21"/>
  <c r="L406" i="21"/>
  <c r="K407" i="21"/>
  <c r="L407" i="21" s="1"/>
  <c r="K408" i="21"/>
  <c r="L408" i="21"/>
  <c r="K409" i="21"/>
  <c r="L409" i="21" s="1"/>
  <c r="K410" i="21"/>
  <c r="L410" i="21" s="1"/>
  <c r="K411" i="21"/>
  <c r="L411" i="21" s="1"/>
  <c r="K412" i="21"/>
  <c r="L412" i="21"/>
  <c r="K413" i="21"/>
  <c r="L413" i="21" s="1"/>
  <c r="K414" i="21"/>
  <c r="L414" i="21"/>
  <c r="K415" i="21"/>
  <c r="L415" i="21" s="1"/>
  <c r="K416" i="21"/>
  <c r="L416" i="21"/>
  <c r="K417" i="21"/>
  <c r="L417" i="21" s="1"/>
  <c r="K418" i="21"/>
  <c r="L418" i="21" s="1"/>
  <c r="K419" i="21"/>
  <c r="L419" i="21" s="1"/>
  <c r="K420" i="21"/>
  <c r="L420" i="21"/>
  <c r="K421" i="21"/>
  <c r="L421" i="21" s="1"/>
  <c r="K422" i="21"/>
  <c r="L422" i="21"/>
  <c r="K423" i="21"/>
  <c r="L423" i="21" s="1"/>
  <c r="K424" i="21"/>
  <c r="L424" i="21"/>
  <c r="K425" i="21"/>
  <c r="L425" i="21" s="1"/>
  <c r="K426" i="21"/>
  <c r="L426" i="21" s="1"/>
  <c r="K427" i="21"/>
  <c r="L427" i="21" s="1"/>
  <c r="K428" i="21"/>
  <c r="L428" i="21"/>
  <c r="K429" i="21"/>
  <c r="L429" i="21" s="1"/>
  <c r="K430" i="21"/>
  <c r="L430" i="21"/>
  <c r="K431" i="21"/>
  <c r="L431" i="21" s="1"/>
  <c r="K432" i="21"/>
  <c r="L432" i="21"/>
  <c r="K433" i="21"/>
  <c r="L433" i="21" s="1"/>
  <c r="K434" i="21"/>
  <c r="L434" i="21" s="1"/>
  <c r="K435" i="21"/>
  <c r="L435" i="21" s="1"/>
  <c r="K436" i="21"/>
  <c r="L436" i="21"/>
  <c r="K437" i="21"/>
  <c r="L437" i="21" s="1"/>
  <c r="K438" i="21"/>
  <c r="L438" i="21"/>
  <c r="K439" i="21"/>
  <c r="L439" i="21" s="1"/>
  <c r="K440" i="21"/>
  <c r="L440" i="21"/>
  <c r="K441" i="21"/>
  <c r="L441" i="21" s="1"/>
  <c r="K442" i="21"/>
  <c r="L442" i="21" s="1"/>
  <c r="K443" i="21"/>
  <c r="L443" i="21" s="1"/>
  <c r="K444" i="21"/>
  <c r="L444" i="21"/>
  <c r="K445" i="21"/>
  <c r="L445" i="21" s="1"/>
  <c r="K446" i="21"/>
  <c r="L446" i="21"/>
  <c r="K447" i="21"/>
  <c r="L447" i="21" s="1"/>
  <c r="K448" i="21"/>
  <c r="L448" i="21"/>
  <c r="K449" i="21"/>
  <c r="L449" i="21" s="1"/>
  <c r="K450" i="21"/>
  <c r="L450" i="21"/>
  <c r="K451" i="21"/>
  <c r="L451" i="21" s="1"/>
  <c r="K452" i="21"/>
  <c r="L452" i="21"/>
  <c r="K453" i="21"/>
  <c r="L453" i="21" s="1"/>
  <c r="K454" i="21"/>
  <c r="L454" i="21"/>
  <c r="K455" i="21"/>
  <c r="L455" i="21" s="1"/>
  <c r="K456" i="21"/>
  <c r="L456" i="21"/>
  <c r="K457" i="21"/>
  <c r="L457" i="21" s="1"/>
  <c r="K458" i="21"/>
  <c r="L458" i="21"/>
  <c r="K459" i="21"/>
  <c r="L459" i="21" s="1"/>
  <c r="K460" i="21"/>
  <c r="L460" i="21"/>
  <c r="K461" i="21"/>
  <c r="L461" i="21" s="1"/>
  <c r="K462" i="21"/>
  <c r="L462" i="21"/>
  <c r="K463" i="21"/>
  <c r="L463" i="21" s="1"/>
  <c r="K464" i="21"/>
  <c r="L464" i="21"/>
  <c r="K465" i="21"/>
  <c r="L465" i="21" s="1"/>
  <c r="K466" i="21"/>
  <c r="L466" i="21"/>
  <c r="K467" i="21"/>
  <c r="L467" i="21" s="1"/>
  <c r="K468" i="21"/>
  <c r="L468" i="21"/>
  <c r="K469" i="21"/>
  <c r="L469" i="21" s="1"/>
  <c r="K470" i="21"/>
  <c r="L470" i="21"/>
  <c r="K471" i="21"/>
  <c r="L471" i="21" s="1"/>
  <c r="K472" i="21"/>
  <c r="L472" i="21"/>
  <c r="K473" i="21"/>
  <c r="L473" i="21" s="1"/>
  <c r="K474" i="21"/>
  <c r="L474" i="21"/>
  <c r="K475" i="21"/>
  <c r="L475" i="21" s="1"/>
  <c r="K476" i="21"/>
  <c r="L476" i="21"/>
  <c r="K477" i="21"/>
  <c r="L477" i="21" s="1"/>
  <c r="K478" i="21"/>
  <c r="L478" i="21"/>
  <c r="K479" i="21"/>
  <c r="L479" i="21" s="1"/>
  <c r="K480" i="21"/>
  <c r="L480" i="21"/>
  <c r="K481" i="21"/>
  <c r="L481" i="21" s="1"/>
  <c r="K482" i="21"/>
  <c r="L482" i="21"/>
  <c r="K483" i="21"/>
  <c r="L483" i="21" s="1"/>
  <c r="K484" i="21"/>
  <c r="L484" i="21"/>
  <c r="K485" i="21"/>
  <c r="L485" i="21" s="1"/>
  <c r="K486" i="21"/>
  <c r="L486" i="21"/>
  <c r="K487" i="21"/>
  <c r="L487" i="21" s="1"/>
  <c r="K488" i="21"/>
  <c r="L488" i="21"/>
  <c r="K489" i="21"/>
  <c r="L489" i="21" s="1"/>
  <c r="K490" i="21"/>
  <c r="L490" i="21"/>
  <c r="K491" i="21"/>
  <c r="L491" i="21" s="1"/>
  <c r="K492" i="21"/>
  <c r="L492" i="21"/>
  <c r="K493" i="21"/>
  <c r="L493" i="21" s="1"/>
  <c r="K494" i="21"/>
  <c r="L494" i="21"/>
  <c r="K495" i="21"/>
  <c r="L495" i="21" s="1"/>
  <c r="K496" i="21"/>
  <c r="L496" i="21"/>
  <c r="K497" i="21"/>
  <c r="L497" i="21" s="1"/>
  <c r="K498" i="21"/>
  <c r="L498" i="21"/>
  <c r="K499" i="21"/>
  <c r="L499" i="21" s="1"/>
  <c r="K500" i="21"/>
  <c r="L500" i="21"/>
  <c r="K501" i="21"/>
  <c r="L501" i="21" s="1"/>
  <c r="K502" i="21"/>
  <c r="L502" i="21"/>
  <c r="K503" i="21"/>
  <c r="L503" i="21" s="1"/>
  <c r="K504" i="21"/>
  <c r="L504" i="21"/>
  <c r="K505" i="21"/>
  <c r="L505" i="21" s="1"/>
  <c r="K506" i="21"/>
  <c r="L506" i="21"/>
  <c r="K507" i="21"/>
  <c r="L507" i="21" s="1"/>
  <c r="K508" i="21"/>
  <c r="L508" i="21"/>
  <c r="K509" i="21"/>
  <c r="L509" i="21" s="1"/>
  <c r="K510" i="21"/>
  <c r="L510" i="21"/>
  <c r="K511" i="21"/>
  <c r="L511" i="21" s="1"/>
  <c r="K512" i="21"/>
  <c r="L512" i="21"/>
  <c r="K513" i="21"/>
  <c r="L513" i="21" s="1"/>
  <c r="K514" i="21"/>
  <c r="L514" i="21"/>
  <c r="K515" i="21"/>
  <c r="L515" i="21" s="1"/>
  <c r="K516" i="21"/>
  <c r="L516" i="21"/>
  <c r="K517" i="21"/>
  <c r="L517" i="21" s="1"/>
  <c r="K518" i="21"/>
  <c r="L518" i="21"/>
  <c r="K519" i="21"/>
  <c r="L519" i="21" s="1"/>
  <c r="K520" i="21"/>
  <c r="L520" i="21"/>
  <c r="K521" i="21"/>
  <c r="L521" i="21" s="1"/>
  <c r="K522" i="21"/>
  <c r="L522" i="21"/>
  <c r="K523" i="21"/>
  <c r="L523" i="21" s="1"/>
  <c r="K524" i="21"/>
  <c r="L524" i="21"/>
  <c r="K525" i="21"/>
  <c r="L525" i="21" s="1"/>
  <c r="K526" i="21"/>
  <c r="L526" i="21"/>
  <c r="K527" i="21"/>
  <c r="L527" i="21" s="1"/>
  <c r="K528" i="21"/>
  <c r="L528" i="21"/>
  <c r="K529" i="21"/>
  <c r="L529" i="21" s="1"/>
  <c r="K530" i="21"/>
  <c r="L530" i="21"/>
  <c r="K531" i="21"/>
  <c r="L531" i="21" s="1"/>
  <c r="K532" i="21"/>
  <c r="L532" i="21"/>
  <c r="K533" i="21"/>
  <c r="L533" i="21" s="1"/>
  <c r="K534" i="21"/>
  <c r="L534" i="21"/>
  <c r="K535" i="21"/>
  <c r="L535" i="21" s="1"/>
  <c r="K536" i="21"/>
  <c r="L536" i="21"/>
  <c r="K537" i="21"/>
  <c r="L537" i="21" s="1"/>
  <c r="K538" i="21"/>
  <c r="L538" i="21"/>
  <c r="K539" i="21"/>
  <c r="L539" i="21" s="1"/>
  <c r="K540" i="21"/>
  <c r="L540" i="21"/>
  <c r="K541" i="21"/>
  <c r="L541" i="21" s="1"/>
  <c r="K542" i="21"/>
  <c r="L542" i="21"/>
  <c r="K543" i="21"/>
  <c r="L543" i="21" s="1"/>
  <c r="K544" i="21"/>
  <c r="L544" i="21"/>
  <c r="K545" i="21"/>
  <c r="L545" i="21" s="1"/>
  <c r="K546" i="21"/>
  <c r="L546" i="21"/>
  <c r="K547" i="21"/>
  <c r="L547" i="21" s="1"/>
  <c r="K548" i="21"/>
  <c r="L548" i="21"/>
  <c r="K549" i="21"/>
  <c r="L549" i="21" s="1"/>
  <c r="K550" i="21"/>
  <c r="L550" i="21"/>
  <c r="K551" i="21"/>
  <c r="L551" i="21" s="1"/>
  <c r="K552" i="21"/>
  <c r="L552" i="21"/>
  <c r="K553" i="21"/>
  <c r="L553" i="21" s="1"/>
  <c r="K554" i="21"/>
  <c r="L554" i="21"/>
  <c r="K555" i="21"/>
  <c r="L555" i="21" s="1"/>
  <c r="K556" i="21"/>
  <c r="L556" i="21"/>
  <c r="K557" i="21"/>
  <c r="L557" i="21" s="1"/>
  <c r="K558" i="21"/>
  <c r="L558" i="21"/>
  <c r="K559" i="21"/>
  <c r="L559" i="21" s="1"/>
  <c r="K560" i="21"/>
  <c r="L560" i="21"/>
  <c r="K561" i="21"/>
  <c r="L561" i="21" s="1"/>
  <c r="K562" i="21"/>
  <c r="L562" i="21"/>
  <c r="K563" i="21"/>
  <c r="L563" i="21" s="1"/>
  <c r="K564" i="21"/>
  <c r="L564" i="21"/>
  <c r="K565" i="21"/>
  <c r="L565" i="21" s="1"/>
  <c r="K566" i="21"/>
  <c r="L566" i="21"/>
  <c r="K567" i="21"/>
  <c r="L567" i="21" s="1"/>
  <c r="K568" i="21"/>
  <c r="L568" i="21"/>
  <c r="K569" i="21"/>
  <c r="L569" i="21" s="1"/>
  <c r="K570" i="21"/>
  <c r="L570" i="21"/>
  <c r="K571" i="21"/>
  <c r="L571" i="21" s="1"/>
  <c r="K572" i="21"/>
  <c r="L572" i="21"/>
  <c r="K573" i="21"/>
  <c r="L573" i="21" s="1"/>
  <c r="K574" i="21"/>
  <c r="L574" i="21"/>
  <c r="K575" i="21"/>
  <c r="L575" i="21" s="1"/>
  <c r="K576" i="21"/>
  <c r="L576" i="21"/>
  <c r="K577" i="21"/>
  <c r="L577" i="21" s="1"/>
  <c r="K578" i="21"/>
  <c r="L578" i="21"/>
  <c r="K579" i="21"/>
  <c r="L579" i="21" s="1"/>
  <c r="K580" i="21"/>
  <c r="L580" i="21"/>
  <c r="K581" i="21"/>
  <c r="L581" i="21" s="1"/>
  <c r="K582" i="21"/>
  <c r="L582" i="21"/>
  <c r="K583" i="21"/>
  <c r="L583" i="21" s="1"/>
  <c r="K584" i="21"/>
  <c r="L584" i="21"/>
  <c r="K585" i="21"/>
  <c r="L585" i="21" s="1"/>
  <c r="K586" i="21"/>
  <c r="L586" i="21"/>
  <c r="K587" i="21"/>
  <c r="L587" i="21" s="1"/>
  <c r="K588" i="21"/>
  <c r="L588" i="21"/>
  <c r="K589" i="21"/>
  <c r="L589" i="21" s="1"/>
  <c r="K590" i="21"/>
  <c r="L590" i="21"/>
  <c r="K591" i="21"/>
  <c r="L591" i="21" s="1"/>
  <c r="K592" i="21"/>
  <c r="L592" i="21"/>
  <c r="K593" i="21"/>
  <c r="L593" i="21" s="1"/>
  <c r="K594" i="21"/>
  <c r="L594" i="21"/>
  <c r="K595" i="21"/>
  <c r="L595" i="21" s="1"/>
  <c r="K596" i="21"/>
  <c r="L596" i="21"/>
  <c r="K597" i="21"/>
  <c r="L597" i="21" s="1"/>
  <c r="K598" i="21"/>
  <c r="L598" i="21"/>
  <c r="K599" i="21"/>
  <c r="L599" i="21" s="1"/>
  <c r="K600" i="21"/>
  <c r="L600" i="21"/>
  <c r="K601" i="21"/>
  <c r="L601" i="21" s="1"/>
  <c r="K602" i="21"/>
  <c r="L602" i="21"/>
  <c r="K603" i="21"/>
  <c r="L603" i="21" s="1"/>
  <c r="K604" i="21"/>
  <c r="L604" i="21"/>
  <c r="K605" i="21"/>
  <c r="L605" i="21" s="1"/>
  <c r="K606" i="21"/>
  <c r="L606" i="21"/>
  <c r="K607" i="21"/>
  <c r="L607" i="21" s="1"/>
  <c r="K608" i="21"/>
  <c r="L608" i="21"/>
  <c r="K609" i="21"/>
  <c r="L609" i="21" s="1"/>
  <c r="K610" i="21"/>
  <c r="L610" i="21"/>
  <c r="K611" i="21"/>
  <c r="L611" i="21" s="1"/>
  <c r="K612" i="21"/>
  <c r="L612" i="21"/>
  <c r="K613" i="21"/>
  <c r="L613" i="21" s="1"/>
  <c r="K614" i="21"/>
  <c r="L614" i="21"/>
  <c r="K615" i="21"/>
  <c r="L615" i="21" s="1"/>
  <c r="N6" i="21"/>
  <c r="O6" i="21" s="1"/>
  <c r="P6" i="21" s="1"/>
  <c r="K6" i="21"/>
  <c r="L6" i="21"/>
  <c r="L8" i="19"/>
  <c r="M8" i="19"/>
  <c r="N8" i="19"/>
  <c r="L9" i="19"/>
  <c r="M9" i="19" s="1"/>
  <c r="L10" i="19"/>
  <c r="M10" i="19" s="1"/>
  <c r="N10" i="19" s="1"/>
  <c r="L11" i="19"/>
  <c r="M11" i="19" s="1"/>
  <c r="N11" i="19" s="1"/>
  <c r="L12" i="19"/>
  <c r="M12" i="19" s="1"/>
  <c r="N12" i="19" s="1"/>
  <c r="L13" i="19"/>
  <c r="M13" i="19" s="1"/>
  <c r="N13" i="19" s="1"/>
  <c r="L14" i="19"/>
  <c r="M14" i="19" s="1"/>
  <c r="N14" i="19" s="1"/>
  <c r="L15" i="19"/>
  <c r="M15" i="19" s="1"/>
  <c r="N15" i="19" s="1"/>
  <c r="L16" i="19"/>
  <c r="M16" i="19" s="1"/>
  <c r="N16" i="19" s="1"/>
  <c r="L17" i="19"/>
  <c r="M17" i="19" s="1"/>
  <c r="N17" i="19" s="1"/>
  <c r="L18" i="19"/>
  <c r="M18" i="19"/>
  <c r="N18" i="19" s="1"/>
  <c r="L19" i="19"/>
  <c r="M19" i="19" s="1"/>
  <c r="N19" i="19" s="1"/>
  <c r="L20" i="19"/>
  <c r="M20" i="19" s="1"/>
  <c r="N20" i="19" s="1"/>
  <c r="L21" i="19"/>
  <c r="M21" i="19" s="1"/>
  <c r="N21" i="19" s="1"/>
  <c r="L22" i="19"/>
  <c r="M22" i="19"/>
  <c r="N22" i="19"/>
  <c r="L23" i="19"/>
  <c r="M23" i="19"/>
  <c r="N23" i="19"/>
  <c r="L24" i="19"/>
  <c r="M24" i="19" s="1"/>
  <c r="N24" i="19" s="1"/>
  <c r="L25" i="19"/>
  <c r="M25" i="19"/>
  <c r="N25" i="19" s="1"/>
  <c r="L26" i="19"/>
  <c r="M26" i="19"/>
  <c r="N26" i="19" s="1"/>
  <c r="L27" i="19"/>
  <c r="M27" i="19"/>
  <c r="N27" i="19"/>
  <c r="L28" i="19"/>
  <c r="M28" i="19" s="1"/>
  <c r="N28" i="19" s="1"/>
  <c r="L29" i="19"/>
  <c r="M29" i="19" s="1"/>
  <c r="N29" i="19" s="1"/>
  <c r="L30" i="19"/>
  <c r="M30" i="19"/>
  <c r="N30" i="19" s="1"/>
  <c r="L31" i="19"/>
  <c r="M31" i="19"/>
  <c r="N31" i="19"/>
  <c r="L32" i="19"/>
  <c r="M32" i="19" s="1"/>
  <c r="N32" i="19" s="1"/>
  <c r="L33" i="19"/>
  <c r="M33" i="19"/>
  <c r="N33" i="19" s="1"/>
  <c r="L34" i="19"/>
  <c r="M34" i="19"/>
  <c r="N34" i="19" s="1"/>
  <c r="L35" i="19"/>
  <c r="M35" i="19"/>
  <c r="N35" i="19"/>
  <c r="L36" i="19"/>
  <c r="M36" i="19" s="1"/>
  <c r="N36" i="19" s="1"/>
  <c r="L37" i="19"/>
  <c r="M37" i="19"/>
  <c r="N37" i="19" s="1"/>
  <c r="L38" i="19"/>
  <c r="M38" i="19"/>
  <c r="N38" i="19" s="1"/>
  <c r="L39" i="19"/>
  <c r="M39" i="19" s="1"/>
  <c r="N39" i="19"/>
  <c r="L40" i="19"/>
  <c r="M40" i="19" s="1"/>
  <c r="N40" i="19" s="1"/>
  <c r="L41" i="19"/>
  <c r="M41" i="19"/>
  <c r="N41" i="19" s="1"/>
  <c r="L42" i="19"/>
  <c r="M42" i="19"/>
  <c r="N42" i="19" s="1"/>
  <c r="L43" i="19"/>
  <c r="M43" i="19" s="1"/>
  <c r="N43" i="19"/>
  <c r="L44" i="19"/>
  <c r="M44" i="19" s="1"/>
  <c r="N44" i="19" s="1"/>
  <c r="L45" i="19"/>
  <c r="M45" i="19"/>
  <c r="N45" i="19" s="1"/>
  <c r="L46" i="19"/>
  <c r="M46" i="19"/>
  <c r="N46" i="19" s="1"/>
  <c r="L47" i="19"/>
  <c r="M47" i="19" s="1"/>
  <c r="N47" i="19"/>
  <c r="L48" i="19"/>
  <c r="M48" i="19" s="1"/>
  <c r="N48" i="19" s="1"/>
  <c r="L49" i="19"/>
  <c r="M49" i="19"/>
  <c r="N49" i="19" s="1"/>
  <c r="L50" i="19"/>
  <c r="M50" i="19"/>
  <c r="N50" i="19" s="1"/>
  <c r="L51" i="19"/>
  <c r="M51" i="19" s="1"/>
  <c r="N51" i="19"/>
  <c r="L52" i="19"/>
  <c r="M52" i="19" s="1"/>
  <c r="N52" i="19" s="1"/>
  <c r="L53" i="19"/>
  <c r="M53" i="19"/>
  <c r="N53" i="19" s="1"/>
  <c r="L54" i="19"/>
  <c r="M54" i="19"/>
  <c r="N54" i="19" s="1"/>
  <c r="L55" i="19"/>
  <c r="M55" i="19" s="1"/>
  <c r="N55" i="19"/>
  <c r="L56" i="19"/>
  <c r="M56" i="19" s="1"/>
  <c r="N56" i="19" s="1"/>
  <c r="L57" i="19"/>
  <c r="M57" i="19"/>
  <c r="N57" i="19" s="1"/>
  <c r="L58" i="19"/>
  <c r="M58" i="19"/>
  <c r="N58" i="19" s="1"/>
  <c r="L59" i="19"/>
  <c r="M59" i="19" s="1"/>
  <c r="N59" i="19"/>
  <c r="L60" i="19"/>
  <c r="M60" i="19" s="1"/>
  <c r="N60" i="19" s="1"/>
  <c r="L61" i="19"/>
  <c r="M61" i="19"/>
  <c r="N61" i="19" s="1"/>
  <c r="L62" i="19"/>
  <c r="M62" i="19"/>
  <c r="N62" i="19" s="1"/>
  <c r="L63" i="19"/>
  <c r="M63" i="19" s="1"/>
  <c r="N63" i="19"/>
  <c r="L64" i="19"/>
  <c r="M64" i="19" s="1"/>
  <c r="N64" i="19" s="1"/>
  <c r="L65" i="19"/>
  <c r="M65" i="19"/>
  <c r="N65" i="19" s="1"/>
  <c r="L66" i="19"/>
  <c r="M66" i="19"/>
  <c r="N66" i="19" s="1"/>
  <c r="L67" i="19"/>
  <c r="M67" i="19" s="1"/>
  <c r="N67" i="19"/>
  <c r="L68" i="19"/>
  <c r="M68" i="19" s="1"/>
  <c r="N68" i="19" s="1"/>
  <c r="L69" i="19"/>
  <c r="M69" i="19"/>
  <c r="N69" i="19" s="1"/>
  <c r="L70" i="19"/>
  <c r="M70" i="19"/>
  <c r="N70" i="19" s="1"/>
  <c r="L71" i="19"/>
  <c r="M71" i="19" s="1"/>
  <c r="N71" i="19"/>
  <c r="L72" i="19"/>
  <c r="M72" i="19" s="1"/>
  <c r="N72" i="19" s="1"/>
  <c r="L73" i="19"/>
  <c r="M73" i="19"/>
  <c r="N73" i="19" s="1"/>
  <c r="L74" i="19"/>
  <c r="M74" i="19"/>
  <c r="N74" i="19" s="1"/>
  <c r="L75" i="19"/>
  <c r="M75" i="19" s="1"/>
  <c r="N75" i="19"/>
  <c r="L76" i="19"/>
  <c r="M76" i="19" s="1"/>
  <c r="N76" i="19" s="1"/>
  <c r="L77" i="19"/>
  <c r="M77" i="19"/>
  <c r="N77" i="19" s="1"/>
  <c r="L78" i="19"/>
  <c r="M78" i="19"/>
  <c r="N78" i="19" s="1"/>
  <c r="L79" i="19"/>
  <c r="M79" i="19" s="1"/>
  <c r="N79" i="19"/>
  <c r="L80" i="19"/>
  <c r="M80" i="19" s="1"/>
  <c r="N80" i="19" s="1"/>
  <c r="L81" i="19"/>
  <c r="M81" i="19"/>
  <c r="N81" i="19" s="1"/>
  <c r="L82" i="19"/>
  <c r="M82" i="19"/>
  <c r="N82" i="19" s="1"/>
  <c r="L83" i="19"/>
  <c r="M83" i="19" s="1"/>
  <c r="N83" i="19"/>
  <c r="L84" i="19"/>
  <c r="M84" i="19" s="1"/>
  <c r="N84" i="19" s="1"/>
  <c r="L85" i="19"/>
  <c r="M85" i="19"/>
  <c r="N85" i="19" s="1"/>
  <c r="L86" i="19"/>
  <c r="M86" i="19"/>
  <c r="N86" i="19" s="1"/>
  <c r="L87" i="19"/>
  <c r="M87" i="19" s="1"/>
  <c r="N87" i="19"/>
  <c r="L88" i="19"/>
  <c r="M88" i="19" s="1"/>
  <c r="N88" i="19" s="1"/>
  <c r="L89" i="19"/>
  <c r="M89" i="19"/>
  <c r="N89" i="19" s="1"/>
  <c r="L90" i="19"/>
  <c r="M90" i="19"/>
  <c r="N90" i="19" s="1"/>
  <c r="L91" i="19"/>
  <c r="M91" i="19" s="1"/>
  <c r="N91" i="19"/>
  <c r="L92" i="19"/>
  <c r="M92" i="19" s="1"/>
  <c r="N92" i="19" s="1"/>
  <c r="L93" i="19"/>
  <c r="M93" i="19"/>
  <c r="N93" i="19" s="1"/>
  <c r="L94" i="19"/>
  <c r="M94" i="19"/>
  <c r="N94" i="19" s="1"/>
  <c r="L95" i="19"/>
  <c r="M95" i="19" s="1"/>
  <c r="N95" i="19"/>
  <c r="L97" i="19"/>
  <c r="M97" i="19"/>
  <c r="N97" i="19" s="1"/>
  <c r="L98" i="19"/>
  <c r="M98" i="19"/>
  <c r="N98" i="19" s="1"/>
  <c r="L99" i="19"/>
  <c r="M99" i="19" s="1"/>
  <c r="N99" i="19"/>
  <c r="L100" i="19"/>
  <c r="M100" i="19" s="1"/>
  <c r="N100" i="19" s="1"/>
  <c r="L101" i="19"/>
  <c r="M101" i="19"/>
  <c r="N101" i="19" s="1"/>
  <c r="L102" i="19"/>
  <c r="M102" i="19"/>
  <c r="N102" i="19" s="1"/>
  <c r="L103" i="19"/>
  <c r="M103" i="19" s="1"/>
  <c r="N103" i="19"/>
  <c r="L104" i="19"/>
  <c r="M104" i="19" s="1"/>
  <c r="N104" i="19" s="1"/>
  <c r="L105" i="19"/>
  <c r="M105" i="19"/>
  <c r="N105" i="19" s="1"/>
  <c r="L106" i="19"/>
  <c r="M106" i="19" s="1"/>
  <c r="N106" i="19" s="1"/>
  <c r="L107" i="19"/>
  <c r="M107" i="19" s="1"/>
  <c r="N107" i="19"/>
  <c r="L108" i="19"/>
  <c r="M108" i="19"/>
  <c r="N108" i="19" s="1"/>
  <c r="L109" i="19"/>
  <c r="M109" i="19"/>
  <c r="N109" i="19" s="1"/>
  <c r="L110" i="19"/>
  <c r="M110" i="19"/>
  <c r="N110" i="19"/>
  <c r="L111" i="19"/>
  <c r="M111" i="19" s="1"/>
  <c r="N111" i="19"/>
  <c r="L112" i="19"/>
  <c r="M112" i="19"/>
  <c r="N112" i="19" s="1"/>
  <c r="L113" i="19"/>
  <c r="M113" i="19"/>
  <c r="N113" i="19" s="1"/>
  <c r="L114" i="19"/>
  <c r="M114" i="19"/>
  <c r="N114" i="19" s="1"/>
  <c r="L115" i="19"/>
  <c r="M115" i="19" s="1"/>
  <c r="N115" i="19"/>
  <c r="L116" i="19"/>
  <c r="M116" i="19" s="1"/>
  <c r="N116" i="19" s="1"/>
  <c r="L117" i="19"/>
  <c r="M117" i="19"/>
  <c r="N117" i="19" s="1"/>
  <c r="L118" i="19"/>
  <c r="M118" i="19" s="1"/>
  <c r="N118" i="19" s="1"/>
  <c r="L119" i="19"/>
  <c r="M119" i="19" s="1"/>
  <c r="N119" i="19"/>
  <c r="L120" i="19"/>
  <c r="M120" i="19"/>
  <c r="N120" i="19" s="1"/>
  <c r="L121" i="19"/>
  <c r="M121" i="19"/>
  <c r="N121" i="19" s="1"/>
  <c r="L122" i="19"/>
  <c r="M122" i="19"/>
  <c r="N122" i="19" s="1"/>
  <c r="L123" i="19"/>
  <c r="M123" i="19" s="1"/>
  <c r="N123" i="19"/>
  <c r="L124" i="19"/>
  <c r="M124" i="19" s="1"/>
  <c r="N124" i="19" s="1"/>
  <c r="L125" i="19"/>
  <c r="M125" i="19"/>
  <c r="N125" i="19"/>
  <c r="L126" i="19"/>
  <c r="M126" i="19"/>
  <c r="N126" i="19"/>
  <c r="L127" i="19"/>
  <c r="M127" i="19" s="1"/>
  <c r="N127" i="19" s="1"/>
  <c r="L128" i="19"/>
  <c r="M128" i="19"/>
  <c r="N128" i="19" s="1"/>
  <c r="L129" i="19"/>
  <c r="M129" i="19" s="1"/>
  <c r="N129" i="19" s="1"/>
  <c r="L130" i="19"/>
  <c r="M130" i="19" s="1"/>
  <c r="N130" i="19" s="1"/>
  <c r="L131" i="19"/>
  <c r="M131" i="19" s="1"/>
  <c r="N131" i="19"/>
  <c r="L132" i="19"/>
  <c r="M132" i="19"/>
  <c r="N132" i="19" s="1"/>
  <c r="L133" i="19"/>
  <c r="M133" i="19"/>
  <c r="N133" i="19" s="1"/>
  <c r="L134" i="19"/>
  <c r="M134" i="19"/>
  <c r="N134" i="19"/>
  <c r="L135" i="19"/>
  <c r="M135" i="19" s="1"/>
  <c r="N135" i="19"/>
  <c r="L136" i="19"/>
  <c r="M136" i="19"/>
  <c r="N136" i="19" s="1"/>
  <c r="L137" i="19"/>
  <c r="M137" i="19"/>
  <c r="N137" i="19" s="1"/>
  <c r="L138" i="19"/>
  <c r="M138" i="19"/>
  <c r="N138" i="19" s="1"/>
  <c r="L139" i="19"/>
  <c r="M139" i="19" s="1"/>
  <c r="N139" i="19"/>
  <c r="L140" i="19"/>
  <c r="M140" i="19" s="1"/>
  <c r="N140" i="19" s="1"/>
  <c r="L141" i="19"/>
  <c r="M141" i="19"/>
  <c r="N141" i="19"/>
  <c r="L142" i="19"/>
  <c r="M142" i="19"/>
  <c r="N142" i="19"/>
  <c r="L143" i="19"/>
  <c r="M143" i="19" s="1"/>
  <c r="N143" i="19" s="1"/>
  <c r="L144" i="19"/>
  <c r="M144" i="19"/>
  <c r="N144" i="19" s="1"/>
  <c r="L145" i="19"/>
  <c r="M145" i="19" s="1"/>
  <c r="N145" i="19" s="1"/>
  <c r="L146" i="19"/>
  <c r="M146" i="19"/>
  <c r="N146" i="19"/>
  <c r="L147" i="19"/>
  <c r="M147" i="19" s="1"/>
  <c r="N147" i="19"/>
  <c r="L148" i="19"/>
  <c r="M148" i="19"/>
  <c r="N148" i="19" s="1"/>
  <c r="L149" i="19"/>
  <c r="M149" i="19"/>
  <c r="N149" i="19" s="1"/>
  <c r="L150" i="19"/>
  <c r="M150" i="19"/>
  <c r="N150" i="19" s="1"/>
  <c r="L151" i="19"/>
  <c r="M151" i="19" s="1"/>
  <c r="N151" i="19"/>
  <c r="L152" i="19"/>
  <c r="M152" i="19" s="1"/>
  <c r="N152" i="19" s="1"/>
  <c r="L153" i="19"/>
  <c r="M153" i="19"/>
  <c r="N153" i="19" s="1"/>
  <c r="L154" i="19"/>
  <c r="M154" i="19" s="1"/>
  <c r="N154" i="19" s="1"/>
  <c r="L155" i="19"/>
  <c r="M155" i="19" s="1"/>
  <c r="N155" i="19"/>
  <c r="L156" i="19"/>
  <c r="M156" i="19" s="1"/>
  <c r="N156" i="19" s="1"/>
  <c r="L157" i="19"/>
  <c r="M157" i="19"/>
  <c r="N157" i="19"/>
  <c r="L158" i="19"/>
  <c r="M158" i="19" s="1"/>
  <c r="N158" i="19" s="1"/>
  <c r="L159" i="19"/>
  <c r="M159" i="19" s="1"/>
  <c r="N159" i="19" s="1"/>
  <c r="L160" i="19"/>
  <c r="M160" i="19" s="1"/>
  <c r="N160" i="19" s="1"/>
  <c r="L161" i="19"/>
  <c r="M161" i="19" s="1"/>
  <c r="N161" i="19" s="1"/>
  <c r="L162" i="19"/>
  <c r="M162" i="19"/>
  <c r="N162" i="19" s="1"/>
  <c r="L163" i="19"/>
  <c r="M163" i="19" s="1"/>
  <c r="N163" i="19"/>
  <c r="L164" i="19"/>
  <c r="M164" i="19" s="1"/>
  <c r="N164" i="19" s="1"/>
  <c r="L165" i="19"/>
  <c r="M165" i="19"/>
  <c r="N165" i="19"/>
  <c r="L166" i="19"/>
  <c r="M166" i="19"/>
  <c r="N166" i="19"/>
  <c r="L167" i="19"/>
  <c r="M167" i="19" s="1"/>
  <c r="N167" i="19" s="1"/>
  <c r="L168" i="19"/>
  <c r="M168" i="19"/>
  <c r="N168" i="19" s="1"/>
  <c r="L170" i="19"/>
  <c r="M170" i="19"/>
  <c r="N170" i="19"/>
  <c r="L171" i="19"/>
  <c r="M171" i="19" s="1"/>
  <c r="N171" i="19"/>
  <c r="L172" i="19"/>
  <c r="M172" i="19"/>
  <c r="N172" i="19" s="1"/>
  <c r="L173" i="19"/>
  <c r="M173" i="19"/>
  <c r="N173" i="19"/>
  <c r="L174" i="19"/>
  <c r="M174" i="19" s="1"/>
  <c r="N174" i="19" s="1"/>
  <c r="L175" i="19"/>
  <c r="M175" i="19" s="1"/>
  <c r="N175" i="19"/>
  <c r="L176" i="19"/>
  <c r="M176" i="19"/>
  <c r="N176" i="19" s="1"/>
  <c r="L177" i="19"/>
  <c r="M177" i="19"/>
  <c r="N177" i="19" s="1"/>
  <c r="L178" i="19"/>
  <c r="M178" i="19"/>
  <c r="N178" i="19"/>
  <c r="L179" i="19"/>
  <c r="M179" i="19" s="1"/>
  <c r="N179" i="19" s="1"/>
  <c r="L180" i="19"/>
  <c r="M180" i="19"/>
  <c r="N180" i="19" s="1"/>
  <c r="L181" i="19"/>
  <c r="M181" i="19" s="1"/>
  <c r="N181" i="19" s="1"/>
  <c r="L182" i="19"/>
  <c r="M182" i="19"/>
  <c r="N182" i="19"/>
  <c r="L183" i="19"/>
  <c r="M183" i="19" s="1"/>
  <c r="N183" i="19"/>
  <c r="L184" i="19"/>
  <c r="M184" i="19"/>
  <c r="N184" i="19" s="1"/>
  <c r="L185" i="19"/>
  <c r="M185" i="19"/>
  <c r="N185" i="19" s="1"/>
  <c r="L186" i="19"/>
  <c r="M186" i="19"/>
  <c r="N186" i="19" s="1"/>
  <c r="L187" i="19"/>
  <c r="M187" i="19" s="1"/>
  <c r="N187" i="19"/>
  <c r="L188" i="19"/>
  <c r="M188" i="19" s="1"/>
  <c r="N188" i="19" s="1"/>
  <c r="L189" i="19"/>
  <c r="M189" i="19" s="1"/>
  <c r="N189" i="19" s="1"/>
  <c r="L190" i="19"/>
  <c r="M190" i="19"/>
  <c r="N190" i="19" s="1"/>
  <c r="L191" i="19"/>
  <c r="M191" i="19" s="1"/>
  <c r="N191" i="19" s="1"/>
  <c r="L192" i="19"/>
  <c r="M192" i="19"/>
  <c r="N192" i="19" s="1"/>
  <c r="L193" i="19"/>
  <c r="M193" i="19" s="1"/>
  <c r="N193" i="19" s="1"/>
  <c r="L194" i="19"/>
  <c r="M194" i="19"/>
  <c r="N194" i="19"/>
  <c r="L195" i="19"/>
  <c r="M195" i="19"/>
  <c r="N195" i="19"/>
  <c r="L196" i="19"/>
  <c r="M196" i="19" s="1"/>
  <c r="N196" i="19" s="1"/>
  <c r="L197" i="19"/>
  <c r="M197" i="19"/>
  <c r="N197" i="19" s="1"/>
  <c r="L198" i="19"/>
  <c r="M198" i="19" s="1"/>
  <c r="N198" i="19" s="1"/>
  <c r="L199" i="19"/>
  <c r="M199" i="19" s="1"/>
  <c r="N199" i="19" s="1"/>
  <c r="L200" i="19"/>
  <c r="M200" i="19" s="1"/>
  <c r="N200" i="19"/>
  <c r="L201" i="19"/>
  <c r="M201" i="19" s="1"/>
  <c r="N201" i="19" s="1"/>
  <c r="L202" i="19"/>
  <c r="M202" i="19"/>
  <c r="N202" i="19"/>
  <c r="L203" i="19"/>
  <c r="M203" i="19" s="1"/>
  <c r="N203" i="19" s="1"/>
  <c r="L204" i="19"/>
  <c r="M204" i="19" s="1"/>
  <c r="N204" i="19" s="1"/>
  <c r="L205" i="19"/>
  <c r="M205" i="19" s="1"/>
  <c r="N205" i="19" s="1"/>
  <c r="L206" i="19"/>
  <c r="M206" i="19" s="1"/>
  <c r="N206" i="19" s="1"/>
  <c r="L207" i="19"/>
  <c r="M207" i="19"/>
  <c r="N207" i="19" s="1"/>
  <c r="L208" i="19"/>
  <c r="M208" i="19" s="1"/>
  <c r="N208" i="19"/>
  <c r="L209" i="19"/>
  <c r="M209" i="19" s="1"/>
  <c r="N209" i="19" s="1"/>
  <c r="L210" i="19"/>
  <c r="M210" i="19" s="1"/>
  <c r="N210" i="19" s="1"/>
  <c r="L211" i="19"/>
  <c r="M211" i="19"/>
  <c r="N211" i="19" s="1"/>
  <c r="L212" i="19"/>
  <c r="M212" i="19" s="1"/>
  <c r="N212" i="19" s="1"/>
  <c r="L213" i="19"/>
  <c r="M213" i="19"/>
  <c r="N213" i="19" s="1"/>
  <c r="L214" i="19"/>
  <c r="M214" i="19" s="1"/>
  <c r="N214" i="19" s="1"/>
  <c r="L215" i="19"/>
  <c r="M215" i="19"/>
  <c r="N215" i="19" s="1"/>
  <c r="L216" i="19"/>
  <c r="M216" i="19" s="1"/>
  <c r="N216" i="19" s="1"/>
  <c r="L217" i="19"/>
  <c r="M217" i="19" s="1"/>
  <c r="N217" i="19" s="1"/>
  <c r="L218" i="19"/>
  <c r="M218" i="19"/>
  <c r="N218" i="19" s="1"/>
  <c r="L219" i="19"/>
  <c r="M219" i="19"/>
  <c r="N219" i="19"/>
  <c r="L220" i="19"/>
  <c r="M220" i="19" s="1"/>
  <c r="N220" i="19" s="1"/>
  <c r="L221" i="19"/>
  <c r="M221" i="19"/>
  <c r="N221" i="19" s="1"/>
  <c r="L222" i="19"/>
  <c r="M222" i="19" s="1"/>
  <c r="N222" i="19" s="1"/>
  <c r="L223" i="19"/>
  <c r="M223" i="19"/>
  <c r="N223" i="19" s="1"/>
  <c r="L224" i="19"/>
  <c r="M224" i="19" s="1"/>
  <c r="N224" i="19"/>
  <c r="L225" i="19"/>
  <c r="M225" i="19" s="1"/>
  <c r="N225" i="19" s="1"/>
  <c r="L226" i="19"/>
  <c r="M226" i="19"/>
  <c r="N226" i="19"/>
  <c r="L227" i="19"/>
  <c r="M227" i="19"/>
  <c r="N227" i="19"/>
  <c r="L228" i="19"/>
  <c r="M228" i="19" s="1"/>
  <c r="N228" i="19" s="1"/>
  <c r="L229" i="19"/>
  <c r="M229" i="19"/>
  <c r="N229" i="19" s="1"/>
  <c r="L230" i="19"/>
  <c r="M230" i="19" s="1"/>
  <c r="N230" i="19" s="1"/>
  <c r="L231" i="19"/>
  <c r="M231" i="19" s="1"/>
  <c r="N231" i="19" s="1"/>
  <c r="L232" i="19"/>
  <c r="M232" i="19" s="1"/>
  <c r="N232" i="19"/>
  <c r="L233" i="19"/>
  <c r="M233" i="19" s="1"/>
  <c r="N233" i="19" s="1"/>
  <c r="L234" i="19"/>
  <c r="M234" i="19"/>
  <c r="N234" i="19"/>
  <c r="L235" i="19"/>
  <c r="M235" i="19" s="1"/>
  <c r="N235" i="19" s="1"/>
  <c r="L236" i="19"/>
  <c r="M236" i="19" s="1"/>
  <c r="N236" i="19" s="1"/>
  <c r="L237" i="19"/>
  <c r="M237" i="19" s="1"/>
  <c r="N237" i="19" s="1"/>
  <c r="L238" i="19"/>
  <c r="M238" i="19" s="1"/>
  <c r="N238" i="19" s="1"/>
  <c r="L239" i="19"/>
  <c r="M239" i="19"/>
  <c r="N239" i="19" s="1"/>
  <c r="L240" i="19"/>
  <c r="M240" i="19" s="1"/>
  <c r="N240" i="19"/>
  <c r="L241" i="19"/>
  <c r="M241" i="19" s="1"/>
  <c r="N241" i="19" s="1"/>
  <c r="L242" i="19"/>
  <c r="M242" i="19" s="1"/>
  <c r="N242" i="19" s="1"/>
  <c r="L243" i="19"/>
  <c r="M243" i="19"/>
  <c r="N243" i="19" s="1"/>
  <c r="L244" i="19"/>
  <c r="M244" i="19" s="1"/>
  <c r="N244" i="19" s="1"/>
  <c r="L246" i="19"/>
  <c r="M246" i="19" s="1"/>
  <c r="N246" i="19" s="1"/>
  <c r="L247" i="19"/>
  <c r="M247" i="19"/>
  <c r="N247" i="19" s="1"/>
  <c r="L248" i="19"/>
  <c r="M248" i="19" s="1"/>
  <c r="N248" i="19" s="1"/>
  <c r="L249" i="19"/>
  <c r="I8" i="19"/>
  <c r="J8" i="19"/>
  <c r="I9" i="19"/>
  <c r="J9" i="19" s="1"/>
  <c r="I10" i="19"/>
  <c r="J10" i="19"/>
  <c r="I11" i="19"/>
  <c r="J11" i="19" s="1"/>
  <c r="I12" i="19"/>
  <c r="J12" i="19"/>
  <c r="I13" i="19"/>
  <c r="J13" i="19" s="1"/>
  <c r="I14" i="19"/>
  <c r="J14" i="19" s="1"/>
  <c r="I15" i="19"/>
  <c r="J15" i="19" s="1"/>
  <c r="I16" i="19"/>
  <c r="J16" i="19"/>
  <c r="I17" i="19"/>
  <c r="J17" i="19" s="1"/>
  <c r="I18" i="19"/>
  <c r="J18" i="19"/>
  <c r="I19" i="19"/>
  <c r="J19" i="19" s="1"/>
  <c r="I20" i="19"/>
  <c r="J20" i="19"/>
  <c r="I21" i="19"/>
  <c r="J21" i="19" s="1"/>
  <c r="I22" i="19"/>
  <c r="J22" i="19" s="1"/>
  <c r="I23" i="19"/>
  <c r="J23" i="19" s="1"/>
  <c r="I24" i="19"/>
  <c r="J24" i="19"/>
  <c r="I25" i="19"/>
  <c r="J25" i="19" s="1"/>
  <c r="I26" i="19"/>
  <c r="J26" i="19"/>
  <c r="I27" i="19"/>
  <c r="J27" i="19" s="1"/>
  <c r="I28" i="19"/>
  <c r="J28" i="19"/>
  <c r="I29" i="19"/>
  <c r="J29" i="19" s="1"/>
  <c r="I30" i="19"/>
  <c r="J30" i="19" s="1"/>
  <c r="I31" i="19"/>
  <c r="J31" i="19" s="1"/>
  <c r="I32" i="19"/>
  <c r="J32" i="19"/>
  <c r="I33" i="19"/>
  <c r="J33" i="19" s="1"/>
  <c r="I34" i="19"/>
  <c r="J34" i="19"/>
  <c r="I35" i="19"/>
  <c r="J35" i="19" s="1"/>
  <c r="I36" i="19"/>
  <c r="J36" i="19"/>
  <c r="I37" i="19"/>
  <c r="J37" i="19" s="1"/>
  <c r="I38" i="19"/>
  <c r="J38" i="19" s="1"/>
  <c r="I39" i="19"/>
  <c r="J39" i="19" s="1"/>
  <c r="I40" i="19"/>
  <c r="J40" i="19"/>
  <c r="I41" i="19"/>
  <c r="J41" i="19" s="1"/>
  <c r="I42" i="19"/>
  <c r="J42" i="19"/>
  <c r="I43" i="19"/>
  <c r="J43" i="19" s="1"/>
  <c r="I44" i="19"/>
  <c r="J44" i="19"/>
  <c r="I45" i="19"/>
  <c r="J45" i="19" s="1"/>
  <c r="I46" i="19"/>
  <c r="J46" i="19" s="1"/>
  <c r="I47" i="19"/>
  <c r="J47" i="19" s="1"/>
  <c r="I48" i="19"/>
  <c r="J48" i="19"/>
  <c r="I49" i="19"/>
  <c r="J49" i="19" s="1"/>
  <c r="I50" i="19"/>
  <c r="J50" i="19"/>
  <c r="I51" i="19"/>
  <c r="J51" i="19" s="1"/>
  <c r="I52" i="19"/>
  <c r="J52" i="19"/>
  <c r="I53" i="19"/>
  <c r="J53" i="19" s="1"/>
  <c r="I54" i="19"/>
  <c r="J54" i="19" s="1"/>
  <c r="I55" i="19"/>
  <c r="J55" i="19" s="1"/>
  <c r="I56" i="19"/>
  <c r="J56" i="19"/>
  <c r="I57" i="19"/>
  <c r="J57" i="19" s="1"/>
  <c r="I58" i="19"/>
  <c r="J58" i="19"/>
  <c r="I59" i="19"/>
  <c r="J59" i="19" s="1"/>
  <c r="I60" i="19"/>
  <c r="J60" i="19"/>
  <c r="I61" i="19"/>
  <c r="J61" i="19" s="1"/>
  <c r="I62" i="19"/>
  <c r="J62" i="19" s="1"/>
  <c r="I63" i="19"/>
  <c r="J63" i="19" s="1"/>
  <c r="I64" i="19"/>
  <c r="J64" i="19"/>
  <c r="I65" i="19"/>
  <c r="J65" i="19" s="1"/>
  <c r="I66" i="19"/>
  <c r="J66" i="19"/>
  <c r="I67" i="19"/>
  <c r="J67" i="19" s="1"/>
  <c r="I68" i="19"/>
  <c r="J68" i="19"/>
  <c r="I69" i="19"/>
  <c r="J69" i="19" s="1"/>
  <c r="I70" i="19"/>
  <c r="J70" i="19" s="1"/>
  <c r="I71" i="19"/>
  <c r="J71" i="19" s="1"/>
  <c r="I72" i="19"/>
  <c r="J72" i="19"/>
  <c r="I73" i="19"/>
  <c r="J73" i="19" s="1"/>
  <c r="I74" i="19"/>
  <c r="J74" i="19"/>
  <c r="I75" i="19"/>
  <c r="J75" i="19" s="1"/>
  <c r="I76" i="19"/>
  <c r="J76" i="19"/>
  <c r="I77" i="19"/>
  <c r="J77" i="19" s="1"/>
  <c r="I78" i="19"/>
  <c r="J78" i="19" s="1"/>
  <c r="I79" i="19"/>
  <c r="J79" i="19" s="1"/>
  <c r="I80" i="19"/>
  <c r="J80" i="19"/>
  <c r="I81" i="19"/>
  <c r="J81" i="19" s="1"/>
  <c r="I82" i="19"/>
  <c r="J82" i="19"/>
  <c r="I83" i="19"/>
  <c r="J83" i="19" s="1"/>
  <c r="I84" i="19"/>
  <c r="J84" i="19"/>
  <c r="I85" i="19"/>
  <c r="J85" i="19" s="1"/>
  <c r="I86" i="19"/>
  <c r="J86" i="19" s="1"/>
  <c r="I87" i="19"/>
  <c r="J87" i="19" s="1"/>
  <c r="I88" i="19"/>
  <c r="J88" i="19"/>
  <c r="I89" i="19"/>
  <c r="J89" i="19" s="1"/>
  <c r="I90" i="19"/>
  <c r="J90" i="19"/>
  <c r="I91" i="19"/>
  <c r="J91" i="19" s="1"/>
  <c r="I92" i="19"/>
  <c r="J92" i="19"/>
  <c r="I93" i="19"/>
  <c r="J93" i="19"/>
  <c r="I94" i="19"/>
  <c r="J94" i="19"/>
  <c r="I95" i="19"/>
  <c r="J95" i="19"/>
  <c r="I97" i="19"/>
  <c r="J97" i="19"/>
  <c r="I98" i="19"/>
  <c r="J98" i="19"/>
  <c r="I99" i="19"/>
  <c r="J99" i="19"/>
  <c r="I100" i="19"/>
  <c r="J100" i="19"/>
  <c r="I101" i="19"/>
  <c r="J101" i="19"/>
  <c r="I102" i="19"/>
  <c r="J102" i="19"/>
  <c r="I103" i="19"/>
  <c r="J103" i="19"/>
  <c r="I104" i="19"/>
  <c r="J104" i="19"/>
  <c r="I105" i="19"/>
  <c r="J105" i="19"/>
  <c r="I106" i="19"/>
  <c r="J106" i="19"/>
  <c r="I107" i="19"/>
  <c r="J107" i="19"/>
  <c r="I108" i="19"/>
  <c r="J108" i="19"/>
  <c r="I109" i="19"/>
  <c r="J109" i="19"/>
  <c r="I110" i="19"/>
  <c r="J110" i="19"/>
  <c r="I111" i="19"/>
  <c r="J111" i="19"/>
  <c r="I112" i="19"/>
  <c r="J112" i="19"/>
  <c r="I113" i="19"/>
  <c r="J113" i="19"/>
  <c r="I114" i="19"/>
  <c r="J114" i="19"/>
  <c r="I115" i="19"/>
  <c r="J115" i="19"/>
  <c r="I116" i="19"/>
  <c r="J116" i="19"/>
  <c r="I117" i="19"/>
  <c r="J117" i="19"/>
  <c r="I118" i="19"/>
  <c r="J118" i="19"/>
  <c r="I119" i="19"/>
  <c r="J119" i="19"/>
  <c r="I120" i="19"/>
  <c r="J120" i="19"/>
  <c r="I121" i="19"/>
  <c r="J121" i="19"/>
  <c r="I122" i="19"/>
  <c r="J122" i="19"/>
  <c r="I123" i="19"/>
  <c r="J123" i="19"/>
  <c r="I124" i="19"/>
  <c r="J124" i="19"/>
  <c r="I125" i="19"/>
  <c r="J125" i="19"/>
  <c r="I126" i="19"/>
  <c r="J126" i="19"/>
  <c r="I127" i="19"/>
  <c r="J127" i="19"/>
  <c r="I128" i="19"/>
  <c r="J128" i="19"/>
  <c r="I129" i="19"/>
  <c r="J129" i="19"/>
  <c r="I130" i="19"/>
  <c r="J130" i="19"/>
  <c r="I131" i="19"/>
  <c r="J131" i="19"/>
  <c r="I132" i="19"/>
  <c r="J132" i="19"/>
  <c r="I133" i="19"/>
  <c r="J133" i="19"/>
  <c r="I134" i="19"/>
  <c r="J134" i="19"/>
  <c r="I135" i="19"/>
  <c r="J135" i="19"/>
  <c r="I136" i="19"/>
  <c r="J136" i="19"/>
  <c r="I137" i="19"/>
  <c r="J137" i="19"/>
  <c r="I138" i="19"/>
  <c r="J138" i="19"/>
  <c r="I139" i="19"/>
  <c r="J139" i="19"/>
  <c r="I140" i="19"/>
  <c r="J140" i="19"/>
  <c r="I141" i="19"/>
  <c r="J141" i="19"/>
  <c r="I142" i="19"/>
  <c r="J142" i="19"/>
  <c r="I143" i="19"/>
  <c r="J143" i="19"/>
  <c r="I144" i="19"/>
  <c r="J144" i="19"/>
  <c r="I145" i="19"/>
  <c r="J145" i="19"/>
  <c r="I146" i="19"/>
  <c r="J146" i="19"/>
  <c r="I147" i="19"/>
  <c r="J147" i="19"/>
  <c r="I148" i="19"/>
  <c r="J148" i="19"/>
  <c r="I149" i="19"/>
  <c r="J149" i="19"/>
  <c r="I150" i="19"/>
  <c r="J150" i="19"/>
  <c r="I151" i="19"/>
  <c r="J151" i="19"/>
  <c r="I152" i="19"/>
  <c r="J152" i="19"/>
  <c r="I153" i="19"/>
  <c r="J153" i="19"/>
  <c r="I154" i="19"/>
  <c r="J154" i="19"/>
  <c r="I155" i="19"/>
  <c r="J155" i="19"/>
  <c r="I156" i="19"/>
  <c r="J156" i="19"/>
  <c r="I157" i="19"/>
  <c r="J157" i="19"/>
  <c r="I158" i="19"/>
  <c r="J158" i="19"/>
  <c r="I159" i="19"/>
  <c r="J159" i="19"/>
  <c r="I160" i="19"/>
  <c r="J160" i="19"/>
  <c r="I161" i="19"/>
  <c r="J161" i="19"/>
  <c r="I162" i="19"/>
  <c r="J162" i="19"/>
  <c r="I163" i="19"/>
  <c r="J163" i="19"/>
  <c r="I164" i="19"/>
  <c r="J164" i="19"/>
  <c r="I165" i="19"/>
  <c r="J165" i="19"/>
  <c r="I166" i="19"/>
  <c r="J166" i="19"/>
  <c r="I167" i="19"/>
  <c r="J167" i="19"/>
  <c r="I168" i="19"/>
  <c r="J168" i="19"/>
  <c r="I170" i="19"/>
  <c r="J170" i="19"/>
  <c r="I171" i="19"/>
  <c r="J171" i="19"/>
  <c r="I172" i="19"/>
  <c r="J172" i="19"/>
  <c r="I173" i="19"/>
  <c r="J173" i="19"/>
  <c r="I174" i="19"/>
  <c r="J174" i="19"/>
  <c r="I175" i="19"/>
  <c r="J175" i="19"/>
  <c r="I176" i="19"/>
  <c r="J176" i="19"/>
  <c r="I177" i="19"/>
  <c r="J177" i="19"/>
  <c r="I178" i="19"/>
  <c r="J178" i="19"/>
  <c r="I179" i="19"/>
  <c r="J179" i="19"/>
  <c r="I180" i="19"/>
  <c r="J180" i="19"/>
  <c r="I181" i="19"/>
  <c r="J181" i="19"/>
  <c r="I182" i="19"/>
  <c r="J182" i="19"/>
  <c r="I183" i="19"/>
  <c r="J183" i="19"/>
  <c r="I184" i="19"/>
  <c r="J184" i="19"/>
  <c r="I185" i="19"/>
  <c r="J185" i="19"/>
  <c r="I186" i="19"/>
  <c r="J186" i="19"/>
  <c r="I187" i="19"/>
  <c r="J187" i="19"/>
  <c r="I188" i="19"/>
  <c r="J188" i="19"/>
  <c r="I189" i="19"/>
  <c r="J189" i="19"/>
  <c r="I190" i="19"/>
  <c r="J190" i="19"/>
  <c r="I191" i="19"/>
  <c r="J191" i="19"/>
  <c r="I192" i="19"/>
  <c r="J192" i="19"/>
  <c r="I193" i="19"/>
  <c r="J193" i="19"/>
  <c r="I194" i="19"/>
  <c r="J194" i="19"/>
  <c r="I195" i="19"/>
  <c r="J195" i="19"/>
  <c r="I196" i="19"/>
  <c r="J196" i="19"/>
  <c r="I197" i="19"/>
  <c r="J197" i="19"/>
  <c r="I198" i="19"/>
  <c r="J198" i="19"/>
  <c r="I199" i="19"/>
  <c r="J199" i="19"/>
  <c r="I200" i="19"/>
  <c r="J200" i="19"/>
  <c r="I201" i="19"/>
  <c r="J201" i="19"/>
  <c r="I202" i="19"/>
  <c r="J202" i="19"/>
  <c r="I203" i="19"/>
  <c r="J203" i="19"/>
  <c r="I204" i="19"/>
  <c r="J204" i="19"/>
  <c r="I205" i="19"/>
  <c r="J205" i="19"/>
  <c r="I206" i="19"/>
  <c r="J206" i="19"/>
  <c r="I207" i="19"/>
  <c r="J207" i="19"/>
  <c r="I208" i="19"/>
  <c r="J208" i="19"/>
  <c r="I209" i="19"/>
  <c r="J209" i="19"/>
  <c r="I210" i="19"/>
  <c r="J210" i="19"/>
  <c r="I211" i="19"/>
  <c r="J211" i="19"/>
  <c r="I212" i="19"/>
  <c r="J212" i="19"/>
  <c r="I213" i="19"/>
  <c r="J213" i="19"/>
  <c r="I214" i="19"/>
  <c r="J214" i="19"/>
  <c r="I215" i="19"/>
  <c r="J215" i="19"/>
  <c r="I216" i="19"/>
  <c r="J216" i="19"/>
  <c r="I217" i="19"/>
  <c r="J217" i="19"/>
  <c r="I218" i="19"/>
  <c r="J218" i="19"/>
  <c r="I219" i="19"/>
  <c r="J219" i="19"/>
  <c r="I220" i="19"/>
  <c r="J220" i="19"/>
  <c r="I221" i="19"/>
  <c r="J221" i="19"/>
  <c r="I222" i="19"/>
  <c r="J222" i="19"/>
  <c r="I223" i="19"/>
  <c r="J223" i="19"/>
  <c r="I224" i="19"/>
  <c r="J224" i="19"/>
  <c r="I225" i="19"/>
  <c r="J225" i="19"/>
  <c r="I226" i="19"/>
  <c r="J226" i="19"/>
  <c r="I227" i="19"/>
  <c r="J227" i="19"/>
  <c r="I228" i="19"/>
  <c r="J228" i="19"/>
  <c r="I229" i="19"/>
  <c r="J229" i="19"/>
  <c r="I230" i="19"/>
  <c r="J230" i="19"/>
  <c r="I231" i="19"/>
  <c r="J231" i="19"/>
  <c r="I232" i="19"/>
  <c r="J232" i="19"/>
  <c r="I233" i="19"/>
  <c r="J233" i="19"/>
  <c r="I234" i="19"/>
  <c r="J234" i="19"/>
  <c r="I235" i="19"/>
  <c r="J235" i="19"/>
  <c r="I236" i="19"/>
  <c r="J236" i="19"/>
  <c r="I237" i="19"/>
  <c r="J237" i="19"/>
  <c r="I238" i="19"/>
  <c r="J238" i="19"/>
  <c r="I239" i="19"/>
  <c r="J239" i="19"/>
  <c r="I240" i="19"/>
  <c r="J240" i="19"/>
  <c r="I241" i="19"/>
  <c r="J241" i="19"/>
  <c r="I242" i="19"/>
  <c r="J242" i="19"/>
  <c r="I243" i="19"/>
  <c r="J243" i="19"/>
  <c r="I244" i="19"/>
  <c r="J244" i="19"/>
  <c r="I246" i="19"/>
  <c r="J246" i="19"/>
  <c r="I247" i="19"/>
  <c r="J247" i="19"/>
  <c r="I248" i="19"/>
  <c r="J248" i="19"/>
  <c r="M7" i="19"/>
  <c r="N7" i="19" s="1"/>
  <c r="I7" i="19"/>
  <c r="L7" i="19"/>
  <c r="J7" i="19"/>
  <c r="G252" i="19"/>
  <c r="G253" i="19"/>
  <c r="L22" i="5" l="1"/>
  <c r="C11" i="23" s="1"/>
  <c r="E30" i="24"/>
  <c r="H30" i="24"/>
  <c r="B8" i="2" s="1"/>
  <c r="L20" i="18"/>
  <c r="C24" i="23" s="1"/>
  <c r="L55" i="17"/>
  <c r="C23" i="23" s="1"/>
  <c r="L22" i="16"/>
  <c r="C22" i="23" s="1"/>
  <c r="L31" i="15"/>
  <c r="C21" i="23" s="1"/>
  <c r="L35" i="14"/>
  <c r="C20" i="23" s="1"/>
  <c r="L20" i="13"/>
  <c r="C19" i="23" s="1"/>
  <c r="L16" i="12"/>
  <c r="C18" i="23" s="1"/>
  <c r="L26" i="11"/>
  <c r="C17" i="23" s="1"/>
  <c r="L53" i="10"/>
  <c r="C16" i="23" s="1"/>
  <c r="L18" i="9"/>
  <c r="C15" i="23" s="1"/>
  <c r="L16" i="8"/>
  <c r="C14" i="23" s="1"/>
  <c r="L20" i="7"/>
  <c r="C13" i="23" s="1"/>
  <c r="M7" i="7"/>
  <c r="L59" i="6"/>
  <c r="C12" i="23" s="1"/>
  <c r="L57" i="3"/>
  <c r="C9" i="23" s="1"/>
  <c r="L13" i="4"/>
  <c r="C10" i="23" s="1"/>
  <c r="O616" i="21"/>
  <c r="C7" i="23" s="1"/>
  <c r="L162" i="1"/>
  <c r="C8" i="23" s="1"/>
  <c r="N9" i="19"/>
  <c r="D249" i="19" l="1"/>
  <c r="I249" i="19" l="1"/>
  <c r="J249" i="19" s="1"/>
  <c r="M249" i="19"/>
  <c r="N249" i="19" l="1"/>
  <c r="M250" i="19"/>
  <c r="N250" i="19" l="1"/>
  <c r="C6" i="23"/>
  <c r="C25" i="23" s="1"/>
  <c r="B7" i="2" s="1"/>
  <c r="B9" i="2" s="1"/>
  <c r="D22" i="16"/>
  <c r="D35" i="14" l="1"/>
  <c r="D20" i="13" l="1"/>
  <c r="D53" i="10" l="1"/>
  <c r="D20" i="7" l="1"/>
  <c r="D59" i="6" l="1"/>
  <c r="D13" i="4" l="1"/>
  <c r="D57" i="3" l="1"/>
  <c r="D20" i="18"/>
  <c r="D18" i="9"/>
  <c r="D26" i="11"/>
  <c r="D162" i="1"/>
  <c r="D22" i="5"/>
  <c r="D55" i="17"/>
  <c r="D16" i="8"/>
  <c r="D16" i="12"/>
</calcChain>
</file>

<file path=xl/sharedStrings.xml><?xml version="1.0" encoding="utf-8"?>
<sst xmlns="http://schemas.openxmlformats.org/spreadsheetml/2006/main" count="7308" uniqueCount="1904">
  <si>
    <t>ETAGE</t>
  </si>
  <si>
    <t>RNR</t>
  </si>
  <si>
    <t>RAUMBEZEICHNUNG</t>
  </si>
  <si>
    <t>FLÄCHE</t>
  </si>
  <si>
    <t>Turnus</t>
  </si>
  <si>
    <t>RG neu</t>
  </si>
  <si>
    <t>Nr. 3 -Raumflächenverzeichnis MVZ Schneeberg</t>
  </si>
  <si>
    <t>Los 10 - Poliklinik gGmbH Chemnitz</t>
  </si>
  <si>
    <t>Unterhaltsreinigung</t>
  </si>
  <si>
    <t>Standort</t>
  </si>
  <si>
    <t>Nr.</t>
  </si>
  <si>
    <t>Sozialpädiatrisches Zentrum (SPZ)</t>
  </si>
  <si>
    <t>Inbetriebnahme 2025</t>
  </si>
  <si>
    <t>Praxiswelt</t>
  </si>
  <si>
    <t>Inbetriebnahme 2026</t>
  </si>
  <si>
    <t>MVZ Schneeberg - Schneeberg</t>
  </si>
  <si>
    <t>Chemnitz, Bürgerstraße 33  - GF</t>
  </si>
  <si>
    <t>Betriebsrat</t>
  </si>
  <si>
    <t>Kinderarzt</t>
  </si>
  <si>
    <t>MVZ am Rathaus</t>
  </si>
  <si>
    <t>MVZC FB HNO</t>
  </si>
  <si>
    <t>MVZM FB Chirurgie</t>
  </si>
  <si>
    <t>MVZK HNO</t>
  </si>
  <si>
    <t>MVZSC</t>
  </si>
  <si>
    <t>MVZSC NBST Usti</t>
  </si>
  <si>
    <t>MVZF NBST Gyn</t>
  </si>
  <si>
    <t>PTZM</t>
  </si>
  <si>
    <t>PTG</t>
  </si>
  <si>
    <t>MVZaK</t>
  </si>
  <si>
    <t>MVZaK NBST LO</t>
  </si>
  <si>
    <t>MVZF NBST KA</t>
  </si>
  <si>
    <t>MVZS NBST Aue</t>
  </si>
  <si>
    <t>Goethstr. 3, 08289 Schneeberg</t>
  </si>
  <si>
    <t>EG</t>
  </si>
  <si>
    <t>Chirurgie Türschmann</t>
  </si>
  <si>
    <t>E.001</t>
  </si>
  <si>
    <t>E.002</t>
  </si>
  <si>
    <t>E.003</t>
  </si>
  <si>
    <t>Behandlungsraum 1</t>
  </si>
  <si>
    <t>Lager Behandlungsraum 1</t>
  </si>
  <si>
    <t>Behandlungsraum 2</t>
  </si>
  <si>
    <t>A</t>
  </si>
  <si>
    <t>N</t>
  </si>
  <si>
    <t>Viszeralchirurgie Lutonsky</t>
  </si>
  <si>
    <t>Behandlungsraum 3</t>
  </si>
  <si>
    <t>Behandlungsraum 4</t>
  </si>
  <si>
    <t>Lager Behandlungsraum 4</t>
  </si>
  <si>
    <t>Vorbereitungsraum</t>
  </si>
  <si>
    <t>Behandlungsraum 5</t>
  </si>
  <si>
    <t>Umkleideraum</t>
  </si>
  <si>
    <t>WC</t>
  </si>
  <si>
    <t>E.004</t>
  </si>
  <si>
    <t>E.005</t>
  </si>
  <si>
    <t>E.006</t>
  </si>
  <si>
    <t>E.010</t>
  </si>
  <si>
    <t>E.008</t>
  </si>
  <si>
    <t>E.011</t>
  </si>
  <si>
    <t>E.009</t>
  </si>
  <si>
    <t>Orthopädie Prägler</t>
  </si>
  <si>
    <t>E.015</t>
  </si>
  <si>
    <t>Behandlungsraum 6</t>
  </si>
  <si>
    <t>gemeins. Nutzfläche Chirurgie + Orthopädie</t>
  </si>
  <si>
    <t>Anmeldung</t>
  </si>
  <si>
    <t>Eingriffsraum</t>
  </si>
  <si>
    <t>E.032</t>
  </si>
  <si>
    <t>E.016</t>
  </si>
  <si>
    <t>C</t>
  </si>
  <si>
    <t>Flur</t>
  </si>
  <si>
    <t>Wartebereich</t>
  </si>
  <si>
    <t>WC Personal</t>
  </si>
  <si>
    <t>Casemanagement</t>
  </si>
  <si>
    <t>WC Patienten</t>
  </si>
  <si>
    <t>-</t>
  </si>
  <si>
    <t>E.014</t>
  </si>
  <si>
    <t>E.007</t>
  </si>
  <si>
    <t>E.012</t>
  </si>
  <si>
    <t>E.017</t>
  </si>
  <si>
    <t>gemeins. Nutzfläche Chirurgie+ Viszeralchirurgie + Orthopädie</t>
  </si>
  <si>
    <t>H1</t>
  </si>
  <si>
    <t>M2</t>
  </si>
  <si>
    <t>J1</t>
  </si>
  <si>
    <t>L</t>
  </si>
  <si>
    <t>Allgemeinmedizin</t>
  </si>
  <si>
    <t>Behandlungsaum 1</t>
  </si>
  <si>
    <t>Labor</t>
  </si>
  <si>
    <t>Behandlungsraum Infektion</t>
  </si>
  <si>
    <t>E.024</t>
  </si>
  <si>
    <t>E.025</t>
  </si>
  <si>
    <t>E.029</t>
  </si>
  <si>
    <t>E.023</t>
  </si>
  <si>
    <t>E.030</t>
  </si>
  <si>
    <t>E.031</t>
  </si>
  <si>
    <t>E.028</t>
  </si>
  <si>
    <t>E.027</t>
  </si>
  <si>
    <t>E.026</t>
  </si>
  <si>
    <t>Flur 2</t>
  </si>
  <si>
    <t>Röntgen</t>
  </si>
  <si>
    <t>Backoffice</t>
  </si>
  <si>
    <t>Röntgen Umkleide 2</t>
  </si>
  <si>
    <t>Röntgen Umkleide 1</t>
  </si>
  <si>
    <t>E.020</t>
  </si>
  <si>
    <t>E.019</t>
  </si>
  <si>
    <t>E.022</t>
  </si>
  <si>
    <t>E.021</t>
  </si>
  <si>
    <t>Flur 1</t>
  </si>
  <si>
    <t>5 x w</t>
  </si>
  <si>
    <t>Personalraum</t>
  </si>
  <si>
    <t>E.013</t>
  </si>
  <si>
    <t>E.018</t>
  </si>
  <si>
    <t>gemeins. Nutzfl. Chirurgie+ Viszeralchirurgie+Orthopädie+ Allg.medizin</t>
  </si>
  <si>
    <t>Augenheilkunde</t>
  </si>
  <si>
    <t>Wartebereich 1</t>
  </si>
  <si>
    <t>Vorbereitungsraum 1</t>
  </si>
  <si>
    <t>Technik</t>
  </si>
  <si>
    <t>Laser</t>
  </si>
  <si>
    <t>Angiografie/Gesichtsfeld</t>
  </si>
  <si>
    <t>Waschraum</t>
  </si>
  <si>
    <t>Pers. Schleuse</t>
  </si>
  <si>
    <t>Ärzte-/Demoraum</t>
  </si>
  <si>
    <t>Flur1</t>
  </si>
  <si>
    <t>Flur 3</t>
  </si>
  <si>
    <t>Vorbereitungsraum 2</t>
  </si>
  <si>
    <t>Wartebereich 2</t>
  </si>
  <si>
    <t>Diagnostik</t>
  </si>
  <si>
    <t>E.034</t>
  </si>
  <si>
    <t>E.035</t>
  </si>
  <si>
    <t>E.036</t>
  </si>
  <si>
    <t>E.037</t>
  </si>
  <si>
    <t>E.038</t>
  </si>
  <si>
    <t>E.039</t>
  </si>
  <si>
    <t>E.040</t>
  </si>
  <si>
    <t>E.042</t>
  </si>
  <si>
    <t>E.041</t>
  </si>
  <si>
    <t>E.044</t>
  </si>
  <si>
    <t>E.043</t>
  </si>
  <si>
    <t>E.045</t>
  </si>
  <si>
    <t>E.046</t>
  </si>
  <si>
    <t>E.048</t>
  </si>
  <si>
    <t>E.047</t>
  </si>
  <si>
    <t>E.049</t>
  </si>
  <si>
    <t>E.051</t>
  </si>
  <si>
    <t>E.050</t>
  </si>
  <si>
    <t>E.052</t>
  </si>
  <si>
    <t>Personal</t>
  </si>
  <si>
    <t>D2</t>
  </si>
  <si>
    <t>1. OG</t>
  </si>
  <si>
    <t>Anästhesie - Untersuchung</t>
  </si>
  <si>
    <t>Allg.medizin - Doku</t>
  </si>
  <si>
    <t>Chirurgie - Dienstzimmer</t>
  </si>
  <si>
    <t>Verwaltung</t>
  </si>
  <si>
    <t>Ambulantes OP-Zentrum</t>
  </si>
  <si>
    <t>Patientenzimmer</t>
  </si>
  <si>
    <t>Reanimation</t>
  </si>
  <si>
    <t>Flur4</t>
  </si>
  <si>
    <t>Patientennasszelle</t>
  </si>
  <si>
    <t>Patienten WC</t>
  </si>
  <si>
    <t>Personal WC</t>
  </si>
  <si>
    <t>Pflegearbeitsraum unrein</t>
  </si>
  <si>
    <t>Übergang</t>
  </si>
  <si>
    <t>Stützpunkt</t>
  </si>
  <si>
    <t>Putzraum</t>
  </si>
  <si>
    <t>Teeküche</t>
  </si>
  <si>
    <t>Arzt</t>
  </si>
  <si>
    <t>Besucherschleuse</t>
  </si>
  <si>
    <t>Flur3</t>
  </si>
  <si>
    <t>Geräte</t>
  </si>
  <si>
    <t>Personalschleuse</t>
  </si>
  <si>
    <t>Flur5</t>
  </si>
  <si>
    <t>Versorgung</t>
  </si>
  <si>
    <t>Elektro</t>
  </si>
  <si>
    <t>Entsorgung</t>
  </si>
  <si>
    <t>Aufwachraum</t>
  </si>
  <si>
    <t>Flur2</t>
  </si>
  <si>
    <t>Treppenhaus</t>
  </si>
  <si>
    <t>Technik Elektro</t>
  </si>
  <si>
    <t>OP-Schwester</t>
  </si>
  <si>
    <t>Dienst- und Diktatraum</t>
  </si>
  <si>
    <t>Aufenthalt</t>
  </si>
  <si>
    <t>Gerätereinigung</t>
  </si>
  <si>
    <t>Palettenreinigung</t>
  </si>
  <si>
    <t>Ausleitung</t>
  </si>
  <si>
    <t>Einleitung</t>
  </si>
  <si>
    <t>OP Asept 2</t>
  </si>
  <si>
    <t>Waschraum2</t>
  </si>
  <si>
    <t>Waschraum 1</t>
  </si>
  <si>
    <t>Geräteraum</t>
  </si>
  <si>
    <t>OP Asept 1</t>
  </si>
  <si>
    <t>Ein- und Ausleitung</t>
  </si>
  <si>
    <t>Personalschleuse 2</t>
  </si>
  <si>
    <t>Personal WC 2</t>
  </si>
  <si>
    <t>Personal WC 1</t>
  </si>
  <si>
    <t>Personalschleuse 1</t>
  </si>
  <si>
    <t>Patientenschleuse</t>
  </si>
  <si>
    <t>1.2F5</t>
  </si>
  <si>
    <t>1.2F4</t>
  </si>
  <si>
    <t>1.2F3</t>
  </si>
  <si>
    <t>1.2F7</t>
  </si>
  <si>
    <t>1.2F2A</t>
  </si>
  <si>
    <t>1.2F2</t>
  </si>
  <si>
    <t>1.2TR1</t>
  </si>
  <si>
    <t>1.2F1</t>
  </si>
  <si>
    <t>P</t>
  </si>
  <si>
    <t>I</t>
  </si>
  <si>
    <t>E2</t>
  </si>
  <si>
    <t>Warteplatz</t>
  </si>
  <si>
    <t>Patientenhotel/Bettenstation</t>
  </si>
  <si>
    <t>1.4F2</t>
  </si>
  <si>
    <t>2. OG</t>
  </si>
  <si>
    <t>IT</t>
  </si>
  <si>
    <t>WC Herren</t>
  </si>
  <si>
    <t>Umkleide 1</t>
  </si>
  <si>
    <t>Umkleide 2</t>
  </si>
  <si>
    <t>Bürgerstr. 33, Chemnitz</t>
  </si>
  <si>
    <t>Nr. 4 -Raum- und Glasflächenverzeichnis GF</t>
  </si>
  <si>
    <t xml:space="preserve">Flur </t>
  </si>
  <si>
    <t>Beratungsraum</t>
  </si>
  <si>
    <t>Kopierer</t>
  </si>
  <si>
    <t>Büro</t>
  </si>
  <si>
    <t>Praktikanten</t>
  </si>
  <si>
    <t>Abstellraum</t>
  </si>
  <si>
    <t xml:space="preserve">WC Personal Damen </t>
  </si>
  <si>
    <t xml:space="preserve">Büro </t>
  </si>
  <si>
    <t xml:space="preserve">WC Gäste Damen </t>
  </si>
  <si>
    <t>Loggia</t>
  </si>
  <si>
    <t>WC Gäste Herren</t>
  </si>
  <si>
    <t>Warten</t>
  </si>
  <si>
    <t>Pausenraum</t>
  </si>
  <si>
    <t>Küche</t>
  </si>
  <si>
    <t>WC Personal Herren</t>
  </si>
  <si>
    <t>4. OG</t>
  </si>
  <si>
    <t>3. OG</t>
  </si>
  <si>
    <t>J2</t>
  </si>
  <si>
    <t>D1</t>
  </si>
  <si>
    <t>DG</t>
  </si>
  <si>
    <t>Büro 3</t>
  </si>
  <si>
    <t>Beratung/Büro</t>
  </si>
  <si>
    <t>Flur rechts</t>
  </si>
  <si>
    <t>Dachterrasse rechts</t>
  </si>
  <si>
    <t>Büro 2</t>
  </si>
  <si>
    <t>Büro 1</t>
  </si>
  <si>
    <t xml:space="preserve">WC Damen </t>
  </si>
  <si>
    <t>Dachterrasse links</t>
  </si>
  <si>
    <t xml:space="preserve">Flur links </t>
  </si>
  <si>
    <t>Nr. 5 -Raum- und Glasflächenverzeichnis BR</t>
  </si>
  <si>
    <t>FS 2g, Chemnitz</t>
  </si>
  <si>
    <t>Nr. 6 -Raum- und Glasflächenverzeichnis Praxis FS 1b</t>
  </si>
  <si>
    <t>FS 1b, Chemnitz</t>
  </si>
  <si>
    <t>1 St.</t>
  </si>
  <si>
    <t>von Okt.-Mrz.</t>
  </si>
  <si>
    <r>
      <rPr>
        <b/>
        <sz val="11"/>
        <color theme="1"/>
        <rFont val="Calibri"/>
        <family val="2"/>
        <scheme val="minor"/>
      </rPr>
      <t xml:space="preserve">Schmutzfangmatte </t>
    </r>
    <r>
      <rPr>
        <sz val="11"/>
        <color theme="1"/>
        <rFont val="Calibri"/>
        <family val="2"/>
        <scheme val="minor"/>
      </rPr>
      <t xml:space="preserve">
85 x 150 cm</t>
    </r>
  </si>
  <si>
    <t>Eingang</t>
  </si>
  <si>
    <t>Wartebereich 1/Empfang</t>
  </si>
  <si>
    <t>Archiv</t>
  </si>
  <si>
    <t>Isolierzimmer</t>
  </si>
  <si>
    <t>Umkleide Personal</t>
  </si>
  <si>
    <t xml:space="preserve">WC Personal </t>
  </si>
  <si>
    <t>Elt-Raum</t>
  </si>
  <si>
    <t>Behandlung 3</t>
  </si>
  <si>
    <t>Behandlung 4</t>
  </si>
  <si>
    <t>Behandlung 1</t>
  </si>
  <si>
    <t>Behandlung 2</t>
  </si>
  <si>
    <t>EG 01</t>
  </si>
  <si>
    <t>EG 02.1</t>
  </si>
  <si>
    <t>EG 02.2</t>
  </si>
  <si>
    <t>EG 03</t>
  </si>
  <si>
    <t>EG 04</t>
  </si>
  <si>
    <t>EG 07</t>
  </si>
  <si>
    <t>EG 08</t>
  </si>
  <si>
    <t>EG 09</t>
  </si>
  <si>
    <t>EG 10</t>
  </si>
  <si>
    <t>EG 11</t>
  </si>
  <si>
    <t>EG 13</t>
  </si>
  <si>
    <t>EG 14</t>
  </si>
  <si>
    <t>EG 15</t>
  </si>
  <si>
    <t>EG 16</t>
  </si>
  <si>
    <t>EG 17</t>
  </si>
  <si>
    <t>Nr. 7 -Raum- und Glasflächenverzeichnis  MVZ am Rathaus</t>
  </si>
  <si>
    <t>Am Rathaus 2, Chemnitz</t>
  </si>
  <si>
    <t>Augenarztpraxis BT 1.2</t>
  </si>
  <si>
    <t>OP-Vorbereitung</t>
  </si>
  <si>
    <t>Laserraum</t>
  </si>
  <si>
    <t>Arztzimmer</t>
  </si>
  <si>
    <t>Personalaufenthalt</t>
  </si>
  <si>
    <t>Flur/Anmeldung</t>
  </si>
  <si>
    <t>Vorraum WC Personal</t>
  </si>
  <si>
    <t>B 120</t>
  </si>
  <si>
    <t>B 122</t>
  </si>
  <si>
    <t>B 123</t>
  </si>
  <si>
    <t>B 124</t>
  </si>
  <si>
    <t>B 125</t>
  </si>
  <si>
    <t>B 127</t>
  </si>
  <si>
    <t>B 129</t>
  </si>
  <si>
    <t>B 130</t>
  </si>
  <si>
    <t>B 1303</t>
  </si>
  <si>
    <t>B 1106</t>
  </si>
  <si>
    <t>Kinderheilkunde</t>
  </si>
  <si>
    <t>Funktionsraum</t>
  </si>
  <si>
    <t>Behandlung</t>
  </si>
  <si>
    <t>Putzmittelraum</t>
  </si>
  <si>
    <t>Elt</t>
  </si>
  <si>
    <t xml:space="preserve">Vorraum WC Damen </t>
  </si>
  <si>
    <t>Vorraum WC Herren</t>
  </si>
  <si>
    <t>B 132</t>
  </si>
  <si>
    <t>B 134</t>
  </si>
  <si>
    <t>B 135</t>
  </si>
  <si>
    <t>B 137</t>
  </si>
  <si>
    <t>B 139</t>
  </si>
  <si>
    <t>B 141</t>
  </si>
  <si>
    <t>B 142</t>
  </si>
  <si>
    <t>B 143</t>
  </si>
  <si>
    <t>B 110B</t>
  </si>
  <si>
    <t>B 1305</t>
  </si>
  <si>
    <t>B 1109</t>
  </si>
  <si>
    <t>B 1201</t>
  </si>
  <si>
    <t>B 1111</t>
  </si>
  <si>
    <t>B 1113</t>
  </si>
  <si>
    <t>B 1110</t>
  </si>
  <si>
    <t>B 1112</t>
  </si>
  <si>
    <t>B 131</t>
  </si>
  <si>
    <t>B 1107</t>
  </si>
  <si>
    <t>B 112</t>
  </si>
  <si>
    <t>B 113</t>
  </si>
  <si>
    <t>B 114</t>
  </si>
  <si>
    <t>B 115</t>
  </si>
  <si>
    <t>B 117</t>
  </si>
  <si>
    <t>B 118</t>
  </si>
  <si>
    <t>B 104</t>
  </si>
  <si>
    <t>B 1302</t>
  </si>
  <si>
    <t>B 102</t>
  </si>
  <si>
    <t>B 1103</t>
  </si>
  <si>
    <t>B 1105</t>
  </si>
  <si>
    <t>B 1102</t>
  </si>
  <si>
    <t>B 1104</t>
  </si>
  <si>
    <t>WC Damen  Pers./Pat.</t>
  </si>
  <si>
    <t>WC Herren Pers./Pat.</t>
  </si>
  <si>
    <t>Psychotherapie</t>
  </si>
  <si>
    <t>Sprechzimmer Ki.</t>
  </si>
  <si>
    <t>Sprechzimmer Ku.</t>
  </si>
  <si>
    <t>B 101</t>
  </si>
  <si>
    <t>B 103</t>
  </si>
  <si>
    <t>Allgemeinflächen (anteilig auf die Praxen verteilen)</t>
  </si>
  <si>
    <t>HNO-Praxis</t>
  </si>
  <si>
    <t>Nr. 8 -Raum- und Glasflächenverzeichnis MVZC FB HNO</t>
  </si>
  <si>
    <t>Empfang</t>
  </si>
  <si>
    <t>Untersuchung 2</t>
  </si>
  <si>
    <t>Sprechzimmer</t>
  </si>
  <si>
    <t>Untersuchung 1</t>
  </si>
  <si>
    <t>CTG</t>
  </si>
  <si>
    <t>Treppenhaus 1. OG</t>
  </si>
  <si>
    <t>Chirurgie-Praxis</t>
  </si>
  <si>
    <t>Sprechzimmer 2</t>
  </si>
  <si>
    <t>Sprechzimmer 1</t>
  </si>
  <si>
    <t>Verbandszimmer</t>
  </si>
  <si>
    <t>Anmeldung/Flur</t>
  </si>
  <si>
    <t>AOP</t>
  </si>
  <si>
    <t>Arbeitsraum unrein</t>
  </si>
  <si>
    <t>WC Personal/Patienten</t>
  </si>
  <si>
    <t>Eingangsbereich</t>
  </si>
  <si>
    <t>F1</t>
  </si>
  <si>
    <t>Weststraße 98, Chemnitz</t>
  </si>
  <si>
    <t>Nr. 10 -Raum- und Glasflächenverzeichnis MVZK FB HNO</t>
  </si>
  <si>
    <t>Sterilgutaufbereitung</t>
  </si>
  <si>
    <t>Audiometrie</t>
  </si>
  <si>
    <t>Nr. 11 -Raum- und Glasflächenverzeichnis  MVZ Schlosscarre</t>
  </si>
  <si>
    <t>Leipziger Str. 58, Chemnitz</t>
  </si>
  <si>
    <t>Hautarztpraxis</t>
  </si>
  <si>
    <t>Warten Haut</t>
  </si>
  <si>
    <t>WC Herren 2</t>
  </si>
  <si>
    <t>Vorraum WC Herren 2</t>
  </si>
  <si>
    <t>WC Damen 2</t>
  </si>
  <si>
    <t>Personal (PK2)</t>
  </si>
  <si>
    <t>Vorraum WC Damen 2</t>
  </si>
  <si>
    <t>2.2.1.-0</t>
  </si>
  <si>
    <t>2.2.1.-10</t>
  </si>
  <si>
    <t>2.2.1.-11</t>
  </si>
  <si>
    <t>2.2.1.-28</t>
  </si>
  <si>
    <t>2.2.1.-27</t>
  </si>
  <si>
    <t>2.2.1.-24</t>
  </si>
  <si>
    <t>2.2.1.-25</t>
  </si>
  <si>
    <t>2.2.1.-23</t>
  </si>
  <si>
    <t>2.2.1.-09</t>
  </si>
  <si>
    <t>2.2.1.-08</t>
  </si>
  <si>
    <t>Gynäkologie</t>
  </si>
  <si>
    <t>2.2.1.-02</t>
  </si>
  <si>
    <t>2.2.1.-06</t>
  </si>
  <si>
    <t>2.2.1.-07</t>
  </si>
  <si>
    <t>2.2.1.-20/21</t>
  </si>
  <si>
    <t>2.2.1.-19</t>
  </si>
  <si>
    <t>2.2.1.-17</t>
  </si>
  <si>
    <t>2.2.1.-16</t>
  </si>
  <si>
    <t>2.2.1.-05</t>
  </si>
  <si>
    <t>2.2.1.-04</t>
  </si>
  <si>
    <t>Warten Gyn</t>
  </si>
  <si>
    <t>Untersuchung G3 Gyn+CTG</t>
  </si>
  <si>
    <t>Untersuchung 4</t>
  </si>
  <si>
    <t>WC Herren 1</t>
  </si>
  <si>
    <t>Vorraum WC Herren 1</t>
  </si>
  <si>
    <t>WC Damen 1</t>
  </si>
  <si>
    <t>Vorraum WC Damen 1</t>
  </si>
  <si>
    <t>Untersuchung 1 Gyn</t>
  </si>
  <si>
    <t>Untersuchung 2/Steri Gyn</t>
  </si>
  <si>
    <t>Orthopädie</t>
  </si>
  <si>
    <t>Sono/Gipsraum</t>
  </si>
  <si>
    <t>Blutentnahme</t>
  </si>
  <si>
    <t>Teeküche/Elt</t>
  </si>
  <si>
    <t xml:space="preserve">Behandlung </t>
  </si>
  <si>
    <t>Warten 1+2/Flur</t>
  </si>
  <si>
    <t>Behandlung Stimawell</t>
  </si>
  <si>
    <t>Lager</t>
  </si>
  <si>
    <t>Server</t>
  </si>
  <si>
    <t>Behinderten WC</t>
  </si>
  <si>
    <t>WC Personal Damen</t>
  </si>
  <si>
    <t>2.3.1-10</t>
  </si>
  <si>
    <t>2.3.1-04</t>
  </si>
  <si>
    <t>2.3.1-05</t>
  </si>
  <si>
    <t>2.3.1-03</t>
  </si>
  <si>
    <t>2.3.1-07</t>
  </si>
  <si>
    <t>2.3.1-08</t>
  </si>
  <si>
    <t>2.3.1-09</t>
  </si>
  <si>
    <t>Nr. 9 -Raum- und Glasflächenverzeichnis MVZM FB Chirurgie</t>
  </si>
  <si>
    <t>Straße Usti nad Labem 1, Chemnitz</t>
  </si>
  <si>
    <t>Nr. 12 -Raum- und Glasflächenverzeichnis MVZSC, NBST Usti</t>
  </si>
  <si>
    <t xml:space="preserve"> 4.01</t>
  </si>
  <si>
    <t xml:space="preserve"> 4.02</t>
  </si>
  <si>
    <t xml:space="preserve"> 4.03.2</t>
  </si>
  <si>
    <t xml:space="preserve"> 4.03</t>
  </si>
  <si>
    <t xml:space="preserve"> 4.04</t>
  </si>
  <si>
    <t xml:space="preserve"> 4.04.1</t>
  </si>
  <si>
    <t xml:space="preserve"> 4.04.2</t>
  </si>
  <si>
    <t xml:space="preserve"> 4.05</t>
  </si>
  <si>
    <t xml:space="preserve"> 4.06</t>
  </si>
  <si>
    <t xml:space="preserve"> 4.06.1</t>
  </si>
  <si>
    <t xml:space="preserve"> 4.07</t>
  </si>
  <si>
    <t xml:space="preserve"> 4.08</t>
  </si>
  <si>
    <t xml:space="preserve"> 4.09</t>
  </si>
  <si>
    <t xml:space="preserve"> 4.11</t>
  </si>
  <si>
    <t xml:space="preserve"> 4.11.1</t>
  </si>
  <si>
    <t xml:space="preserve"> 4.12</t>
  </si>
  <si>
    <t xml:space="preserve"> 4.13</t>
  </si>
  <si>
    <t xml:space="preserve"> 4.13.1</t>
  </si>
  <si>
    <t xml:space="preserve"> 4.14</t>
  </si>
  <si>
    <t xml:space="preserve">Warten </t>
  </si>
  <si>
    <t xml:space="preserve">Anmeldung </t>
  </si>
  <si>
    <t>Server-Raum</t>
  </si>
  <si>
    <t xml:space="preserve">frei </t>
  </si>
  <si>
    <t>(Eingriff) HNO</t>
  </si>
  <si>
    <t>HNO</t>
  </si>
  <si>
    <t>Allergie-Raum</t>
  </si>
  <si>
    <t xml:space="preserve">Personalaufenthalt </t>
  </si>
  <si>
    <t xml:space="preserve">Labor </t>
  </si>
  <si>
    <t>Nr. 13 -Raum- und Glasflächenverzeichnis MVZF NBST Gyn</t>
  </si>
  <si>
    <t>Bahnhofstraße 54, Chemnitz</t>
  </si>
  <si>
    <t>Untersuchung</t>
  </si>
  <si>
    <t xml:space="preserve">Untersuchung </t>
  </si>
  <si>
    <t>Flur/Empfang</t>
  </si>
  <si>
    <t>August-Bebel-Str. 6, Chemnitz</t>
  </si>
  <si>
    <t>Nr. 14 -Raum- und Glasflächenverzeichnis MVZF NBST FB KA</t>
  </si>
  <si>
    <t>EKG</t>
  </si>
  <si>
    <t>Labor 1</t>
  </si>
  <si>
    <t>Labor 2</t>
  </si>
  <si>
    <t xml:space="preserve">WC Patienten </t>
  </si>
  <si>
    <t>Flur/Treppenbereich</t>
  </si>
  <si>
    <t xml:space="preserve">Treppenbereich </t>
  </si>
  <si>
    <t>Podeste und Stufen</t>
  </si>
  <si>
    <t>Nr. 15 -Raum- und Glasflächenverzeichnis MVZS NBST Aue</t>
  </si>
  <si>
    <t>Rosa-Luxemburg-Str. 19, Aue</t>
  </si>
  <si>
    <t>Chirurgie/Orthopädie</t>
  </si>
  <si>
    <t>WC Patienten Herren</t>
  </si>
  <si>
    <t xml:space="preserve">WC Patienten Damen </t>
  </si>
  <si>
    <t>WC Vorraum</t>
  </si>
  <si>
    <t>WC Behinderte</t>
  </si>
  <si>
    <t>Nr. 16 -Raum- und Glasflächenverzeichnis MVZaK</t>
  </si>
  <si>
    <t>Leipziger Str. 137/137a, Chemnitz</t>
  </si>
  <si>
    <t>Leipziger Str. 137</t>
  </si>
  <si>
    <t>Kardiologische Praxis</t>
  </si>
  <si>
    <t>Kardiologische Praxis, 4. OG rechts</t>
  </si>
  <si>
    <t>Empfang, 4 OG. links</t>
  </si>
  <si>
    <t>Kardiologische Praxis, 4. OG links</t>
  </si>
  <si>
    <t>Orthopädie/Allgemeinmedizin</t>
  </si>
  <si>
    <t>Praxis, 3. OG rechts</t>
  </si>
  <si>
    <t>Psychologische Psychotherapie</t>
  </si>
  <si>
    <t>Schreibbüro/Studien/Scanner/Mitarbeiterküche</t>
  </si>
  <si>
    <t>Leipziger Str. 137a</t>
  </si>
  <si>
    <t>Nr. 17 -Raum- und Glasflächenverzeichnis MVZaK NBST LO</t>
  </si>
  <si>
    <t>Weststr. 2-4, Limbach-Oberfrohna</t>
  </si>
  <si>
    <t>Stressechographie</t>
  </si>
  <si>
    <t>Archiv/Lager</t>
  </si>
  <si>
    <t>Sprechzimmer 3</t>
  </si>
  <si>
    <t>Lager/Putzmittelraum</t>
  </si>
  <si>
    <t>Vorraum</t>
  </si>
  <si>
    <t>Nr. 18 -Raum- und Glasflächenverzeichnis Physioptherapie Markthalle</t>
  </si>
  <si>
    <t>An derMarkthalle 1, Chemnitz</t>
  </si>
  <si>
    <t>Büro - Leitung</t>
  </si>
  <si>
    <t>Handtuchraum</t>
  </si>
  <si>
    <t>Umkleiden/Sanitär Männer</t>
  </si>
  <si>
    <t>Umkleiden/Sanitär Frauen</t>
  </si>
  <si>
    <t xml:space="preserve">Turnraum </t>
  </si>
  <si>
    <t>Behandlung 5</t>
  </si>
  <si>
    <t>Behandlung 10</t>
  </si>
  <si>
    <t>Behandlung 9</t>
  </si>
  <si>
    <t>Behandlung 8</t>
  </si>
  <si>
    <t>Behandlung 7</t>
  </si>
  <si>
    <t>Behandlung 6</t>
  </si>
  <si>
    <t>Kindertherapie</t>
  </si>
  <si>
    <t>Eltraum</t>
  </si>
  <si>
    <t>Behandlung Fango</t>
  </si>
  <si>
    <t>Behandlung Audio</t>
  </si>
  <si>
    <t>Behandlung Traktion</t>
  </si>
  <si>
    <t>Schleuse</t>
  </si>
  <si>
    <t>Umkleiden Behinderte</t>
  </si>
  <si>
    <t>Behinderten-WC</t>
  </si>
  <si>
    <t>Dusche/WC Personal</t>
  </si>
  <si>
    <t>Gerätepool</t>
  </si>
  <si>
    <t>Umkleiden Personal</t>
  </si>
  <si>
    <t>Bewegungsbad 1 (ohne Becken)</t>
  </si>
  <si>
    <t>Bewegungsbad 2 (ohne Becken)</t>
  </si>
  <si>
    <t>Sanitär Personal</t>
  </si>
  <si>
    <t xml:space="preserve">WC </t>
  </si>
  <si>
    <t>Waschmaschine/Trockner</t>
  </si>
  <si>
    <t>1.01.</t>
  </si>
  <si>
    <t>1.02.</t>
  </si>
  <si>
    <t>1.03.</t>
  </si>
  <si>
    <t>1.05.</t>
  </si>
  <si>
    <t>1.06.</t>
  </si>
  <si>
    <t>1.07.</t>
  </si>
  <si>
    <t>1.08.</t>
  </si>
  <si>
    <t>1.10A</t>
  </si>
  <si>
    <t>1.10B</t>
  </si>
  <si>
    <t>1.11.</t>
  </si>
  <si>
    <t>1.12.</t>
  </si>
  <si>
    <t>1.13.</t>
  </si>
  <si>
    <t>1.14.</t>
  </si>
  <si>
    <t>1.15.</t>
  </si>
  <si>
    <t>1.16.</t>
  </si>
  <si>
    <t>1.17.</t>
  </si>
  <si>
    <t>1.18A</t>
  </si>
  <si>
    <t>1.18B</t>
  </si>
  <si>
    <t>1.19.</t>
  </si>
  <si>
    <t>1.20.</t>
  </si>
  <si>
    <t>1.21.</t>
  </si>
  <si>
    <t>1.22.</t>
  </si>
  <si>
    <t>1.23.</t>
  </si>
  <si>
    <t>1.24.</t>
  </si>
  <si>
    <t>1.25.</t>
  </si>
  <si>
    <t>1.26B</t>
  </si>
  <si>
    <t>1.27A</t>
  </si>
  <si>
    <t>1.27B</t>
  </si>
  <si>
    <t>1.27C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</si>
  <si>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</si>
  <si>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</si>
  <si>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</si>
  <si>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</si>
  <si>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</si>
  <si>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</si>
  <si>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</si>
  <si>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</si>
  <si>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1.36A</t>
  </si>
  <si>
    <t>1.36B</t>
  </si>
  <si>
    <t>1.37.</t>
  </si>
  <si>
    <t>1.38A</t>
  </si>
  <si>
    <t>1.38B</t>
  </si>
  <si>
    <t>1.40.</t>
  </si>
  <si>
    <t>1.41.</t>
  </si>
  <si>
    <t>1.42.</t>
  </si>
  <si>
    <t>1.43.</t>
  </si>
  <si>
    <t>Eingangsbereich (Windfang, Rampe, Flur)</t>
  </si>
  <si>
    <t>Okt. - Mrz.</t>
  </si>
  <si>
    <t>Eingang PT 110 x 200 cm</t>
  </si>
  <si>
    <t>Anmeldung PT 150 x 200 cm</t>
  </si>
  <si>
    <t>Eingang Gebäude 110 x 400 cm</t>
  </si>
  <si>
    <t>Schmutzfangmatten</t>
  </si>
  <si>
    <t>2 St.</t>
  </si>
  <si>
    <t>Nr. 19 -Raum- und Glasflächenverzeichnis PT Gablenz</t>
  </si>
  <si>
    <t>Carl-von-Ossietzky-Str. 219, Chemnitz</t>
  </si>
  <si>
    <t>Physiotherapie</t>
  </si>
  <si>
    <t>Flur außen</t>
  </si>
  <si>
    <t>Flur innen</t>
  </si>
  <si>
    <t>Therapieraum</t>
  </si>
  <si>
    <t>Gymnastikraum</t>
  </si>
  <si>
    <t>Öffentlichkeitsbereich Flur (wischen von Eingangstür Praxis bis zur Hauseingangstür)</t>
  </si>
  <si>
    <t>Flemmingstraße 4a, Chemnitz</t>
  </si>
  <si>
    <t>001.0</t>
  </si>
  <si>
    <t>Pat. Aufnahme</t>
  </si>
  <si>
    <t>002.0</t>
  </si>
  <si>
    <t>Kabine 1</t>
  </si>
  <si>
    <t>003.0</t>
  </si>
  <si>
    <t>Kabine 2</t>
  </si>
  <si>
    <t>004.0</t>
  </si>
  <si>
    <t>005.0</t>
  </si>
  <si>
    <t>Tagesarchiv</t>
  </si>
  <si>
    <t>006.0</t>
  </si>
  <si>
    <t>Lagerraum</t>
  </si>
  <si>
    <t>007.0</t>
  </si>
  <si>
    <t>Kopierraum</t>
  </si>
  <si>
    <t>008.0</t>
  </si>
  <si>
    <t>Pers. Aufenthalt</t>
  </si>
  <si>
    <t>009.0</t>
  </si>
  <si>
    <t>010.0</t>
  </si>
  <si>
    <t>Spielzimmer</t>
  </si>
  <si>
    <t>011.0</t>
  </si>
  <si>
    <t>Eltern-/Patientengespräche</t>
  </si>
  <si>
    <t>012.0</t>
  </si>
  <si>
    <t>Materiallager</t>
  </si>
  <si>
    <t>013.0</t>
  </si>
  <si>
    <t>Arzthelfer/MFA</t>
  </si>
  <si>
    <t>014.0</t>
  </si>
  <si>
    <t>Sozialpädagoge</t>
  </si>
  <si>
    <t>015.0</t>
  </si>
  <si>
    <t>016.0</t>
  </si>
  <si>
    <t>017.0</t>
  </si>
  <si>
    <t>018.0</t>
  </si>
  <si>
    <t>Putzkammer</t>
  </si>
  <si>
    <t>019.0</t>
  </si>
  <si>
    <t>Treppenhaus 3</t>
  </si>
  <si>
    <t>020.0</t>
  </si>
  <si>
    <t>021.0</t>
  </si>
  <si>
    <t>Heilpädagoge SPZ</t>
  </si>
  <si>
    <t>022.0</t>
  </si>
  <si>
    <t>023.0</t>
  </si>
  <si>
    <t>024.0</t>
  </si>
  <si>
    <t>025.0</t>
  </si>
  <si>
    <t>EEG Untersuchung 1</t>
  </si>
  <si>
    <t>026.0</t>
  </si>
  <si>
    <t>Pers. WC</t>
  </si>
  <si>
    <t>027.0</t>
  </si>
  <si>
    <t>028.0</t>
  </si>
  <si>
    <t>EEG Untersuchung 2</t>
  </si>
  <si>
    <t>029.0</t>
  </si>
  <si>
    <t>030.0</t>
  </si>
  <si>
    <t>Elt AV</t>
  </si>
  <si>
    <t>031.0</t>
  </si>
  <si>
    <t>Elt SV</t>
  </si>
  <si>
    <t>032.0</t>
  </si>
  <si>
    <t>033.0</t>
  </si>
  <si>
    <t>034.0</t>
  </si>
  <si>
    <t>035.0</t>
  </si>
  <si>
    <t>Spritzenzimmer</t>
  </si>
  <si>
    <t>036.0</t>
  </si>
  <si>
    <t>Pat. WC</t>
  </si>
  <si>
    <t>037.0</t>
  </si>
  <si>
    <t>038.0</t>
  </si>
  <si>
    <t>039.0</t>
  </si>
  <si>
    <t>Rollstühle/ Hilfsmittel</t>
  </si>
  <si>
    <t>039.1</t>
  </si>
  <si>
    <t>Zentralarchiv</t>
  </si>
  <si>
    <t>039.2</t>
  </si>
  <si>
    <t>Entsorgungsraum</t>
  </si>
  <si>
    <t>040.0</t>
  </si>
  <si>
    <t>Behind. WC</t>
  </si>
  <si>
    <t>041.0</t>
  </si>
  <si>
    <t>Wickelraum</t>
  </si>
  <si>
    <t>041.1</t>
  </si>
  <si>
    <t>042.0</t>
  </si>
  <si>
    <t>WC Kind</t>
  </si>
  <si>
    <t>043.0</t>
  </si>
  <si>
    <t>044.0</t>
  </si>
  <si>
    <t>045.0</t>
  </si>
  <si>
    <t>Sekretariat Ltg. 1</t>
  </si>
  <si>
    <t>046.0</t>
  </si>
  <si>
    <t>047.0</t>
  </si>
  <si>
    <t>048.0</t>
  </si>
  <si>
    <t>Verwaltungsleitung</t>
  </si>
  <si>
    <t>049.0</t>
  </si>
  <si>
    <t>050.0</t>
  </si>
  <si>
    <t>051.0</t>
  </si>
  <si>
    <t>052.0</t>
  </si>
  <si>
    <t>053.0</t>
  </si>
  <si>
    <t>Sportraum</t>
  </si>
  <si>
    <t>053.1</t>
  </si>
  <si>
    <t>054.0</t>
  </si>
  <si>
    <t>Umkleide</t>
  </si>
  <si>
    <t>055.0</t>
  </si>
  <si>
    <t>056.0</t>
  </si>
  <si>
    <t>FMA</t>
  </si>
  <si>
    <t>057.0</t>
  </si>
  <si>
    <t>BMA</t>
  </si>
  <si>
    <t>058.0</t>
  </si>
  <si>
    <t>Heizung, Sanitär</t>
  </si>
  <si>
    <t>059.0</t>
  </si>
  <si>
    <t>Treppenhaus 2</t>
  </si>
  <si>
    <t>060.0</t>
  </si>
  <si>
    <t>Gebäudehauptvert.</t>
  </si>
  <si>
    <t>061.0</t>
  </si>
  <si>
    <t>062.0</t>
  </si>
  <si>
    <t>Pers. Umkleide Herren</t>
  </si>
  <si>
    <t>062.1</t>
  </si>
  <si>
    <t>Waschen</t>
  </si>
  <si>
    <t>062.2</t>
  </si>
  <si>
    <t>062.3</t>
  </si>
  <si>
    <t>Dusche</t>
  </si>
  <si>
    <t>063.0</t>
  </si>
  <si>
    <t>Pers. Umkleide Damen</t>
  </si>
  <si>
    <t>063.1</t>
  </si>
  <si>
    <t>063.2</t>
  </si>
  <si>
    <t>063.3</t>
  </si>
  <si>
    <t>064.0</t>
  </si>
  <si>
    <t>MFA EEG Auswertung</t>
  </si>
  <si>
    <t>065.0</t>
  </si>
  <si>
    <t>Schreibdienst/MFA</t>
  </si>
  <si>
    <t>066.0</t>
  </si>
  <si>
    <t>067.0</t>
  </si>
  <si>
    <t>068.0</t>
  </si>
  <si>
    <t>Treppenhaus 1</t>
  </si>
  <si>
    <t>069.0</t>
  </si>
  <si>
    <t>070.0</t>
  </si>
  <si>
    <t>072.0</t>
  </si>
  <si>
    <t>073.0</t>
  </si>
  <si>
    <t>074.0</t>
  </si>
  <si>
    <t>075.0</t>
  </si>
  <si>
    <t>076.0</t>
  </si>
  <si>
    <t>Aufzug</t>
  </si>
  <si>
    <t>077.0</t>
  </si>
  <si>
    <t>080.0</t>
  </si>
  <si>
    <t>Terrasse</t>
  </si>
  <si>
    <t>UG</t>
  </si>
  <si>
    <t>Technikraum</t>
  </si>
  <si>
    <t>auf Abruf</t>
  </si>
  <si>
    <t>1 x w</t>
  </si>
  <si>
    <t>2 x mtl.</t>
  </si>
  <si>
    <t>Snoezelbereich, Wahrnehmung</t>
  </si>
  <si>
    <t>Reizarmer Raum</t>
  </si>
  <si>
    <t>Snoezelbereich, Bällebad</t>
  </si>
  <si>
    <t>Snoezelbereich, Wasserbett</t>
  </si>
  <si>
    <t>Drucken, Kopieren</t>
  </si>
  <si>
    <t>Materialraum</t>
  </si>
  <si>
    <t>Kreativbereich, Therapieraum nass</t>
  </si>
  <si>
    <t>Kreativbereich,  Therapieraum trocken</t>
  </si>
  <si>
    <t>Kreativbereich, Kunsttherapie</t>
  </si>
  <si>
    <t>Feedbackbereich</t>
  </si>
  <si>
    <t>Psychologe 7</t>
  </si>
  <si>
    <t>Psychologe 6</t>
  </si>
  <si>
    <t>Psychologe 5</t>
  </si>
  <si>
    <t>Psychologe 4</t>
  </si>
  <si>
    <t>Ergotherapeut 2</t>
  </si>
  <si>
    <t>Büro/Ergotherapeut</t>
  </si>
  <si>
    <t>Ergotherapeut 1</t>
  </si>
  <si>
    <t>Psychologe 3</t>
  </si>
  <si>
    <t>Psychologe 2</t>
  </si>
  <si>
    <t>Psychologe 1</t>
  </si>
  <si>
    <t>Lagerraum, Hilfsmittel</t>
  </si>
  <si>
    <t>040.1</t>
  </si>
  <si>
    <t>042.1</t>
  </si>
  <si>
    <t>Mehrzweckraum</t>
  </si>
  <si>
    <t>FFB Materiallager</t>
  </si>
  <si>
    <t>FFB Warten</t>
  </si>
  <si>
    <t>Heilpädagoge 1</t>
  </si>
  <si>
    <t>Heilpädagoge 2</t>
  </si>
  <si>
    <t>Heilpädagoge 3</t>
  </si>
  <si>
    <t>Heilpädagoge 4</t>
  </si>
  <si>
    <t>FFB Physiotherapie 1 Behandlung</t>
  </si>
  <si>
    <t>FFB Therapieraum</t>
  </si>
  <si>
    <t>FFB Physiotherapie 2 Behandlung</t>
  </si>
  <si>
    <t>FFB Ergotherapie</t>
  </si>
  <si>
    <t>FFB Eltern-/Patientengespräche</t>
  </si>
  <si>
    <t>FFB Motorikraum</t>
  </si>
  <si>
    <t>FFB Logopäde 2</t>
  </si>
  <si>
    <t>FFB Logopäde 1</t>
  </si>
  <si>
    <t>Therapieraum, Galileogerät</t>
  </si>
  <si>
    <t>071.0</t>
  </si>
  <si>
    <t>Ultraschall/ Botox</t>
  </si>
  <si>
    <t>Phoniatrie, Unterstützte Kommunikation</t>
  </si>
  <si>
    <t>Phoniatrie Therapieraum</t>
  </si>
  <si>
    <t>Interaktionsdiagnostik</t>
  </si>
  <si>
    <t>ADL Küche</t>
  </si>
  <si>
    <t>ADL Wohnen</t>
  </si>
  <si>
    <t>Musiktherapie</t>
  </si>
  <si>
    <t>Gruppentherapie</t>
  </si>
  <si>
    <t>Büro/Physiotherapeut 4</t>
  </si>
  <si>
    <t>Physiotherapeut 4</t>
  </si>
  <si>
    <t>Physiotherapeut 3</t>
  </si>
  <si>
    <t>Büro/Physiotherapeut 3</t>
  </si>
  <si>
    <t>Büro/Physiotherapeut 2</t>
  </si>
  <si>
    <t>Physiotherapeut 2</t>
  </si>
  <si>
    <t>Physiotherapeut 1</t>
  </si>
  <si>
    <t>Büro/Physiotherapeut 1</t>
  </si>
  <si>
    <t>038.1</t>
  </si>
  <si>
    <t>BERA Vorbereitung</t>
  </si>
  <si>
    <t>040.2</t>
  </si>
  <si>
    <t>BERA Kabine 1</t>
  </si>
  <si>
    <t>040.3</t>
  </si>
  <si>
    <t>BERA Kabine 2</t>
  </si>
  <si>
    <t>Hilfsmittel, Rollstühle</t>
  </si>
  <si>
    <t>Phoniatrie, Stimmfeld-, Stimmumfangsm.</t>
  </si>
  <si>
    <t>Pädaudiologie 1</t>
  </si>
  <si>
    <t>Audiometrie OAE</t>
  </si>
  <si>
    <t>046.1</t>
  </si>
  <si>
    <t>Audiometrie Kabine Tympanometrie</t>
  </si>
  <si>
    <t>Pädaudiologie 2</t>
  </si>
  <si>
    <t>Audiometrie, zentraler Raum Vestibularie, Auswertung</t>
  </si>
  <si>
    <t>HNO Aufbereitungsraum</t>
  </si>
  <si>
    <t>Freifeld Audiometrie Kabine 1</t>
  </si>
  <si>
    <t>Freifeld Audiometrie Kabine 2</t>
  </si>
  <si>
    <t>Logopäde 5 (eigentlich 4)</t>
  </si>
  <si>
    <t>Logopäde 4 (eigentlich 3)</t>
  </si>
  <si>
    <t>Logopäde 3 (eigentlich 2)</t>
  </si>
  <si>
    <t>Logopäde 1</t>
  </si>
  <si>
    <t>Still-, Wickelzimmer</t>
  </si>
  <si>
    <t>061.1</t>
  </si>
  <si>
    <t>Lüftungszentrale</t>
  </si>
  <si>
    <t>Dachraum D</t>
  </si>
  <si>
    <t>Dachraum A/B</t>
  </si>
  <si>
    <t>ohne 3. OG</t>
  </si>
  <si>
    <t xml:space="preserve">  - 1x Eingangsbereich, 1x oberer Ausgang Personal / wöchentlich 10-03, aller 2 Wochen 04-09 / Abmaße später</t>
  </si>
  <si>
    <t>Nr. 1 -Raumflächenverzeichnis SPZ</t>
  </si>
  <si>
    <t>Funktionsdiagnostik</t>
  </si>
  <si>
    <t>Balkon</t>
  </si>
  <si>
    <t>Raum-
nummer</t>
  </si>
  <si>
    <t>Raumname</t>
  </si>
  <si>
    <t>Raumnummern
23.06.2023</t>
  </si>
  <si>
    <t>Raumkategorie</t>
  </si>
  <si>
    <t>Ebene</t>
  </si>
  <si>
    <t>Nutzer</t>
  </si>
  <si>
    <t>Raumfläche</t>
  </si>
  <si>
    <t>-1S001.0</t>
  </si>
  <si>
    <t>ENTS. MED. ABFÄLLE</t>
  </si>
  <si>
    <t/>
  </si>
  <si>
    <t>5.8.2.</t>
  </si>
  <si>
    <t>Ebene -1</t>
  </si>
  <si>
    <t>Allgemeine Nutzung</t>
  </si>
  <si>
    <t>-1S002.0</t>
  </si>
  <si>
    <t>VERS.</t>
  </si>
  <si>
    <t>5.8.1.</t>
  </si>
  <si>
    <t>-1S003.0</t>
  </si>
  <si>
    <t>ENTS.</t>
  </si>
  <si>
    <t>-1S004.0</t>
  </si>
  <si>
    <t>LAGER MED. PRODUKTE</t>
  </si>
  <si>
    <t>5S001.0</t>
  </si>
  <si>
    <t>Ebene 5</t>
  </si>
  <si>
    <t>Chirurgie</t>
  </si>
  <si>
    <t>5S002.0</t>
  </si>
  <si>
    <t>RUHERAUM ERWACHSENE</t>
  </si>
  <si>
    <t>5.12.2.1</t>
  </si>
  <si>
    <t>5S003.0</t>
  </si>
  <si>
    <t>RUHERAUM KINDER</t>
  </si>
  <si>
    <t>5S004.0</t>
  </si>
  <si>
    <t>BÜRO DOKU / ANÄSTHESIE</t>
  </si>
  <si>
    <t>5.1.2.</t>
  </si>
  <si>
    <t>5S005.0</t>
  </si>
  <si>
    <t>RÖNTGEN</t>
  </si>
  <si>
    <t>5.7.1.</t>
  </si>
  <si>
    <t>5S006.0</t>
  </si>
  <si>
    <t>U / B</t>
  </si>
  <si>
    <t>5.1.1.</t>
  </si>
  <si>
    <t>5S007.0</t>
  </si>
  <si>
    <t>5S008.0</t>
  </si>
  <si>
    <t>5S009.0</t>
  </si>
  <si>
    <t>5S010.0</t>
  </si>
  <si>
    <t>5S011.0</t>
  </si>
  <si>
    <t>5S012.0</t>
  </si>
  <si>
    <t>AUFENTHALT / PERSONAL</t>
  </si>
  <si>
    <t>5.9.1.</t>
  </si>
  <si>
    <t>5S013.0</t>
  </si>
  <si>
    <t>5S014.0</t>
  </si>
  <si>
    <t>WÄSCHEVERSORGUNG</t>
  </si>
  <si>
    <t>5S015.0</t>
  </si>
  <si>
    <t>5.8.3.</t>
  </si>
  <si>
    <t>BEHIND. WC</t>
  </si>
  <si>
    <t>5S016.0</t>
  </si>
  <si>
    <t>5.3.2.</t>
  </si>
  <si>
    <t>5S015.1</t>
  </si>
  <si>
    <t>PUMI</t>
  </si>
  <si>
    <t>5.8.5.</t>
  </si>
  <si>
    <t>U / B FUNKTIONSRAUM ENDOKRINOLOGIE</t>
  </si>
  <si>
    <t>IM1 - Endokrinologisches Zentrum</t>
  </si>
  <si>
    <t>5S017.0</t>
  </si>
  <si>
    <t>U / B DIABETES ENDOKRINOLOGIE</t>
  </si>
  <si>
    <t>5S018.0</t>
  </si>
  <si>
    <t>ANMELDUNG</t>
  </si>
  <si>
    <t>5.10.6.</t>
  </si>
  <si>
    <t>5S019.0</t>
  </si>
  <si>
    <t>5S020.0</t>
  </si>
  <si>
    <t>U / B DIABETESBER. ENDOKRINOLOGIE</t>
  </si>
  <si>
    <t>5S021.0</t>
  </si>
  <si>
    <t>5S022.0</t>
  </si>
  <si>
    <t>SCHULUNGSRAUM ENDOKRINOLOGIE</t>
  </si>
  <si>
    <t>5.9.2.</t>
  </si>
  <si>
    <t>5S023.0</t>
  </si>
  <si>
    <t>PERSONALAUFENTHALT</t>
  </si>
  <si>
    <t>5S024.0</t>
  </si>
  <si>
    <t>U / B ENDOKRINOLOGIE</t>
  </si>
  <si>
    <t>5S025.0</t>
  </si>
  <si>
    <t>5S026.0</t>
  </si>
  <si>
    <t>5S027.0</t>
  </si>
  <si>
    <t>U / B PODOL.</t>
  </si>
  <si>
    <t>Podologie</t>
  </si>
  <si>
    <t>5S028.0</t>
  </si>
  <si>
    <t>5S029.0</t>
  </si>
  <si>
    <t>5S030.0</t>
  </si>
  <si>
    <t>5S031.0</t>
  </si>
  <si>
    <t>ANMELDUNG PODOL.</t>
  </si>
  <si>
    <t>5S032.0</t>
  </si>
  <si>
    <t>PERSONALAUFENTHALT PODOL.</t>
  </si>
  <si>
    <t>5S033.0</t>
  </si>
  <si>
    <t>ELT</t>
  </si>
  <si>
    <t>5.13.3.</t>
  </si>
  <si>
    <t>5S033.1</t>
  </si>
  <si>
    <t>LAGER PODOL.</t>
  </si>
  <si>
    <t>5S034.0</t>
  </si>
  <si>
    <t>APOTHEKE</t>
  </si>
  <si>
    <t>5.11.</t>
  </si>
  <si>
    <t>Fremde Nutzung - Apotheke</t>
  </si>
  <si>
    <t>5S034.1</t>
  </si>
  <si>
    <t>UMKL. SCHLEUSE</t>
  </si>
  <si>
    <t>5S034.2</t>
  </si>
  <si>
    <t>TECHN.</t>
  </si>
  <si>
    <t>5S034.3</t>
  </si>
  <si>
    <t>5S034.4</t>
  </si>
  <si>
    <t>REZEPTUR</t>
  </si>
  <si>
    <t>5S034.5</t>
  </si>
  <si>
    <t>DUSCHE</t>
  </si>
  <si>
    <t>5S034.6</t>
  </si>
  <si>
    <t>WC PERS.</t>
  </si>
  <si>
    <t>5S034.7</t>
  </si>
  <si>
    <t>NACHT- BEREITSCHAFT</t>
  </si>
  <si>
    <t>5S034.8</t>
  </si>
  <si>
    <t>PERSONAL AUFENTHALT BERATUNG</t>
  </si>
  <si>
    <t>5S034.9</t>
  </si>
  <si>
    <t>ARBEITSRAUM</t>
  </si>
  <si>
    <t>5S034.10</t>
  </si>
  <si>
    <t>BACKOFFICE</t>
  </si>
  <si>
    <t>5S034.11</t>
  </si>
  <si>
    <t>PAT. BERATUNG</t>
  </si>
  <si>
    <t>5S034.12</t>
  </si>
  <si>
    <t>SCHALTER + KASSE</t>
  </si>
  <si>
    <t>5S034.13</t>
  </si>
  <si>
    <t>5S034.14</t>
  </si>
  <si>
    <t>OFFIZIN / VERKAUFSRAUM</t>
  </si>
  <si>
    <t>5S035.0</t>
  </si>
  <si>
    <t>WINDFANG</t>
  </si>
  <si>
    <t>5.10.5.</t>
  </si>
  <si>
    <t>Verkehrsflächen</t>
  </si>
  <si>
    <t>5S036.0</t>
  </si>
  <si>
    <t>HÖRGERÄTEAKUSTIKER</t>
  </si>
  <si>
    <t>Fremde Nutzung - Hörgeräte</t>
  </si>
  <si>
    <t>5S036.1</t>
  </si>
  <si>
    <t>VERKAUFSRAUM</t>
  </si>
  <si>
    <t>5S036.2</t>
  </si>
  <si>
    <t>GANG</t>
  </si>
  <si>
    <t>5S036.3</t>
  </si>
  <si>
    <t>AKUSTIK / ANPROBE</t>
  </si>
  <si>
    <t>5S036.4</t>
  </si>
  <si>
    <t>5S036.5</t>
  </si>
  <si>
    <t>BÜRO / PERSONALAUFENTHALT</t>
  </si>
  <si>
    <t>5S036.6</t>
  </si>
  <si>
    <t>5S036.7</t>
  </si>
  <si>
    <t>VR PERS.</t>
  </si>
  <si>
    <t>5S036.8</t>
  </si>
  <si>
    <t>5S037.0</t>
  </si>
  <si>
    <t>SANITÄTSHAUS</t>
  </si>
  <si>
    <t>Fremde Nutzung - Sanitätshaus</t>
  </si>
  <si>
    <t>5S037.1</t>
  </si>
  <si>
    <t>5S037.2</t>
  </si>
  <si>
    <t>5S037.3</t>
  </si>
  <si>
    <t>5S037.4</t>
  </si>
  <si>
    <t>5S037.5</t>
  </si>
  <si>
    <t>WERKSTATT</t>
  </si>
  <si>
    <t>5S037.6</t>
  </si>
  <si>
    <t>5S037.7</t>
  </si>
  <si>
    <t>KAB. 2</t>
  </si>
  <si>
    <t>5S037.8</t>
  </si>
  <si>
    <t>KAB. 1</t>
  </si>
  <si>
    <t>5S037.9</t>
  </si>
  <si>
    <t>LAGER REIN</t>
  </si>
  <si>
    <t>5S037.10</t>
  </si>
  <si>
    <t>LAGER UNREIN</t>
  </si>
  <si>
    <t>5S038.0</t>
  </si>
  <si>
    <t>ZENTR. PUMI</t>
  </si>
  <si>
    <t>5S039.0</t>
  </si>
  <si>
    <t>EINGRIFFSR. 3</t>
  </si>
  <si>
    <t>5.5.8.</t>
  </si>
  <si>
    <t>5S039.1</t>
  </si>
  <si>
    <t>PATIENTENVORB.2 / GIPSRAUM</t>
  </si>
  <si>
    <t>5.12.4.</t>
  </si>
  <si>
    <t>5S039.2</t>
  </si>
  <si>
    <t>SCHLEUSE PERS.</t>
  </si>
  <si>
    <t>5.12.1</t>
  </si>
  <si>
    <t>5S040.0</t>
  </si>
  <si>
    <t>MED. WASCHPLATZ</t>
  </si>
  <si>
    <t>5.5.7.</t>
  </si>
  <si>
    <t>5S040.1</t>
  </si>
  <si>
    <t>FLUR</t>
  </si>
  <si>
    <t>5S041.0</t>
  </si>
  <si>
    <t>EINGRIFFSR. 2</t>
  </si>
  <si>
    <t>5.5.1.</t>
  </si>
  <si>
    <t>5S042.0</t>
  </si>
  <si>
    <t>LAGER OP</t>
  </si>
  <si>
    <t>5S043.0</t>
  </si>
  <si>
    <t>EINGRIFFSR. 1</t>
  </si>
  <si>
    <t>5S043.1</t>
  </si>
  <si>
    <t>5S043.2</t>
  </si>
  <si>
    <t>PATIENTENVORB. 1</t>
  </si>
  <si>
    <t>5S044.0</t>
  </si>
  <si>
    <t>WARTEN CHIRURGIE</t>
  </si>
  <si>
    <t>5.10.3.</t>
  </si>
  <si>
    <t>5S045.0</t>
  </si>
  <si>
    <t>WC HERREN</t>
  </si>
  <si>
    <t>5.3.1.</t>
  </si>
  <si>
    <t>5S046.0</t>
  </si>
  <si>
    <t>BEH. WC</t>
  </si>
  <si>
    <t>5S047.0</t>
  </si>
  <si>
    <t>VR</t>
  </si>
  <si>
    <t>5S047.1</t>
  </si>
  <si>
    <t>WC DAMEN</t>
  </si>
  <si>
    <t>5S047.2</t>
  </si>
  <si>
    <t>5S048.0</t>
  </si>
  <si>
    <t>NSHV SV</t>
  </si>
  <si>
    <t>5S049.0</t>
  </si>
  <si>
    <t>NSHV AV</t>
  </si>
  <si>
    <t>5S049.1</t>
  </si>
  <si>
    <t>SERVER</t>
  </si>
  <si>
    <t>5.13.2.</t>
  </si>
  <si>
    <t>5S049.2</t>
  </si>
  <si>
    <t>ZBV</t>
  </si>
  <si>
    <t>5S050.0</t>
  </si>
  <si>
    <t>UMKLEIDE HERREN (46)</t>
  </si>
  <si>
    <t>5S050.1</t>
  </si>
  <si>
    <t>WÄSCHE- ABWURF</t>
  </si>
  <si>
    <t>5S048.1</t>
  </si>
  <si>
    <t>5S050.2</t>
  </si>
  <si>
    <t>WASCHRAUM</t>
  </si>
  <si>
    <t>5S048.2</t>
  </si>
  <si>
    <t>5S050.3</t>
  </si>
  <si>
    <t>5S048.3</t>
  </si>
  <si>
    <t>5S050.4</t>
  </si>
  <si>
    <t>WC PERS. H</t>
  </si>
  <si>
    <t>5S048.4</t>
  </si>
  <si>
    <t>5S051.0</t>
  </si>
  <si>
    <t>WC PAT. D</t>
  </si>
  <si>
    <t>5S051.1</t>
  </si>
  <si>
    <t>VR PAT. D</t>
  </si>
  <si>
    <t>5S052.0</t>
  </si>
  <si>
    <t>WC PAT. H</t>
  </si>
  <si>
    <t>5S052.1</t>
  </si>
  <si>
    <t>VR PAT. H</t>
  </si>
  <si>
    <t>5S053.0</t>
  </si>
  <si>
    <t>LAGER INFO-POINT</t>
  </si>
  <si>
    <t>Administration</t>
  </si>
  <si>
    <t>5S054.0</t>
  </si>
  <si>
    <t>UMKLEIDE DAMEN (80)</t>
  </si>
  <si>
    <t>5S054.1</t>
  </si>
  <si>
    <t>5S054.2</t>
  </si>
  <si>
    <t>5S052.2</t>
  </si>
  <si>
    <t>5S054.3</t>
  </si>
  <si>
    <t>WC PERS. D</t>
  </si>
  <si>
    <t>5S052.3</t>
  </si>
  <si>
    <t>5S055.0</t>
  </si>
  <si>
    <t>LAGER</t>
  </si>
  <si>
    <t>5S055.1</t>
  </si>
  <si>
    <t>5S053.1</t>
  </si>
  <si>
    <t>5S056.0</t>
  </si>
  <si>
    <t>WARTEN</t>
  </si>
  <si>
    <t>5S057.0</t>
  </si>
  <si>
    <t>5S057.1</t>
  </si>
  <si>
    <t>5S058.0</t>
  </si>
  <si>
    <t>5S058.1</t>
  </si>
  <si>
    <t>5S059.0</t>
  </si>
  <si>
    <t>5S059.1</t>
  </si>
  <si>
    <t>WC PAT.</t>
  </si>
  <si>
    <t>5S060.0</t>
  </si>
  <si>
    <t>WARTEN ENDOKRINOLOGIE</t>
  </si>
  <si>
    <t>5S061.0</t>
  </si>
  <si>
    <t>SONOGRAPHIE</t>
  </si>
  <si>
    <t>5S062.0</t>
  </si>
  <si>
    <t>BLUTENTNAHME</t>
  </si>
  <si>
    <t>5S062.1</t>
  </si>
  <si>
    <t>WARTEN BLUTENTNAHME</t>
  </si>
  <si>
    <t>5S063.0</t>
  </si>
  <si>
    <t>WC PAT. PAT.</t>
  </si>
  <si>
    <t>5S064.0</t>
  </si>
  <si>
    <t>5S065.0</t>
  </si>
  <si>
    <t>WC PAT. WC</t>
  </si>
  <si>
    <t>5S066.0</t>
  </si>
  <si>
    <t>5S066.1</t>
  </si>
  <si>
    <t>VR PAT.</t>
  </si>
  <si>
    <t>5S067.0</t>
  </si>
  <si>
    <t>UMKLEIDE PODOL.</t>
  </si>
  <si>
    <t>5S067.1</t>
  </si>
  <si>
    <t>KABINE</t>
  </si>
  <si>
    <t>5S063.1</t>
  </si>
  <si>
    <t>5S067.2</t>
  </si>
  <si>
    <t>5S063.2</t>
  </si>
  <si>
    <t>5S067.3</t>
  </si>
  <si>
    <t>5S063.3</t>
  </si>
  <si>
    <t>5S068.0</t>
  </si>
  <si>
    <t>WARTEN PODOL.</t>
  </si>
  <si>
    <t>5S068.1</t>
  </si>
  <si>
    <t>5S069.0</t>
  </si>
  <si>
    <t>CALLCENTER</t>
  </si>
  <si>
    <t>5.2.1.</t>
  </si>
  <si>
    <t>5S070.0</t>
  </si>
  <si>
    <t>5S071.0</t>
  </si>
  <si>
    <t>WARTEBEREICH</t>
  </si>
  <si>
    <t>5S071.1</t>
  </si>
  <si>
    <t>WARTEN KINDER</t>
  </si>
  <si>
    <t>5S071.2</t>
  </si>
  <si>
    <t>5S072.0</t>
  </si>
  <si>
    <t>ZENTR. INFO-POINT</t>
  </si>
  <si>
    <t>5.10.4.</t>
  </si>
  <si>
    <t>5S072.1</t>
  </si>
  <si>
    <t>BÜRO</t>
  </si>
  <si>
    <t>5S072.2</t>
  </si>
  <si>
    <t>BERATUNG</t>
  </si>
  <si>
    <t>5S072.3</t>
  </si>
  <si>
    <t>POSTSTELLE</t>
  </si>
  <si>
    <t>5S073.0</t>
  </si>
  <si>
    <t>ANMELDUNG CHIRURGIE</t>
  </si>
  <si>
    <t>5S074.0</t>
  </si>
  <si>
    <t>5S075.0</t>
  </si>
  <si>
    <t>FLUR 1</t>
  </si>
  <si>
    <t>5.10.2.</t>
  </si>
  <si>
    <t>5S076.0</t>
  </si>
  <si>
    <t>OP-FLUR</t>
  </si>
  <si>
    <t>5S077.0</t>
  </si>
  <si>
    <t>FLUR 2</t>
  </si>
  <si>
    <t>5S078.0</t>
  </si>
  <si>
    <t>FLUR 3</t>
  </si>
  <si>
    <t>5S079.0</t>
  </si>
  <si>
    <t>FLUR 4</t>
  </si>
  <si>
    <t>5S080.0</t>
  </si>
  <si>
    <t>FLUR 5</t>
  </si>
  <si>
    <t>5S081.0</t>
  </si>
  <si>
    <t>FLUR 6</t>
  </si>
  <si>
    <t>6S001.0</t>
  </si>
  <si>
    <t>U / B HNO</t>
  </si>
  <si>
    <t>6S001.1</t>
  </si>
  <si>
    <t>5.1.10.</t>
  </si>
  <si>
    <t>Ebene 6</t>
  </si>
  <si>
    <t>6S002.0</t>
  </si>
  <si>
    <t>6S003.0</t>
  </si>
  <si>
    <t>U / B ECHO KARDIOLOGIE</t>
  </si>
  <si>
    <t>IM2 - Kardiologie</t>
  </si>
  <si>
    <t>6S003.1</t>
  </si>
  <si>
    <t>5.12.3.</t>
  </si>
  <si>
    <t>6S004.0</t>
  </si>
  <si>
    <t>SPRECHZIMMER KARDIOLOGIE</t>
  </si>
  <si>
    <t>6S005.0</t>
  </si>
  <si>
    <t>U / B ECHO / ERGO KARDIOLOGIE</t>
  </si>
  <si>
    <t>5.1.11.</t>
  </si>
  <si>
    <t>6S005.1</t>
  </si>
  <si>
    <t>6S006.0</t>
  </si>
  <si>
    <t>6S007.0</t>
  </si>
  <si>
    <t>5.10.1.</t>
  </si>
  <si>
    <t>6S006.1</t>
  </si>
  <si>
    <t>6S007.1</t>
  </si>
  <si>
    <t>U / B SCHRITTMACHER ECHO KARDIOLOGIE</t>
  </si>
  <si>
    <t>6S008.0</t>
  </si>
  <si>
    <t>6S009.0</t>
  </si>
  <si>
    <t>6S009.1</t>
  </si>
  <si>
    <t>6S010.0</t>
  </si>
  <si>
    <t>U / B ERGO KARDIOLOGIE</t>
  </si>
  <si>
    <t>6S010.1</t>
  </si>
  <si>
    <t>6S011.0</t>
  </si>
  <si>
    <t>U / B UROLOGIE</t>
  </si>
  <si>
    <t>Urologie</t>
  </si>
  <si>
    <t>6S012.0</t>
  </si>
  <si>
    <t>U / B SONO UROLOGIE</t>
  </si>
  <si>
    <t>6S013.0</t>
  </si>
  <si>
    <t>INFUSION</t>
  </si>
  <si>
    <t>6S014.0</t>
  </si>
  <si>
    <t>6S016.0</t>
  </si>
  <si>
    <t>6S014.1</t>
  </si>
  <si>
    <t>6S015.0</t>
  </si>
  <si>
    <t>U / B IM3 - GASTROLOGIE</t>
  </si>
  <si>
    <t>IM3 - Endoskopie</t>
  </si>
  <si>
    <t>6S017.0</t>
  </si>
  <si>
    <t>6S018.0</t>
  </si>
  <si>
    <t>6S019.0</t>
  </si>
  <si>
    <t>6S020.0</t>
  </si>
  <si>
    <t>6S021.0</t>
  </si>
  <si>
    <t>6S021.1</t>
  </si>
  <si>
    <t>6S022.0</t>
  </si>
  <si>
    <t>SPRECHZIMMER IM3</t>
  </si>
  <si>
    <t>6S023.0</t>
  </si>
  <si>
    <t>U / B SONO / GYN IM3</t>
  </si>
  <si>
    <t>6S024.0</t>
  </si>
  <si>
    <t>RUHER.</t>
  </si>
  <si>
    <t>5.12.2</t>
  </si>
  <si>
    <t>6S025.0</t>
  </si>
  <si>
    <t>U / B IM3</t>
  </si>
  <si>
    <t>6S026.0</t>
  </si>
  <si>
    <t>U / B IM4 - PNEUMOLOGIE</t>
  </si>
  <si>
    <t>IM4 - Pneumologie</t>
  </si>
  <si>
    <t>6S027.0</t>
  </si>
  <si>
    <t>6S027.1</t>
  </si>
  <si>
    <t>6S028.0</t>
  </si>
  <si>
    <t>WC FLUR</t>
  </si>
  <si>
    <t>6S028.1</t>
  </si>
  <si>
    <t>6S028.2</t>
  </si>
  <si>
    <t>VR PERS. D</t>
  </si>
  <si>
    <t>6S028.3</t>
  </si>
  <si>
    <t>6S029.0</t>
  </si>
  <si>
    <t>6S030.0</t>
  </si>
  <si>
    <t>6S031.0</t>
  </si>
  <si>
    <t>6S032.0</t>
  </si>
  <si>
    <t>PERSONALAUFENTHALT IM4</t>
  </si>
  <si>
    <t>6S033.0</t>
  </si>
  <si>
    <t>6S034.0</t>
  </si>
  <si>
    <t>Radiologie</t>
  </si>
  <si>
    <t>6S034.1</t>
  </si>
  <si>
    <t>6S035.0</t>
  </si>
  <si>
    <t>WARTEN RADIOLOGIE</t>
  </si>
  <si>
    <t>6S036.0</t>
  </si>
  <si>
    <t>6S036.1</t>
  </si>
  <si>
    <t>6S037.0</t>
  </si>
  <si>
    <t>6S037.1</t>
  </si>
  <si>
    <t>6S038.0</t>
  </si>
  <si>
    <t>U / B RADIOLOGIE</t>
  </si>
  <si>
    <t>5.1.3.</t>
  </si>
  <si>
    <t>6S039.0</t>
  </si>
  <si>
    <t>6S040.0</t>
  </si>
  <si>
    <t>RUHERAUM RADIOLOGIE</t>
  </si>
  <si>
    <t>6S041.0</t>
  </si>
  <si>
    <t>PERSONALAUFENTHALT RADIOLOGIE</t>
  </si>
  <si>
    <t>6S042.0</t>
  </si>
  <si>
    <t>EINGRIFFSRAUM HNO</t>
  </si>
  <si>
    <t>5.5.2.</t>
  </si>
  <si>
    <t>6S043.0</t>
  </si>
  <si>
    <t>VORBEREITUNG</t>
  </si>
  <si>
    <t>6S044.0</t>
  </si>
  <si>
    <t>6S045.0</t>
  </si>
  <si>
    <t>6S046.0</t>
  </si>
  <si>
    <t>6S047.0</t>
  </si>
  <si>
    <t>ELT UV</t>
  </si>
  <si>
    <t>6S048.0</t>
  </si>
  <si>
    <t>6S049.0</t>
  </si>
  <si>
    <t>6S050.0</t>
  </si>
  <si>
    <t>ENTSORGUNG HNO</t>
  </si>
  <si>
    <t>6S051.0</t>
  </si>
  <si>
    <t>PUTZMITTEL</t>
  </si>
  <si>
    <t>6S052.0</t>
  </si>
  <si>
    <t>6S052.1</t>
  </si>
  <si>
    <t>6S053.0</t>
  </si>
  <si>
    <t>6S053.1</t>
  </si>
  <si>
    <t>6S054.0</t>
  </si>
  <si>
    <t>6S054.1</t>
  </si>
  <si>
    <t>6S055.0</t>
  </si>
  <si>
    <t>VR PERS. H</t>
  </si>
  <si>
    <t>6S055.1</t>
  </si>
  <si>
    <t>6S055.2</t>
  </si>
  <si>
    <t>6S056.0</t>
  </si>
  <si>
    <t>PERSONALAUFENTHALT HNO / KARD.</t>
  </si>
  <si>
    <t>6S057.0</t>
  </si>
  <si>
    <t>6S058.0</t>
  </si>
  <si>
    <t>6S059.0</t>
  </si>
  <si>
    <t>WARTEN KARDIOLOGIE</t>
  </si>
  <si>
    <t>6S060.0</t>
  </si>
  <si>
    <t>6S061.0</t>
  </si>
  <si>
    <t>6S061.1</t>
  </si>
  <si>
    <t>6S061.2</t>
  </si>
  <si>
    <t>6S062.0</t>
  </si>
  <si>
    <t>6S062.1</t>
  </si>
  <si>
    <t>6S056.1</t>
  </si>
  <si>
    <t>6S063.0</t>
  </si>
  <si>
    <t>LABOR</t>
  </si>
  <si>
    <t>5.5.4.</t>
  </si>
  <si>
    <t>6S064.0</t>
  </si>
  <si>
    <t>ENTSORGUNG</t>
  </si>
  <si>
    <t>6S065.0</t>
  </si>
  <si>
    <t>6S066.0</t>
  </si>
  <si>
    <t>6S067.0</t>
  </si>
  <si>
    <t>WARTEN UROLOGIE</t>
  </si>
  <si>
    <t>6S068.0</t>
  </si>
  <si>
    <t>6S069.0</t>
  </si>
  <si>
    <t>6S070.0</t>
  </si>
  <si>
    <t>EINGRIFFSRAUM UROLOGIE</t>
  </si>
  <si>
    <t>5.5.3.</t>
  </si>
  <si>
    <t>6S070.1</t>
  </si>
  <si>
    <t>6S070.2</t>
  </si>
  <si>
    <t>6S071.0</t>
  </si>
  <si>
    <t>LABOR UROLOGIE</t>
  </si>
  <si>
    <t>6S072.0</t>
  </si>
  <si>
    <t>6S073.0</t>
  </si>
  <si>
    <t>6S074.0</t>
  </si>
  <si>
    <t>ZENTR. WARTEN</t>
  </si>
  <si>
    <t>6S075.0</t>
  </si>
  <si>
    <t>6S076.0</t>
  </si>
  <si>
    <t>AUSGABE (rein)</t>
  </si>
  <si>
    <t>5.6.2.</t>
  </si>
  <si>
    <t>Zentr. Sterilisation</t>
  </si>
  <si>
    <t>6S076.1</t>
  </si>
  <si>
    <t>STERILISATION (rein)</t>
  </si>
  <si>
    <t>6S077.0</t>
  </si>
  <si>
    <t>ANNAHME (unrein)</t>
  </si>
  <si>
    <t>6S077.1</t>
  </si>
  <si>
    <t>STERILISATION (unrein)</t>
  </si>
  <si>
    <t>6S078.0</t>
  </si>
  <si>
    <t>LAGER STERI.</t>
  </si>
  <si>
    <t>6S079.0</t>
  </si>
  <si>
    <t>VERSORGUNG</t>
  </si>
  <si>
    <t>6S079.1</t>
  </si>
  <si>
    <t>6S080.0</t>
  </si>
  <si>
    <t>U / B FUNKTIONSRAUM IM3 - GASTROLOGIE</t>
  </si>
  <si>
    <t>6S081.0</t>
  </si>
  <si>
    <t>6S081.1</t>
  </si>
  <si>
    <t>6S082.0</t>
  </si>
  <si>
    <t>6S082.1</t>
  </si>
  <si>
    <t>6S082.2</t>
  </si>
  <si>
    <t>6S083.0</t>
  </si>
  <si>
    <t>6S084.0</t>
  </si>
  <si>
    <t>6S085.0</t>
  </si>
  <si>
    <t>6S086.0</t>
  </si>
  <si>
    <t>VORR.</t>
  </si>
  <si>
    <t>6S087.0</t>
  </si>
  <si>
    <t>UNTERS. IM3 - GASTRO</t>
  </si>
  <si>
    <t>5.1.5.</t>
  </si>
  <si>
    <t>6S088.0</t>
  </si>
  <si>
    <t>AUFBEREITUNG IM3 - GASTRO</t>
  </si>
  <si>
    <t>5.6.3.</t>
  </si>
  <si>
    <t>6S089.0</t>
  </si>
  <si>
    <t>KAB</t>
  </si>
  <si>
    <t>6S080.2</t>
  </si>
  <si>
    <t>6S089.1</t>
  </si>
  <si>
    <t>6S080.3</t>
  </si>
  <si>
    <t>6S090.0</t>
  </si>
  <si>
    <t>6S081.2</t>
  </si>
  <si>
    <t>6S090.1</t>
  </si>
  <si>
    <t>6S081.3</t>
  </si>
  <si>
    <t>6S091.0</t>
  </si>
  <si>
    <t>6S092.0</t>
  </si>
  <si>
    <t>6S093.0</t>
  </si>
  <si>
    <t>6S094.0</t>
  </si>
  <si>
    <t>VERSORGUNG / LAGER IM4</t>
  </si>
  <si>
    <t>6S095.0</t>
  </si>
  <si>
    <t>U / B FUNKTIONSRAUM IM4 - PNEUMOLOGIE</t>
  </si>
  <si>
    <t>6S096.0</t>
  </si>
  <si>
    <t>6S096.1</t>
  </si>
  <si>
    <t>6S097.0</t>
  </si>
  <si>
    <t>6S097.1</t>
  </si>
  <si>
    <t>6S097.2</t>
  </si>
  <si>
    <t>6S98.0</t>
  </si>
  <si>
    <t>WARTEN IM4</t>
  </si>
  <si>
    <t>6S99.0</t>
  </si>
  <si>
    <t>ANM.</t>
  </si>
  <si>
    <t>6S100.0</t>
  </si>
  <si>
    <t>TECHN. MRT</t>
  </si>
  <si>
    <t>6S101.0</t>
  </si>
  <si>
    <t>KNOCHENDICHTEMESSUNG RÖNTGEN</t>
  </si>
  <si>
    <t>5.7.4.</t>
  </si>
  <si>
    <t>6S101.1</t>
  </si>
  <si>
    <t>BEDIENRAUM</t>
  </si>
  <si>
    <t>6S101.2</t>
  </si>
  <si>
    <t>KAB.</t>
  </si>
  <si>
    <t>6S090.2</t>
  </si>
  <si>
    <t>6S101.3</t>
  </si>
  <si>
    <t>6S090.3</t>
  </si>
  <si>
    <t>6S102.0</t>
  </si>
  <si>
    <t>6S103.0</t>
  </si>
  <si>
    <t>MRT</t>
  </si>
  <si>
    <t>5.7.2.</t>
  </si>
  <si>
    <t>6S103.1</t>
  </si>
  <si>
    <t>6S092.1</t>
  </si>
  <si>
    <t>6S103.2</t>
  </si>
  <si>
    <t>6S092.2</t>
  </si>
  <si>
    <t>6S103.3</t>
  </si>
  <si>
    <t>BEDIENRAUM MRT</t>
  </si>
  <si>
    <t>6S092.3</t>
  </si>
  <si>
    <t>5.7.5.</t>
  </si>
  <si>
    <t>6S103.4</t>
  </si>
  <si>
    <t>VORBER. MRT</t>
  </si>
  <si>
    <t>6S104.0</t>
  </si>
  <si>
    <t>VORBER.</t>
  </si>
  <si>
    <t>6S105.0</t>
  </si>
  <si>
    <t>CT</t>
  </si>
  <si>
    <t>5.7.3.</t>
  </si>
  <si>
    <t>6S105.1</t>
  </si>
  <si>
    <t>6S094.1</t>
  </si>
  <si>
    <t>6S105.2</t>
  </si>
  <si>
    <t>6S105.3</t>
  </si>
  <si>
    <t>BEDIENRAUM CT</t>
  </si>
  <si>
    <t>6S106.0</t>
  </si>
  <si>
    <t>6S106.1</t>
  </si>
  <si>
    <t>6S095.1</t>
  </si>
  <si>
    <t>6S106.2</t>
  </si>
  <si>
    <t>6S095.2</t>
  </si>
  <si>
    <t>6S106.3</t>
  </si>
  <si>
    <t>6S095.3</t>
  </si>
  <si>
    <t>6S107.0</t>
  </si>
  <si>
    <t>6S108.0</t>
  </si>
  <si>
    <t>U / B AUDIOMETRIE</t>
  </si>
  <si>
    <t>5.1.6.</t>
  </si>
  <si>
    <t>6S109.0</t>
  </si>
  <si>
    <t>U / B ALLERGIE</t>
  </si>
  <si>
    <t>6S110.0</t>
  </si>
  <si>
    <t>WARTEN HNO</t>
  </si>
  <si>
    <t>6S111.0</t>
  </si>
  <si>
    <t>6S112.0</t>
  </si>
  <si>
    <t>6S113.0</t>
  </si>
  <si>
    <t>6S114.0</t>
  </si>
  <si>
    <t>6S115.0</t>
  </si>
  <si>
    <t>6S116.0</t>
  </si>
  <si>
    <t>6S117.0</t>
  </si>
  <si>
    <t>6S118.0</t>
  </si>
  <si>
    <t>7S001.0</t>
  </si>
  <si>
    <t>Ebene 7</t>
  </si>
  <si>
    <t>AOZ</t>
  </si>
  <si>
    <t>7S002.0</t>
  </si>
  <si>
    <t>7S003.0</t>
  </si>
  <si>
    <t>SIEB- / WEISSLAGER</t>
  </si>
  <si>
    <t>7S004.0</t>
  </si>
  <si>
    <t>GERÄTELAGER</t>
  </si>
  <si>
    <t>5.8.4.</t>
  </si>
  <si>
    <t>7S005.0</t>
  </si>
  <si>
    <t>OP-STÜTZPUNKT</t>
  </si>
  <si>
    <t>7S006.0</t>
  </si>
  <si>
    <t>ÜBERWACHUNGSRAUM</t>
  </si>
  <si>
    <t>7S007.0</t>
  </si>
  <si>
    <t>5.4.2.</t>
  </si>
  <si>
    <t>7S006.1</t>
  </si>
  <si>
    <t>STÜTZPUNKT</t>
  </si>
  <si>
    <t>7S007.1</t>
  </si>
  <si>
    <t>ÜBERWACHUNGSRAUM KINDER</t>
  </si>
  <si>
    <t>7S008.0</t>
  </si>
  <si>
    <t>WC PAT. BEH.-FR.</t>
  </si>
  <si>
    <t>7S009.0</t>
  </si>
  <si>
    <t>RUHERAUM</t>
  </si>
  <si>
    <t>7S010.0</t>
  </si>
  <si>
    <t>7S011.0</t>
  </si>
  <si>
    <t>7S013.0</t>
  </si>
  <si>
    <t>7S012.0</t>
  </si>
  <si>
    <t>SCHLEUSE 5</t>
  </si>
  <si>
    <t>7S014.0</t>
  </si>
  <si>
    <t>SCHLEUSE 4</t>
  </si>
  <si>
    <t>7S015.0</t>
  </si>
  <si>
    <t>SCHLEUSE 3</t>
  </si>
  <si>
    <t>7S016.0</t>
  </si>
  <si>
    <t>SCHLEUSE 2</t>
  </si>
  <si>
    <t>7S017.0</t>
  </si>
  <si>
    <t>SCHLEUSE 1</t>
  </si>
  <si>
    <t>7S018.0</t>
  </si>
  <si>
    <t>VORRAUM</t>
  </si>
  <si>
    <t>7S017.1</t>
  </si>
  <si>
    <t>REZEPTION / BACKOFFICE</t>
  </si>
  <si>
    <t>7S019.1</t>
  </si>
  <si>
    <t>5.10.7.</t>
  </si>
  <si>
    <t>7S017.2</t>
  </si>
  <si>
    <t>7S019.2</t>
  </si>
  <si>
    <t>7S020.0</t>
  </si>
  <si>
    <t>7S018.1</t>
  </si>
  <si>
    <t>7S019.0</t>
  </si>
  <si>
    <t>SPEZIALVORBEREITUNG AUGENZENTRUM</t>
  </si>
  <si>
    <t>7S021.0</t>
  </si>
  <si>
    <t>Augenzentrum</t>
  </si>
  <si>
    <t>U / B REFRAKTION AUGENZENTRUM</t>
  </si>
  <si>
    <t>U / B AUGENZENTRUM</t>
  </si>
  <si>
    <t>7S023.0</t>
  </si>
  <si>
    <t>7S022.0</t>
  </si>
  <si>
    <t>7S024.0</t>
  </si>
  <si>
    <t>VORBEREITUNG / OPTIKER AUGENZENTRUM</t>
  </si>
  <si>
    <t>7S025.0</t>
  </si>
  <si>
    <t>7S026.0</t>
  </si>
  <si>
    <t>7S027.0</t>
  </si>
  <si>
    <t>BÜRO AUGENZENTRUM</t>
  </si>
  <si>
    <t>7S029.0</t>
  </si>
  <si>
    <t>7S027.1</t>
  </si>
  <si>
    <t>7S029.1</t>
  </si>
  <si>
    <t>7S028.0</t>
  </si>
  <si>
    <t>PERSONALAUFENTHALT AUGENZENTRUM</t>
  </si>
  <si>
    <t>7S030.0</t>
  </si>
  <si>
    <t>VR WC PERS.</t>
  </si>
  <si>
    <t>7S031.0</t>
  </si>
  <si>
    <t>7S031.1</t>
  </si>
  <si>
    <t>U / B HAUSARZTZENTRUM</t>
  </si>
  <si>
    <t>7S032.0</t>
  </si>
  <si>
    <t>Hausarztzentrum</t>
  </si>
  <si>
    <t>7S035.0</t>
  </si>
  <si>
    <t>7S033.0</t>
  </si>
  <si>
    <t>7S036.0</t>
  </si>
  <si>
    <t>7S034.0</t>
  </si>
  <si>
    <t>7S037.0</t>
  </si>
  <si>
    <t>7S034.1</t>
  </si>
  <si>
    <t>7S037.1</t>
  </si>
  <si>
    <t>7S038.0</t>
  </si>
  <si>
    <t>7S035.1</t>
  </si>
  <si>
    <t>7S038.1</t>
  </si>
  <si>
    <t>VR WC PERS. D</t>
  </si>
  <si>
    <t>7S039.0</t>
  </si>
  <si>
    <t>7S036.1</t>
  </si>
  <si>
    <t>7S039.1</t>
  </si>
  <si>
    <t>7S036.2</t>
  </si>
  <si>
    <t>7S039.2</t>
  </si>
  <si>
    <t>U / B / GIPSRAUM ORTHOP.</t>
  </si>
  <si>
    <t>7S040.0</t>
  </si>
  <si>
    <t>U / B ORTHOP.</t>
  </si>
  <si>
    <t>7S041.0</t>
  </si>
  <si>
    <t>ANMELDUNG ORTHOP.</t>
  </si>
  <si>
    <t>7S044.0</t>
  </si>
  <si>
    <t>7S042.0</t>
  </si>
  <si>
    <t>7S043.0</t>
  </si>
  <si>
    <t>U / B IGEL-RAUM ORTHOP.</t>
  </si>
  <si>
    <t>PERSONALAUFENTHALT HANDCHIRURGIE</t>
  </si>
  <si>
    <t>Chirurgie 2</t>
  </si>
  <si>
    <t>7S045.0</t>
  </si>
  <si>
    <t>U / B HANDCHIRURGIE</t>
  </si>
  <si>
    <t>7S046.0</t>
  </si>
  <si>
    <t>7S047.0</t>
  </si>
  <si>
    <t>7S052.0</t>
  </si>
  <si>
    <t>7S048.0</t>
  </si>
  <si>
    <t>7S053.0</t>
  </si>
  <si>
    <t>7S049.0</t>
  </si>
  <si>
    <t>7S054.0</t>
  </si>
  <si>
    <t>7S050.0</t>
  </si>
  <si>
    <t>7S055.0</t>
  </si>
  <si>
    <t>7S051.0</t>
  </si>
  <si>
    <t>UMKL. D</t>
  </si>
  <si>
    <t>7S056.0</t>
  </si>
  <si>
    <t>UMKL. H</t>
  </si>
  <si>
    <t>7S057.0</t>
  </si>
  <si>
    <t>7S058.0</t>
  </si>
  <si>
    <t>5.4.3.</t>
  </si>
  <si>
    <t>7S059.0</t>
  </si>
  <si>
    <t>7S054.1</t>
  </si>
  <si>
    <t>DU</t>
  </si>
  <si>
    <t>7S059.1</t>
  </si>
  <si>
    <t>7S060.0</t>
  </si>
  <si>
    <t>7S063.0</t>
  </si>
  <si>
    <t>7S064.0</t>
  </si>
  <si>
    <t>OP 3</t>
  </si>
  <si>
    <t>7S065.0</t>
  </si>
  <si>
    <t>5.4.1.</t>
  </si>
  <si>
    <t>OP 2</t>
  </si>
  <si>
    <t>7S066.0</t>
  </si>
  <si>
    <t>7S061.0</t>
  </si>
  <si>
    <t>OP 1</t>
  </si>
  <si>
    <t>7S067.0</t>
  </si>
  <si>
    <t>7S062.0</t>
  </si>
  <si>
    <t>BÜRO / BERATUNG ANÄSTEHSIE</t>
  </si>
  <si>
    <t>ARZTZIMMER</t>
  </si>
  <si>
    <t>7S070.0</t>
  </si>
  <si>
    <t>VR WC</t>
  </si>
  <si>
    <t>7S073.0</t>
  </si>
  <si>
    <t>7S065.1</t>
  </si>
  <si>
    <t>7S073.1</t>
  </si>
  <si>
    <t>7S065.2</t>
  </si>
  <si>
    <t>7S073.2</t>
  </si>
  <si>
    <t>7S074.0</t>
  </si>
  <si>
    <t>7S066.1</t>
  </si>
  <si>
    <t>7S074.1</t>
  </si>
  <si>
    <t>7S066.2</t>
  </si>
  <si>
    <t>7S074.2</t>
  </si>
  <si>
    <t>7S072.0</t>
  </si>
  <si>
    <t>7S067.1</t>
  </si>
  <si>
    <t>7S072.1</t>
  </si>
  <si>
    <t>7S067.2</t>
  </si>
  <si>
    <t>7S068.0</t>
  </si>
  <si>
    <t>7S071.0</t>
  </si>
  <si>
    <t>7S068.1</t>
  </si>
  <si>
    <t>7S071.1</t>
  </si>
  <si>
    <t>7S068.2</t>
  </si>
  <si>
    <t>7S069.0</t>
  </si>
  <si>
    <t>WARTEN AUGENZ. / AOZ</t>
  </si>
  <si>
    <t>7S069.1</t>
  </si>
  <si>
    <t>IMBISS- AUTOMAT</t>
  </si>
  <si>
    <t>7S076.1</t>
  </si>
  <si>
    <t>SPIELECKE</t>
  </si>
  <si>
    <t>7S077.0</t>
  </si>
  <si>
    <t>7S078.0</t>
  </si>
  <si>
    <t>7S079.0</t>
  </si>
  <si>
    <t>5.1.7.</t>
  </si>
  <si>
    <t>7S075.0</t>
  </si>
  <si>
    <t>WARTEN IVOM</t>
  </si>
  <si>
    <t>7S076.0</t>
  </si>
  <si>
    <t>EINGRIFFSRAUM / IVOM AUGENZENTRUM</t>
  </si>
  <si>
    <t>5.5.6.</t>
  </si>
  <si>
    <t>VOR- / NACHBEREITUNG</t>
  </si>
  <si>
    <t>7S076.2</t>
  </si>
  <si>
    <t>ORTHOPTIK AUGENZENTRUM</t>
  </si>
  <si>
    <t>7S085.0</t>
  </si>
  <si>
    <t>7S086.0</t>
  </si>
  <si>
    <t>7S079.1</t>
  </si>
  <si>
    <t>7S086.1</t>
  </si>
  <si>
    <t>7S080.0</t>
  </si>
  <si>
    <t>7S087.0</t>
  </si>
  <si>
    <t>7S080.1</t>
  </si>
  <si>
    <t>7S087.1</t>
  </si>
  <si>
    <t>7S080.2</t>
  </si>
  <si>
    <t>7S087.2</t>
  </si>
  <si>
    <t>7S081.0</t>
  </si>
  <si>
    <t>7S088.0</t>
  </si>
  <si>
    <t>7S082.0</t>
  </si>
  <si>
    <t>VERSORGUNG AUGENZENTRUM</t>
  </si>
  <si>
    <t>7S083.0</t>
  </si>
  <si>
    <t>U / B HAZ</t>
  </si>
  <si>
    <t>7S084.0</t>
  </si>
  <si>
    <t>7S092.0</t>
  </si>
  <si>
    <t>VERSORGUNG HAZ</t>
  </si>
  <si>
    <t>PUMI HAZ</t>
  </si>
  <si>
    <t>7S088.1</t>
  </si>
  <si>
    <t>VR WC PERS. H</t>
  </si>
  <si>
    <t>7S089.0</t>
  </si>
  <si>
    <t>ANMELDUNG HAZ</t>
  </si>
  <si>
    <t>7S090.0</t>
  </si>
  <si>
    <t>7S091.0</t>
  </si>
  <si>
    <t>VR WC PAT. H</t>
  </si>
  <si>
    <t>7S091.1</t>
  </si>
  <si>
    <t>VR WC PAT. D</t>
  </si>
  <si>
    <t>7S092.1</t>
  </si>
  <si>
    <t>7S093.0</t>
  </si>
  <si>
    <t>WARTEN HAZ</t>
  </si>
  <si>
    <t>7S099.0</t>
  </si>
  <si>
    <t>7S094.0</t>
  </si>
  <si>
    <t>7S100.0</t>
  </si>
  <si>
    <t>7S095.0</t>
  </si>
  <si>
    <t>7S101.0</t>
  </si>
  <si>
    <t>7S096.0</t>
  </si>
  <si>
    <t>WARTEN ORTHOP.</t>
  </si>
  <si>
    <t>7S097.0</t>
  </si>
  <si>
    <t>7S103.0</t>
  </si>
  <si>
    <t>7S098.0</t>
  </si>
  <si>
    <t>7S104.0</t>
  </si>
  <si>
    <t>7S098.1</t>
  </si>
  <si>
    <t>7S104.1</t>
  </si>
  <si>
    <t>7S105.0</t>
  </si>
  <si>
    <t>7S099.1</t>
  </si>
  <si>
    <t>7S105.1</t>
  </si>
  <si>
    <t>7S099.2</t>
  </si>
  <si>
    <t>7S105.2</t>
  </si>
  <si>
    <t>LAGER ORTHOP.</t>
  </si>
  <si>
    <t>PUMI ORTHOP.</t>
  </si>
  <si>
    <t>7S102.0</t>
  </si>
  <si>
    <t>EINGRIFFSRAUM ORTHOP.</t>
  </si>
  <si>
    <t>7S108.0</t>
  </si>
  <si>
    <t>5.5.5.</t>
  </si>
  <si>
    <t>7S102.1</t>
  </si>
  <si>
    <t>7S108.1</t>
  </si>
  <si>
    <t>PERSONALAUFENTHALT ORTHOP.</t>
  </si>
  <si>
    <t>7S106.0</t>
  </si>
  <si>
    <t>VERBANDSRAUM HANDCHIRURGIE</t>
  </si>
  <si>
    <t>7S113.0</t>
  </si>
  <si>
    <t>5.1.8.</t>
  </si>
  <si>
    <t>7S107.0</t>
  </si>
  <si>
    <t>7S114.0</t>
  </si>
  <si>
    <t>7S115.0</t>
  </si>
  <si>
    <t>7S109.0</t>
  </si>
  <si>
    <t>7S119.0</t>
  </si>
  <si>
    <t>7S110.0</t>
  </si>
  <si>
    <t>7S110.1</t>
  </si>
  <si>
    <t>DUSCHE PERS.</t>
  </si>
  <si>
    <t>7S111.0</t>
  </si>
  <si>
    <t>7S111.1</t>
  </si>
  <si>
    <t>7S112.0</t>
  </si>
  <si>
    <t>7S112.1</t>
  </si>
  <si>
    <t>7S120.0</t>
  </si>
  <si>
    <t>7S113.1</t>
  </si>
  <si>
    <t>7S120.1</t>
  </si>
  <si>
    <t>7S121.0</t>
  </si>
  <si>
    <t>7S114.1</t>
  </si>
  <si>
    <t>7S121.1</t>
  </si>
  <si>
    <t>7S122.0</t>
  </si>
  <si>
    <t>7S116.0</t>
  </si>
  <si>
    <t>7S123.0</t>
  </si>
  <si>
    <t>7S117.0</t>
  </si>
  <si>
    <t>7S123.1</t>
  </si>
  <si>
    <t>7S118.0</t>
  </si>
  <si>
    <t>7S124.0</t>
  </si>
  <si>
    <t>7S125.0</t>
  </si>
  <si>
    <t>7S126.0</t>
  </si>
  <si>
    <t>7S127.0</t>
  </si>
  <si>
    <t>FLUR 7</t>
  </si>
  <si>
    <t>7S129.0</t>
  </si>
  <si>
    <t>8S001.0</t>
  </si>
  <si>
    <t>U / B HAUSARZT</t>
  </si>
  <si>
    <t>Ebene 8</t>
  </si>
  <si>
    <t>8S002.0</t>
  </si>
  <si>
    <t>8S003.0</t>
  </si>
  <si>
    <t>8S004.0</t>
  </si>
  <si>
    <t>8S005.0</t>
  </si>
  <si>
    <t>8S006.0</t>
  </si>
  <si>
    <t>ANMEDLUNG HAUSARZT</t>
  </si>
  <si>
    <t>8S006.1</t>
  </si>
  <si>
    <t>8S007.0</t>
  </si>
  <si>
    <t>8S008.0</t>
  </si>
  <si>
    <t>8S009.0</t>
  </si>
  <si>
    <t>8S010.0</t>
  </si>
  <si>
    <t>8S011.0</t>
  </si>
  <si>
    <t>BEHANDLUNG PHYSIOTHERAPIE</t>
  </si>
  <si>
    <t>5.1.4.</t>
  </si>
  <si>
    <t>8S012.0</t>
  </si>
  <si>
    <t>8S013.0</t>
  </si>
  <si>
    <t>8S013.1</t>
  </si>
  <si>
    <t>8S014.0</t>
  </si>
  <si>
    <t>ELEKTROTHERAPIE PHYSIO.</t>
  </si>
  <si>
    <t>8S015.0</t>
  </si>
  <si>
    <t>TECNO-GYM EP / GYMNASTIK</t>
  </si>
  <si>
    <t>5.14.1</t>
  </si>
  <si>
    <t>8S016.0</t>
  </si>
  <si>
    <t>8S017.0</t>
  </si>
  <si>
    <t>8S018.0</t>
  </si>
  <si>
    <t>HEILPRAKTIKER PHYSIOTHERAPIE</t>
  </si>
  <si>
    <t>8S019.0</t>
  </si>
  <si>
    <t>8S020.0</t>
  </si>
  <si>
    <t>8S021.0</t>
  </si>
  <si>
    <t>BÜRO IT</t>
  </si>
  <si>
    <t>8S022.0</t>
  </si>
  <si>
    <t>S8021.0</t>
  </si>
  <si>
    <t>8S022.1</t>
  </si>
  <si>
    <t>8S021.1</t>
  </si>
  <si>
    <t>8S022.2</t>
  </si>
  <si>
    <t>8S021.2</t>
  </si>
  <si>
    <t>8S022.3</t>
  </si>
  <si>
    <t>8S021.3</t>
  </si>
  <si>
    <t>8S022.4</t>
  </si>
  <si>
    <t>8S021.4</t>
  </si>
  <si>
    <t>8S023.0</t>
  </si>
  <si>
    <t>8S024.0</t>
  </si>
  <si>
    <t>8S024.1</t>
  </si>
  <si>
    <t>8S023.1</t>
  </si>
  <si>
    <t>8S025.0</t>
  </si>
  <si>
    <t>8S025.1</t>
  </si>
  <si>
    <t>8S025.2</t>
  </si>
  <si>
    <t>8S024.2</t>
  </si>
  <si>
    <t>8S025.3</t>
  </si>
  <si>
    <t>8S024.3</t>
  </si>
  <si>
    <t>8S025.4</t>
  </si>
  <si>
    <t>8S024.4</t>
  </si>
  <si>
    <t>8S026.0</t>
  </si>
  <si>
    <t>BEHANLDUNG PHYSIOTHERAPIE</t>
  </si>
  <si>
    <t>8S027.0</t>
  </si>
  <si>
    <t>8S028.0</t>
  </si>
  <si>
    <t>8S029.0</t>
  </si>
  <si>
    <t>8S030.0</t>
  </si>
  <si>
    <t>8S031.0</t>
  </si>
  <si>
    <t>8S032.0</t>
  </si>
  <si>
    <t>8S033.0</t>
  </si>
  <si>
    <t>8S034.0</t>
  </si>
  <si>
    <t>8S035.0</t>
  </si>
  <si>
    <t>8S036.0</t>
  </si>
  <si>
    <t>8S037.0</t>
  </si>
  <si>
    <t>8S038.0</t>
  </si>
  <si>
    <t>8S039.0</t>
  </si>
  <si>
    <t>8S040.0</t>
  </si>
  <si>
    <t>PERSONALAUFENTHALT PHYSIO. / HAUSARZT</t>
  </si>
  <si>
    <t>8S041.0</t>
  </si>
  <si>
    <t>8S042.0</t>
  </si>
  <si>
    <t>8S043.0</t>
  </si>
  <si>
    <t>8S044.0</t>
  </si>
  <si>
    <t>8S045.0</t>
  </si>
  <si>
    <t>WARTEN HAUSARZT</t>
  </si>
  <si>
    <t>8S083.0</t>
  </si>
  <si>
    <t>8S046.0</t>
  </si>
  <si>
    <t>FBZ</t>
  </si>
  <si>
    <t>5.13.1.</t>
  </si>
  <si>
    <t>8S047.0</t>
  </si>
  <si>
    <t>VERTEILERRAUM</t>
  </si>
  <si>
    <t>8S048.0</t>
  </si>
  <si>
    <t>FLASCHEN- LAGER</t>
  </si>
  <si>
    <t>8S049.0</t>
  </si>
  <si>
    <t>G90-SCHRANK</t>
  </si>
  <si>
    <t>8S050.0</t>
  </si>
  <si>
    <t>8S050.1</t>
  </si>
  <si>
    <t>8S046.1</t>
  </si>
  <si>
    <t>8S051.0</t>
  </si>
  <si>
    <t>8S052.0</t>
  </si>
  <si>
    <t>UMKLEIDE</t>
  </si>
  <si>
    <t>8S052.1</t>
  </si>
  <si>
    <t>8S049.1</t>
  </si>
  <si>
    <t>8S052.2</t>
  </si>
  <si>
    <t>8S049.2</t>
  </si>
  <si>
    <t>8S052.3</t>
  </si>
  <si>
    <t>8S049.4</t>
  </si>
  <si>
    <t>8S052.4</t>
  </si>
  <si>
    <t>8S052.5</t>
  </si>
  <si>
    <t>8S053.0</t>
  </si>
  <si>
    <t>8S054.0</t>
  </si>
  <si>
    <t>8S045.1</t>
  </si>
  <si>
    <t>8S054.1</t>
  </si>
  <si>
    <t>8S055.0</t>
  </si>
  <si>
    <t>8S056.0</t>
  </si>
  <si>
    <t>8S057.0</t>
  </si>
  <si>
    <t>8S058.0</t>
  </si>
  <si>
    <t>UMKLEIDE + WC / DU HANDICAP SPORTLER</t>
  </si>
  <si>
    <t>8S059.0</t>
  </si>
  <si>
    <t>ANMELDUNG PHYSIO.</t>
  </si>
  <si>
    <t>8S059.1</t>
  </si>
  <si>
    <t>8S055.1</t>
  </si>
  <si>
    <t>8S060.0</t>
  </si>
  <si>
    <t>UMKLEIDE DAMEN (76)</t>
  </si>
  <si>
    <t>8S060.1</t>
  </si>
  <si>
    <t>8S056.1</t>
  </si>
  <si>
    <t>8S060.2</t>
  </si>
  <si>
    <t>8S056.2</t>
  </si>
  <si>
    <t>8S060.3</t>
  </si>
  <si>
    <t>8S056.3</t>
  </si>
  <si>
    <t>8S061.0</t>
  </si>
  <si>
    <t>UMKLEIDE HERREN (68)</t>
  </si>
  <si>
    <t>8S061.1</t>
  </si>
  <si>
    <t>8S057.1</t>
  </si>
  <si>
    <t>8S061.2</t>
  </si>
  <si>
    <t>8S057.2</t>
  </si>
  <si>
    <t>8S061.3</t>
  </si>
  <si>
    <t>8S057.3</t>
  </si>
  <si>
    <t>8S061.4</t>
  </si>
  <si>
    <t>8S057.4</t>
  </si>
  <si>
    <t>8S062.0</t>
  </si>
  <si>
    <t>BÜRO / BESPRECHUNG REHA MANAGER</t>
  </si>
  <si>
    <t>8S063.0</t>
  </si>
  <si>
    <t>RUHERAUM PHYSIO.</t>
  </si>
  <si>
    <t>8S064.0</t>
  </si>
  <si>
    <t>ERGO PHYSIO.</t>
  </si>
  <si>
    <t>8S065.0</t>
  </si>
  <si>
    <t>8S066.0</t>
  </si>
  <si>
    <t>ERGO PHYSIOTHERAPIE</t>
  </si>
  <si>
    <t>8S067.0</t>
  </si>
  <si>
    <t>8S068.0</t>
  </si>
  <si>
    <t>WARTEN PHYSIO.</t>
  </si>
  <si>
    <t>8S069.0</t>
  </si>
  <si>
    <t>LAGER FANGO / WÄSCHE</t>
  </si>
  <si>
    <t>8S070.0</t>
  </si>
  <si>
    <t>TECHN. FANGO</t>
  </si>
  <si>
    <t>8S071.0</t>
  </si>
  <si>
    <t>8S072.0</t>
  </si>
  <si>
    <t>ABT / ERGO PHYSIOTHERAPIE</t>
  </si>
  <si>
    <t>8S073.0</t>
  </si>
  <si>
    <t>GYMNASTIK PHYSIOTHERAPIE</t>
  </si>
  <si>
    <t>8S074.0</t>
  </si>
  <si>
    <t>8S074.1</t>
  </si>
  <si>
    <t>8S074.2</t>
  </si>
  <si>
    <t>8S075.0</t>
  </si>
  <si>
    <t>UMKLEIDE PERS. PHYSIOTHERAPIE</t>
  </si>
  <si>
    <t>8S075.1</t>
  </si>
  <si>
    <t>8S075.2</t>
  </si>
  <si>
    <t>8S075.3</t>
  </si>
  <si>
    <t>8S075.4</t>
  </si>
  <si>
    <t>8S076.0</t>
  </si>
  <si>
    <t>8S077.0</t>
  </si>
  <si>
    <t>GYMNASTIK / GR / MULTIFUNKTION PHYSIOTHERAPIE</t>
  </si>
  <si>
    <t>8S078.0</t>
  </si>
  <si>
    <t>8S078.1</t>
  </si>
  <si>
    <t>8S078.2</t>
  </si>
  <si>
    <t>8S079.0</t>
  </si>
  <si>
    <t>8S079.1</t>
  </si>
  <si>
    <t>8S077.1</t>
  </si>
  <si>
    <t>8S080.0</t>
  </si>
  <si>
    <t>8S080.1</t>
  </si>
  <si>
    <t>8S080.2</t>
  </si>
  <si>
    <t>8S081.0</t>
  </si>
  <si>
    <t>DRUCKLUFT</t>
  </si>
  <si>
    <t>8S082.0</t>
  </si>
  <si>
    <t>VR TECHNIKEBENE</t>
  </si>
  <si>
    <t>8S082.1</t>
  </si>
  <si>
    <t>MSR</t>
  </si>
  <si>
    <t>8S082.2</t>
  </si>
  <si>
    <t>IT / ZIT</t>
  </si>
  <si>
    <t>8S082.3</t>
  </si>
  <si>
    <t>OP-LICHT</t>
  </si>
  <si>
    <t>8S082.4</t>
  </si>
  <si>
    <t>ELT-BSV</t>
  </si>
  <si>
    <t>8S082.5</t>
  </si>
  <si>
    <t>BATTERIEN</t>
  </si>
  <si>
    <t>8S084.0</t>
  </si>
  <si>
    <t>8S085.0</t>
  </si>
  <si>
    <t>8S086.0</t>
  </si>
  <si>
    <t>8S087.0</t>
  </si>
  <si>
    <t>Nr. 2 -Raumflächenverzeichnis Praxiswelt</t>
  </si>
  <si>
    <t>Inbetriebnahme I. Qu. 2026</t>
  </si>
  <si>
    <t>S</t>
  </si>
  <si>
    <t>Augustusburger Str., 09111 Chemnitz</t>
  </si>
  <si>
    <t>steriler Bereich</t>
  </si>
  <si>
    <t>N (auf Abruf)</t>
  </si>
  <si>
    <t>max. Leist. 
m²/Stunde</t>
  </si>
  <si>
    <t>Std./ Reinig.</t>
  </si>
  <si>
    <t>Std./Jahr</t>
  </si>
  <si>
    <t>SVS
€</t>
  </si>
  <si>
    <t>€ / m²
pro Reinigung</t>
  </si>
  <si>
    <t>Preis/ Jahr
€</t>
  </si>
  <si>
    <t>Preis / Monat
€</t>
  </si>
  <si>
    <t>Jahrenfaktor</t>
  </si>
  <si>
    <t>nB</t>
  </si>
  <si>
    <t>Jahresfaktor</t>
  </si>
  <si>
    <t>Büro mit WC</t>
  </si>
  <si>
    <t>Flemmingstraße 2, Chemnitz</t>
  </si>
  <si>
    <r>
      <rPr>
        <b/>
        <sz val="9"/>
        <color theme="1"/>
        <rFont val="Arial"/>
        <family val="2"/>
      </rPr>
      <t xml:space="preserve">Schmutzfangmatte </t>
    </r>
    <r>
      <rPr>
        <sz val="9"/>
        <color theme="1"/>
        <rFont val="Arial"/>
        <family val="2"/>
      </rPr>
      <t xml:space="preserve">
85 x 150 cm</t>
    </r>
  </si>
  <si>
    <r>
      <rPr>
        <b/>
        <sz val="9"/>
        <color theme="1"/>
        <rFont val="Arial"/>
        <family val="2"/>
      </rPr>
      <t xml:space="preserve">Schmutzfangmatten </t>
    </r>
    <r>
      <rPr>
        <sz val="9"/>
        <color theme="1"/>
        <rFont val="Arial"/>
        <family val="2"/>
      </rPr>
      <t xml:space="preserve">
85 x 150 cm (Allgemeinmedizin)</t>
    </r>
  </si>
  <si>
    <t>14-tägig</t>
  </si>
  <si>
    <t>RG</t>
  </si>
  <si>
    <t>optional</t>
  </si>
  <si>
    <t>Kosten netto p.a.</t>
  </si>
  <si>
    <t>Wert einzutragen in KCLW-V02 Angebotsschreiben (Punkt 6)</t>
  </si>
  <si>
    <t>Pos.</t>
  </si>
  <si>
    <t>Abteilung</t>
  </si>
  <si>
    <t>Bauteil</t>
  </si>
  <si>
    <t xml:space="preserve"> Fläche m²</t>
  </si>
  <si>
    <t xml:space="preserve">Reinigung mit Rahmen </t>
  </si>
  <si>
    <t>Gesamtpreis</t>
  </si>
  <si>
    <t>einseitig gemessen /</t>
  </si>
  <si>
    <t>€/ m²</t>
  </si>
  <si>
    <t>Preis / Einheit</t>
  </si>
  <si>
    <t>Preis/Einheit</t>
  </si>
  <si>
    <t>zweiseitig reinigen</t>
  </si>
  <si>
    <t>mal Fläche m²</t>
  </si>
  <si>
    <t>Gesamt</t>
  </si>
  <si>
    <t>Summe</t>
  </si>
  <si>
    <r>
      <rPr>
        <b/>
        <sz val="8"/>
        <color theme="1"/>
        <rFont val="Arial"/>
        <family val="2"/>
      </rPr>
      <t xml:space="preserve">Schmutzfangmatte </t>
    </r>
    <r>
      <rPr>
        <sz val="8"/>
        <color theme="1"/>
        <rFont val="Arial"/>
        <family val="2"/>
      </rPr>
      <t xml:space="preserve">
200 x 80 cm
Praxis Kinderheilkunde Anmeldung</t>
    </r>
  </si>
  <si>
    <t>Reinigung</t>
  </si>
  <si>
    <t>pro Jahr</t>
  </si>
  <si>
    <t>Gesamtpreis netto aus RFV</t>
  </si>
  <si>
    <t>Gesamtpreis netto aus GFV</t>
  </si>
  <si>
    <t>Preiszusammenstellung Los 10</t>
  </si>
  <si>
    <t>Gesamtpreis netto Los 10</t>
  </si>
  <si>
    <t>keine Reinigung</t>
  </si>
  <si>
    <t>Glasreinigung</t>
  </si>
  <si>
    <t>Diese Seite ist auszudrucken und den Angebotsunterlagen beizufügen</t>
  </si>
  <si>
    <t xml:space="preserve">Ort, Datum                                                                                                                      Stempel und Unterschrift       </t>
  </si>
  <si>
    <t>Wird die Preiszusammenstellung an dieser Stelle nicht unterschrieben, gilt das Angebot als nicht abgegeben.</t>
  </si>
  <si>
    <t>Poliklinik gGmbH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</si>
</sst>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m²&quot;"/>
    <numFmt numFmtId="165" formatCode="#,##0.000"/>
    <numFmt numFmtId="166" formatCode="_-* #,##0.00\ [$€]_-;\-* #,##0.00\ [$€]_-;_-* &quot;-&quot;??\ [$€]_-;_-@_-"/>
    <numFmt numFmtId="167" formatCode="#,##0.00\ &quot;€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rgb="FFFF0000"/>
      <name val="Arial"/>
      <family val="2"/>
    </font>
    <font>
      <b/>
      <i/>
      <u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rgb="FF00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0" fillId="0" borderId="0"/>
    <xf numFmtId="0" fontId="11" fillId="0" borderId="0"/>
    <xf numFmtId="44" fontId="1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166" fontId="16" fillId="0" borderId="0" applyFont="0" applyFill="0" applyBorder="0" applyAlignment="0" applyProtection="0"/>
  </cellStyleXfs>
  <cellXfs count="308">
    <xf numFmtId="0" fontId="0" fillId="0" borderId="0" xfId="0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0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0" fontId="6" fillId="0" borderId="0" xfId="0" applyFont="1"/>
    <xf numFmtId="2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7" fillId="0" borderId="0" xfId="0" applyFont="1"/>
    <xf numFmtId="165" fontId="3" fillId="0" borderId="2" xfId="4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4" applyNumberFormat="1" applyFont="1" applyFill="1" applyBorder="1" applyAlignment="1" applyProtection="1">
      <alignment horizontal="center" vertical="center" wrapText="1"/>
    </xf>
    <xf numFmtId="4" fontId="3" fillId="0" borderId="2" xfId="4" applyNumberFormat="1" applyFont="1" applyFill="1" applyBorder="1" applyAlignment="1" applyProtection="1">
      <alignment horizontal="center" vertical="center" wrapText="1"/>
    </xf>
    <xf numFmtId="44" fontId="3" fillId="0" borderId="2" xfId="5" applyFont="1" applyFill="1" applyBorder="1" applyAlignment="1" applyProtection="1">
      <alignment horizontal="center" vertical="center" wrapText="1"/>
    </xf>
    <xf numFmtId="0" fontId="3" fillId="4" borderId="2" xfId="2" applyFont="1" applyFill="1" applyBorder="1" applyAlignment="1" applyProtection="1">
      <alignment horizontal="center"/>
      <protection locked="0"/>
    </xf>
    <xf numFmtId="0" fontId="17" fillId="0" borderId="2" xfId="2" applyFont="1" applyBorder="1"/>
    <xf numFmtId="44" fontId="3" fillId="4" borderId="2" xfId="3" applyFont="1" applyFill="1" applyBorder="1" applyAlignment="1" applyProtection="1">
      <alignment horizontal="center"/>
      <protection locked="0"/>
    </xf>
    <xf numFmtId="44" fontId="18" fillId="0" borderId="2" xfId="5" applyFont="1" applyBorder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 applyAlignment="1">
      <alignment horizontal="center"/>
    </xf>
    <xf numFmtId="1" fontId="3" fillId="0" borderId="1" xfId="0" applyNumberFormat="1" applyFont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 applyProtection="1">
      <alignment horizontal="right" vertical="top" wrapText="1"/>
      <protection locked="0"/>
    </xf>
    <xf numFmtId="0" fontId="18" fillId="0" borderId="3" xfId="0" applyFont="1" applyBorder="1"/>
    <xf numFmtId="0" fontId="18" fillId="0" borderId="3" xfId="0" applyFont="1" applyBorder="1" applyAlignment="1">
      <alignment horizontal="right"/>
    </xf>
    <xf numFmtId="0" fontId="19" fillId="0" borderId="3" xfId="0" applyFont="1" applyBorder="1"/>
    <xf numFmtId="0" fontId="19" fillId="0" borderId="3" xfId="0" applyFont="1" applyBorder="1" applyAlignment="1">
      <alignment horizontal="center"/>
    </xf>
    <xf numFmtId="0" fontId="18" fillId="0" borderId="2" xfId="0" applyFont="1" applyBorder="1"/>
    <xf numFmtId="0" fontId="18" fillId="0" borderId="2" xfId="0" applyFont="1" applyFill="1" applyBorder="1" applyAlignment="1">
      <alignment horizontal="right"/>
    </xf>
    <xf numFmtId="0" fontId="18" fillId="0" borderId="2" xfId="0" applyFont="1" applyFill="1" applyBorder="1"/>
    <xf numFmtId="0" fontId="19" fillId="0" borderId="2" xfId="0" applyFont="1" applyFill="1" applyBorder="1" applyAlignment="1">
      <alignment horizontal="center"/>
    </xf>
    <xf numFmtId="0" fontId="18" fillId="3" borderId="2" xfId="0" applyFont="1" applyFill="1" applyBorder="1"/>
    <xf numFmtId="0" fontId="19" fillId="3" borderId="2" xfId="0" applyFont="1" applyFill="1" applyBorder="1" applyAlignment="1">
      <alignment horizontal="center"/>
    </xf>
    <xf numFmtId="3" fontId="18" fillId="0" borderId="2" xfId="0" applyNumberFormat="1" applyFont="1" applyFill="1" applyBorder="1" applyAlignment="1">
      <alignment horizontal="right"/>
    </xf>
    <xf numFmtId="0" fontId="19" fillId="0" borderId="2" xfId="0" applyFont="1" applyFill="1" applyBorder="1"/>
    <xf numFmtId="0" fontId="20" fillId="0" borderId="2" xfId="0" applyFont="1" applyFill="1" applyBorder="1" applyAlignment="1">
      <alignment horizontal="right"/>
    </xf>
    <xf numFmtId="0" fontId="20" fillId="0" borderId="2" xfId="0" applyFont="1" applyFill="1" applyBorder="1"/>
    <xf numFmtId="0" fontId="19" fillId="0" borderId="0" xfId="0" applyFont="1" applyBorder="1"/>
    <xf numFmtId="0" fontId="17" fillId="0" borderId="0" xfId="0" applyFont="1" applyFill="1" applyBorder="1"/>
    <xf numFmtId="0" fontId="18" fillId="0" borderId="0" xfId="0" applyFont="1" applyBorder="1"/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 applyProtection="1">
      <alignment horizontal="right" vertical="top" wrapText="1"/>
      <protection locked="0"/>
    </xf>
    <xf numFmtId="0" fontId="18" fillId="0" borderId="2" xfId="0" applyFont="1" applyBorder="1" applyAlignment="1">
      <alignment horizontal="right"/>
    </xf>
    <xf numFmtId="1" fontId="3" fillId="0" borderId="11" xfId="0" applyNumberFormat="1" applyFont="1" applyBorder="1" applyAlignment="1" applyProtection="1">
      <alignment horizontal="center" vertical="top" wrapText="1"/>
      <protection locked="0"/>
    </xf>
    <xf numFmtId="1" fontId="3" fillId="0" borderId="11" xfId="0" applyNumberFormat="1" applyFont="1" applyBorder="1" applyAlignment="1" applyProtection="1">
      <alignment horizontal="right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44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0" fontId="17" fillId="0" borderId="2" xfId="2" applyFont="1" applyFill="1" applyBorder="1"/>
    <xf numFmtId="44" fontId="3" fillId="0" borderId="2" xfId="3" applyFont="1" applyFill="1" applyBorder="1" applyAlignment="1" applyProtection="1">
      <alignment horizontal="center"/>
      <protection locked="0"/>
    </xf>
    <xf numFmtId="44" fontId="18" fillId="0" borderId="2" xfId="5" applyFont="1" applyFill="1" applyBorder="1"/>
    <xf numFmtId="0" fontId="8" fillId="0" borderId="0" xfId="0" applyFont="1" applyFill="1"/>
    <xf numFmtId="0" fontId="19" fillId="0" borderId="0" xfId="0" applyFont="1" applyBorder="1" applyAlignment="1">
      <alignment horizontal="center"/>
    </xf>
    <xf numFmtId="0" fontId="17" fillId="0" borderId="0" xfId="2" applyFont="1" applyBorder="1"/>
    <xf numFmtId="44" fontId="18" fillId="0" borderId="0" xfId="5" applyFont="1" applyBorder="1"/>
    <xf numFmtId="0" fontId="3" fillId="0" borderId="0" xfId="2" applyFont="1" applyFill="1" applyBorder="1" applyAlignment="1" applyProtection="1">
      <alignment horizontal="center"/>
      <protection locked="0"/>
    </xf>
    <xf numFmtId="0" fontId="17" fillId="0" borderId="0" xfId="2" applyFont="1" applyFill="1" applyBorder="1"/>
    <xf numFmtId="44" fontId="3" fillId="0" borderId="0" xfId="3" applyFont="1" applyFill="1" applyBorder="1" applyAlignment="1" applyProtection="1">
      <alignment horizontal="center"/>
      <protection locked="0"/>
    </xf>
    <xf numFmtId="44" fontId="18" fillId="0" borderId="6" xfId="5" applyFont="1" applyBorder="1"/>
    <xf numFmtId="0" fontId="18" fillId="0" borderId="0" xfId="0" applyFont="1" applyFill="1"/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/>
    <xf numFmtId="44" fontId="7" fillId="0" borderId="8" xfId="5" applyFont="1" applyBorder="1"/>
    <xf numFmtId="0" fontId="18" fillId="0" borderId="14" xfId="0" applyFont="1" applyBorder="1"/>
    <xf numFmtId="44" fontId="3" fillId="0" borderId="15" xfId="5" applyFont="1" applyFill="1" applyBorder="1" applyAlignment="1" applyProtection="1">
      <alignment horizontal="center" vertical="center" wrapText="1"/>
    </xf>
    <xf numFmtId="44" fontId="18" fillId="0" borderId="15" xfId="5" applyFont="1" applyBorder="1"/>
    <xf numFmtId="0" fontId="18" fillId="0" borderId="14" xfId="0" applyFont="1" applyFill="1" applyBorder="1"/>
    <xf numFmtId="44" fontId="18" fillId="0" borderId="15" xfId="5" applyFont="1" applyFill="1" applyBorder="1"/>
    <xf numFmtId="0" fontId="18" fillId="0" borderId="16" xfId="0" applyFont="1" applyBorder="1"/>
    <xf numFmtId="0" fontId="19" fillId="0" borderId="17" xfId="0" applyFont="1" applyBorder="1" applyAlignment="1">
      <alignment horizontal="center"/>
    </xf>
    <xf numFmtId="0" fontId="18" fillId="0" borderId="17" xfId="0" applyFont="1" applyBorder="1"/>
    <xf numFmtId="0" fontId="17" fillId="0" borderId="17" xfId="0" applyFont="1" applyFill="1" applyBorder="1"/>
    <xf numFmtId="0" fontId="3" fillId="4" borderId="17" xfId="2" applyFont="1" applyFill="1" applyBorder="1" applyAlignment="1" applyProtection="1">
      <alignment horizontal="center"/>
      <protection locked="0"/>
    </xf>
    <xf numFmtId="0" fontId="17" fillId="0" borderId="17" xfId="2" applyFont="1" applyBorder="1"/>
    <xf numFmtId="44" fontId="3" fillId="4" borderId="17" xfId="3" applyFont="1" applyFill="1" applyBorder="1" applyAlignment="1" applyProtection="1">
      <alignment horizontal="center"/>
      <protection locked="0"/>
    </xf>
    <xf numFmtId="44" fontId="18" fillId="0" borderId="17" xfId="5" applyFont="1" applyBorder="1"/>
    <xf numFmtId="44" fontId="18" fillId="0" borderId="18" xfId="5" applyFont="1" applyBorder="1"/>
    <xf numFmtId="0" fontId="18" fillId="0" borderId="0" xfId="0" applyFont="1" applyProtection="1">
      <protection locked="0"/>
    </xf>
    <xf numFmtId="165" fontId="3" fillId="0" borderId="12" xfId="4" applyNumberFormat="1" applyFont="1" applyFill="1" applyBorder="1" applyAlignment="1" applyProtection="1">
      <alignment horizontal="center" vertical="top" wrapText="1"/>
      <protection locked="0"/>
    </xf>
    <xf numFmtId="165" fontId="3" fillId="4" borderId="12" xfId="4" applyNumberFormat="1" applyFont="1" applyFill="1" applyBorder="1" applyAlignment="1" applyProtection="1">
      <alignment horizontal="center" vertical="top" wrapText="1"/>
      <protection locked="0"/>
    </xf>
    <xf numFmtId="44" fontId="3" fillId="4" borderId="12" xfId="3" applyFont="1" applyFill="1" applyBorder="1" applyAlignment="1" applyProtection="1">
      <alignment horizontal="center" vertical="top" wrapText="1"/>
      <protection locked="0"/>
    </xf>
    <xf numFmtId="4" fontId="3" fillId="0" borderId="12" xfId="4" applyNumberFormat="1" applyFont="1" applyFill="1" applyBorder="1" applyAlignment="1" applyProtection="1">
      <alignment horizontal="center" vertical="top" wrapText="1"/>
      <protection locked="0"/>
    </xf>
    <xf numFmtId="44" fontId="3" fillId="0" borderId="12" xfId="5" applyFont="1" applyFill="1" applyBorder="1" applyAlignment="1" applyProtection="1">
      <alignment horizontal="center" vertical="top" wrapText="1"/>
      <protection locked="0"/>
    </xf>
    <xf numFmtId="44" fontId="3" fillId="0" borderId="13" xfId="5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vertical="top"/>
    </xf>
    <xf numFmtId="1" fontId="0" fillId="0" borderId="0" xfId="0" applyNumberFormat="1" applyAlignment="1">
      <alignment horizontal="center"/>
    </xf>
    <xf numFmtId="0" fontId="0" fillId="0" borderId="0" xfId="0" applyProtection="1">
      <protection locked="0"/>
    </xf>
    <xf numFmtId="0" fontId="13" fillId="0" borderId="2" xfId="1" applyFont="1" applyBorder="1" applyAlignment="1">
      <alignment horizontal="left" vertical="center"/>
    </xf>
    <xf numFmtId="164" fontId="13" fillId="0" borderId="2" xfId="1" applyNumberFormat="1" applyFont="1" applyBorder="1" applyAlignment="1">
      <alignment vertical="center"/>
    </xf>
    <xf numFmtId="164" fontId="13" fillId="0" borderId="2" xfId="1" applyNumberFormat="1" applyFont="1" applyBorder="1" applyAlignment="1">
      <alignment horizontal="center" vertical="center"/>
    </xf>
    <xf numFmtId="1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left" vertical="center"/>
    </xf>
    <xf numFmtId="164" fontId="13" fillId="3" borderId="2" xfId="1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164" fontId="13" fillId="0" borderId="2" xfId="1" applyNumberFormat="1" applyFont="1" applyFill="1" applyBorder="1" applyAlignment="1">
      <alignment horizontal="center" vertical="center"/>
    </xf>
    <xf numFmtId="0" fontId="13" fillId="0" borderId="19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164" fontId="13" fillId="0" borderId="20" xfId="1" applyNumberFormat="1" applyFont="1" applyBorder="1" applyAlignment="1">
      <alignment vertical="center"/>
    </xf>
    <xf numFmtId="164" fontId="13" fillId="0" borderId="20" xfId="1" applyNumberFormat="1" applyFont="1" applyBorder="1" applyAlignment="1">
      <alignment horizontal="center" vertical="center"/>
    </xf>
    <xf numFmtId="1" fontId="13" fillId="0" borderId="20" xfId="1" applyNumberFormat="1" applyFont="1" applyBorder="1" applyAlignment="1">
      <alignment horizontal="center" vertical="center"/>
    </xf>
    <xf numFmtId="0" fontId="3" fillId="4" borderId="20" xfId="2" applyFont="1" applyFill="1" applyBorder="1" applyAlignment="1" applyProtection="1">
      <alignment horizontal="center"/>
      <protection locked="0"/>
    </xf>
    <xf numFmtId="0" fontId="17" fillId="0" borderId="20" xfId="2" applyFont="1" applyBorder="1"/>
    <xf numFmtId="44" fontId="3" fillId="4" borderId="20" xfId="3" applyFont="1" applyFill="1" applyBorder="1" applyAlignment="1" applyProtection="1">
      <alignment horizontal="center"/>
      <protection locked="0"/>
    </xf>
    <xf numFmtId="44" fontId="18" fillId="0" borderId="20" xfId="5" applyFont="1" applyBorder="1"/>
    <xf numFmtId="44" fontId="18" fillId="0" borderId="21" xfId="5" applyFont="1" applyBorder="1"/>
    <xf numFmtId="0" fontId="13" fillId="0" borderId="14" xfId="1" applyFont="1" applyBorder="1" applyAlignment="1">
      <alignment horizontal="left" vertical="center"/>
    </xf>
    <xf numFmtId="0" fontId="13" fillId="0" borderId="16" xfId="1" applyFont="1" applyBorder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164" fontId="13" fillId="0" borderId="17" xfId="1" applyNumberFormat="1" applyFont="1" applyBorder="1" applyAlignment="1">
      <alignment vertical="center"/>
    </xf>
    <xf numFmtId="164" fontId="13" fillId="0" borderId="17" xfId="1" applyNumberFormat="1" applyFont="1" applyBorder="1" applyAlignment="1">
      <alignment horizontal="center" vertical="center"/>
    </xf>
    <xf numFmtId="1" fontId="13" fillId="0" borderId="17" xfId="1" applyNumberFormat="1" applyFont="1" applyBorder="1" applyAlignment="1">
      <alignment horizontal="center" vertical="center"/>
    </xf>
    <xf numFmtId="0" fontId="12" fillId="0" borderId="22" xfId="2" applyFont="1" applyBorder="1" applyAlignment="1">
      <alignment vertical="top" wrapText="1"/>
    </xf>
    <xf numFmtId="0" fontId="12" fillId="0" borderId="23" xfId="2" applyFont="1" applyBorder="1" applyAlignment="1">
      <alignment vertical="top" wrapText="1"/>
    </xf>
    <xf numFmtId="164" fontId="12" fillId="0" borderId="23" xfId="2" applyNumberFormat="1" applyFont="1" applyBorder="1" applyAlignment="1">
      <alignment vertical="top" wrapText="1"/>
    </xf>
    <xf numFmtId="164" fontId="12" fillId="0" borderId="23" xfId="2" applyNumberFormat="1" applyFont="1" applyBorder="1" applyAlignment="1">
      <alignment horizontal="center" vertical="top" wrapText="1"/>
    </xf>
    <xf numFmtId="1" fontId="12" fillId="0" borderId="23" xfId="2" applyNumberFormat="1" applyFont="1" applyBorder="1" applyAlignment="1">
      <alignment horizontal="center" vertical="top" wrapText="1"/>
    </xf>
    <xf numFmtId="165" fontId="3" fillId="4" borderId="23" xfId="4" applyNumberFormat="1" applyFont="1" applyFill="1" applyBorder="1" applyAlignment="1" applyProtection="1">
      <alignment horizontal="center" vertical="top" wrapText="1"/>
      <protection locked="0"/>
    </xf>
    <xf numFmtId="165" fontId="3" fillId="0" borderId="23" xfId="4" applyNumberFormat="1" applyFont="1" applyFill="1" applyBorder="1" applyAlignment="1" applyProtection="1">
      <alignment horizontal="center" vertical="top" wrapText="1"/>
      <protection locked="0"/>
    </xf>
    <xf numFmtId="44" fontId="3" fillId="4" borderId="23" xfId="3" applyFont="1" applyFill="1" applyBorder="1" applyAlignment="1" applyProtection="1">
      <alignment horizontal="center" vertical="top" wrapText="1"/>
      <protection locked="0"/>
    </xf>
    <xf numFmtId="4" fontId="3" fillId="0" borderId="23" xfId="4" applyNumberFormat="1" applyFont="1" applyFill="1" applyBorder="1" applyAlignment="1" applyProtection="1">
      <alignment horizontal="center" vertical="top" wrapText="1"/>
      <protection locked="0"/>
    </xf>
    <xf numFmtId="44" fontId="3" fillId="0" borderId="23" xfId="5" applyFont="1" applyFill="1" applyBorder="1" applyAlignment="1" applyProtection="1">
      <alignment horizontal="center" vertical="top" wrapText="1"/>
      <protection locked="0"/>
    </xf>
    <xf numFmtId="44" fontId="3" fillId="0" borderId="24" xfId="5" applyFont="1" applyFill="1" applyBorder="1" applyAlignment="1" applyProtection="1">
      <alignment horizontal="center" vertical="top" wrapText="1"/>
      <protection locked="0"/>
    </xf>
    <xf numFmtId="44" fontId="7" fillId="0" borderId="8" xfId="5" applyFont="1" applyFill="1" applyBorder="1"/>
    <xf numFmtId="1" fontId="2" fillId="0" borderId="11" xfId="0" applyNumberFormat="1" applyFont="1" applyBorder="1" applyAlignment="1" applyProtection="1">
      <alignment horizontal="center" vertical="top" wrapText="1"/>
      <protection locked="0"/>
    </xf>
    <xf numFmtId="1" fontId="2" fillId="0" borderId="11" xfId="0" applyNumberFormat="1" applyFont="1" applyBorder="1" applyAlignment="1" applyProtection="1">
      <alignment horizontal="right" vertical="top" wrapText="1"/>
      <protection locked="0"/>
    </xf>
    <xf numFmtId="44" fontId="1" fillId="0" borderId="8" xfId="0" applyNumberFormat="1" applyFont="1" applyBorder="1"/>
    <xf numFmtId="0" fontId="18" fillId="0" borderId="2" xfId="0" applyFont="1" applyFill="1" applyBorder="1" applyAlignment="1">
      <alignment horizontal="center"/>
    </xf>
    <xf numFmtId="3" fontId="18" fillId="0" borderId="2" xfId="0" applyNumberFormat="1" applyFont="1" applyBorder="1" applyAlignment="1">
      <alignment horizontal="right"/>
    </xf>
    <xf numFmtId="0" fontId="18" fillId="3" borderId="2" xfId="0" applyFont="1" applyFill="1" applyBorder="1" applyAlignment="1">
      <alignment horizontal="right"/>
    </xf>
    <xf numFmtId="0" fontId="21" fillId="0" borderId="2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9" fillId="0" borderId="20" xfId="0" applyFont="1" applyBorder="1"/>
    <xf numFmtId="0" fontId="18" fillId="0" borderId="20" xfId="0" applyFont="1" applyBorder="1"/>
    <xf numFmtId="0" fontId="19" fillId="0" borderId="20" xfId="0" applyFont="1" applyBorder="1" applyAlignment="1">
      <alignment horizontal="center"/>
    </xf>
    <xf numFmtId="0" fontId="18" fillId="0" borderId="20" xfId="0" applyFont="1" applyFill="1" applyBorder="1"/>
    <xf numFmtId="0" fontId="18" fillId="0" borderId="17" xfId="0" applyFont="1" applyBorder="1" applyAlignment="1">
      <alignment horizontal="right"/>
    </xf>
    <xf numFmtId="0" fontId="19" fillId="3" borderId="17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165" fontId="3" fillId="4" borderId="25" xfId="4" applyNumberFormat="1" applyFont="1" applyFill="1" applyBorder="1" applyAlignment="1" applyProtection="1">
      <alignment horizontal="center" vertical="top" wrapText="1"/>
      <protection locked="0"/>
    </xf>
    <xf numFmtId="44" fontId="7" fillId="0" borderId="8" xfId="0" applyNumberFormat="1" applyFont="1" applyBorder="1"/>
    <xf numFmtId="0" fontId="18" fillId="0" borderId="2" xfId="0" applyFont="1" applyBorder="1" applyAlignment="1">
      <alignment horizontal="center"/>
    </xf>
    <xf numFmtId="0" fontId="18" fillId="0" borderId="16" xfId="0" applyFont="1" applyFill="1" applyBorder="1"/>
    <xf numFmtId="0" fontId="18" fillId="0" borderId="17" xfId="0" applyFont="1" applyFill="1" applyBorder="1" applyAlignment="1">
      <alignment horizontal="right"/>
    </xf>
    <xf numFmtId="0" fontId="18" fillId="0" borderId="17" xfId="0" applyFont="1" applyFill="1" applyBorder="1"/>
    <xf numFmtId="0" fontId="18" fillId="0" borderId="17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Fill="1"/>
    <xf numFmtId="0" fontId="18" fillId="3" borderId="19" xfId="0" applyFont="1" applyFill="1" applyBorder="1"/>
    <xf numFmtId="0" fontId="18" fillId="3" borderId="20" xfId="0" applyFont="1" applyFill="1" applyBorder="1" applyAlignment="1">
      <alignment horizontal="right"/>
    </xf>
    <xf numFmtId="2" fontId="18" fillId="0" borderId="20" xfId="0" applyNumberFormat="1" applyFont="1" applyBorder="1"/>
    <xf numFmtId="0" fontId="18" fillId="0" borderId="20" xfId="0" applyFont="1" applyBorder="1" applyAlignment="1">
      <alignment horizontal="center"/>
    </xf>
    <xf numFmtId="0" fontId="18" fillId="3" borderId="14" xfId="0" applyFont="1" applyFill="1" applyBorder="1"/>
    <xf numFmtId="2" fontId="18" fillId="0" borderId="2" xfId="0" applyNumberFormat="1" applyFont="1" applyFill="1" applyBorder="1"/>
    <xf numFmtId="0" fontId="18" fillId="3" borderId="16" xfId="0" applyFont="1" applyFill="1" applyBorder="1"/>
    <xf numFmtId="0" fontId="18" fillId="3" borderId="17" xfId="0" applyFont="1" applyFill="1" applyBorder="1" applyAlignment="1">
      <alignment horizontal="right"/>
    </xf>
    <xf numFmtId="2" fontId="18" fillId="0" borderId="17" xfId="0" applyNumberFormat="1" applyFont="1" applyFill="1" applyBorder="1"/>
    <xf numFmtId="0" fontId="19" fillId="0" borderId="17" xfId="0" applyFont="1" applyFill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7" fillId="0" borderId="28" xfId="2" applyFont="1" applyBorder="1"/>
    <xf numFmtId="0" fontId="17" fillId="0" borderId="5" xfId="2" applyFont="1" applyBorder="1"/>
    <xf numFmtId="0" fontId="17" fillId="0" borderId="29" xfId="2" applyFont="1" applyBorder="1"/>
    <xf numFmtId="2" fontId="6" fillId="0" borderId="0" xfId="0" applyNumberFormat="1" applyFont="1"/>
    <xf numFmtId="44" fontId="6" fillId="0" borderId="1" xfId="0" applyNumberFormat="1" applyFont="1" applyBorder="1"/>
    <xf numFmtId="44" fontId="7" fillId="0" borderId="1" xfId="0" applyNumberFormat="1" applyFont="1" applyBorder="1"/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2" xfId="0" applyNumberFormat="1" applyFont="1" applyBorder="1"/>
    <xf numFmtId="0" fontId="18" fillId="0" borderId="19" xfId="0" applyFont="1" applyFill="1" applyBorder="1"/>
    <xf numFmtId="0" fontId="18" fillId="0" borderId="20" xfId="0" applyFont="1" applyFill="1" applyBorder="1" applyAlignment="1">
      <alignment horizontal="right"/>
    </xf>
    <xf numFmtId="44" fontId="18" fillId="0" borderId="32" xfId="5" applyFont="1" applyFill="1" applyBorder="1"/>
    <xf numFmtId="0" fontId="8" fillId="0" borderId="0" xfId="0" applyFont="1" applyProtection="1">
      <protection locked="0"/>
    </xf>
    <xf numFmtId="2" fontId="18" fillId="0" borderId="0" xfId="0" applyNumberFormat="1" applyFont="1"/>
    <xf numFmtId="0" fontId="6" fillId="3" borderId="0" xfId="0" applyFont="1" applyFill="1"/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9" fillId="3" borderId="4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3" fillId="4" borderId="28" xfId="2" applyFont="1" applyFill="1" applyBorder="1" applyAlignment="1" applyProtection="1">
      <alignment horizontal="center"/>
      <protection locked="0"/>
    </xf>
    <xf numFmtId="0" fontId="3" fillId="4" borderId="5" xfId="2" applyFont="1" applyFill="1" applyBorder="1" applyAlignment="1" applyProtection="1">
      <alignment horizontal="center"/>
      <protection locked="0"/>
    </xf>
    <xf numFmtId="0" fontId="19" fillId="0" borderId="26" xfId="0" applyFont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3" fillId="4" borderId="29" xfId="2" applyFont="1" applyFill="1" applyBorder="1" applyAlignment="1" applyProtection="1">
      <alignment horizontal="center"/>
      <protection locked="0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/>
    <xf numFmtId="0" fontId="18" fillId="0" borderId="0" xfId="0" applyFont="1" applyFill="1" applyBorder="1" applyAlignment="1">
      <alignment horizontal="right"/>
    </xf>
    <xf numFmtId="0" fontId="3" fillId="0" borderId="20" xfId="2" applyFont="1" applyFill="1" applyBorder="1" applyAlignment="1" applyProtection="1">
      <alignment horizontal="center"/>
      <protection locked="0"/>
    </xf>
    <xf numFmtId="0" fontId="17" fillId="0" borderId="20" xfId="2" applyFont="1" applyFill="1" applyBorder="1"/>
    <xf numFmtId="44" fontId="3" fillId="0" borderId="20" xfId="3" applyFont="1" applyFill="1" applyBorder="1" applyAlignment="1" applyProtection="1">
      <alignment horizontal="center"/>
      <protection locked="0"/>
    </xf>
    <xf numFmtId="2" fontId="18" fillId="0" borderId="17" xfId="0" applyNumberFormat="1" applyFont="1" applyBorder="1"/>
    <xf numFmtId="0" fontId="18" fillId="0" borderId="0" xfId="0" applyFont="1" applyAlignment="1">
      <alignment wrapText="1"/>
    </xf>
    <xf numFmtId="2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3" fillId="0" borderId="28" xfId="2" applyFont="1" applyFill="1" applyBorder="1" applyAlignment="1" applyProtection="1">
      <alignment horizontal="center"/>
      <protection locked="0"/>
    </xf>
    <xf numFmtId="2" fontId="18" fillId="0" borderId="0" xfId="0" applyNumberFormat="1" applyFont="1" applyBorder="1"/>
    <xf numFmtId="0" fontId="3" fillId="0" borderId="2" xfId="0" applyFont="1" applyFill="1" applyBorder="1" applyAlignment="1" applyProtection="1">
      <alignment horizontal="center" vertical="top" wrapText="1"/>
      <protection locked="0"/>
    </xf>
    <xf numFmtId="1" fontId="3" fillId="0" borderId="19" xfId="0" applyNumberFormat="1" applyFont="1" applyBorder="1" applyAlignment="1" applyProtection="1">
      <alignment horizontal="left" vertical="top"/>
      <protection locked="0"/>
    </xf>
    <xf numFmtId="1" fontId="3" fillId="0" borderId="20" xfId="0" applyNumberFormat="1" applyFont="1" applyBorder="1" applyAlignment="1" applyProtection="1">
      <alignment horizontal="right" vertical="top" wrapText="1"/>
      <protection locked="0"/>
    </xf>
    <xf numFmtId="1" fontId="3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" fontId="3" fillId="0" borderId="14" xfId="0" applyNumberFormat="1" applyFont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wrapText="1"/>
    </xf>
    <xf numFmtId="0" fontId="18" fillId="0" borderId="20" xfId="0" applyFont="1" applyFill="1" applyBorder="1" applyAlignment="1">
      <alignment horizontal="center"/>
    </xf>
    <xf numFmtId="0" fontId="18" fillId="0" borderId="17" xfId="0" applyFont="1" applyBorder="1" applyAlignment="1">
      <alignment wrapText="1"/>
    </xf>
    <xf numFmtId="44" fontId="18" fillId="0" borderId="20" xfId="5" applyFont="1" applyFill="1" applyBorder="1"/>
    <xf numFmtId="44" fontId="18" fillId="0" borderId="21" xfId="5" applyFont="1" applyFill="1" applyBorder="1"/>
    <xf numFmtId="0" fontId="18" fillId="0" borderId="16" xfId="0" applyFont="1" applyFill="1" applyBorder="1" applyAlignment="1">
      <alignment vertical="top"/>
    </xf>
    <xf numFmtId="0" fontId="18" fillId="0" borderId="17" xfId="0" applyFont="1" applyFill="1" applyBorder="1" applyAlignment="1">
      <alignment horizontal="right" vertical="top"/>
    </xf>
    <xf numFmtId="0" fontId="18" fillId="0" borderId="17" xfId="0" applyFont="1" applyFill="1" applyBorder="1" applyAlignment="1">
      <alignment vertical="top" wrapText="1"/>
    </xf>
    <xf numFmtId="2" fontId="18" fillId="0" borderId="17" xfId="0" applyNumberFormat="1" applyFont="1" applyFill="1" applyBorder="1" applyAlignment="1">
      <alignment vertical="top"/>
    </xf>
    <xf numFmtId="0" fontId="19" fillId="3" borderId="17" xfId="0" applyFont="1" applyFill="1" applyBorder="1" applyAlignment="1">
      <alignment horizontal="center" vertical="top"/>
    </xf>
    <xf numFmtId="0" fontId="18" fillId="0" borderId="0" xfId="0" applyFont="1" applyFill="1" applyAlignment="1">
      <alignment vertical="top"/>
    </xf>
    <xf numFmtId="0" fontId="22" fillId="0" borderId="0" xfId="0" applyFont="1"/>
    <xf numFmtId="0" fontId="6" fillId="0" borderId="2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 applyFill="1" applyBorder="1"/>
    <xf numFmtId="4" fontId="25" fillId="0" borderId="0" xfId="0" applyNumberFormat="1" applyFont="1" applyFill="1" applyBorder="1"/>
    <xf numFmtId="4" fontId="25" fillId="0" borderId="0" xfId="0" applyNumberFormat="1" applyFont="1" applyFill="1" applyBorder="1" applyProtection="1">
      <protection locked="0"/>
    </xf>
    <xf numFmtId="0" fontId="26" fillId="0" borderId="22" xfId="0" applyFont="1" applyBorder="1" applyAlignment="1" applyProtection="1">
      <alignment horizontal="center"/>
    </xf>
    <xf numFmtId="0" fontId="26" fillId="0" borderId="23" xfId="0" applyFont="1" applyBorder="1" applyProtection="1"/>
    <xf numFmtId="4" fontId="26" fillId="0" borderId="23" xfId="0" applyNumberFormat="1" applyFont="1" applyBorder="1" applyProtection="1"/>
    <xf numFmtId="166" fontId="26" fillId="0" borderId="23" xfId="7" applyFont="1" applyBorder="1" applyProtection="1">
      <protection locked="0"/>
    </xf>
    <xf numFmtId="0" fontId="27" fillId="0" borderId="0" xfId="0" applyFont="1" applyAlignment="1">
      <alignment wrapText="1"/>
    </xf>
    <xf numFmtId="2" fontId="27" fillId="0" borderId="0" xfId="0" applyNumberFormat="1" applyFont="1" applyAlignment="1">
      <alignment horizontal="right"/>
    </xf>
    <xf numFmtId="0" fontId="29" fillId="0" borderId="0" xfId="0" applyFont="1"/>
    <xf numFmtId="166" fontId="26" fillId="0" borderId="24" xfId="7" applyFont="1" applyFill="1" applyBorder="1" applyProtection="1">
      <protection locked="0"/>
    </xf>
    <xf numFmtId="0" fontId="30" fillId="0" borderId="0" xfId="0" applyFont="1" applyAlignment="1">
      <alignment horizontal="left" vertical="center"/>
    </xf>
    <xf numFmtId="0" fontId="6" fillId="0" borderId="31" xfId="0" applyFont="1" applyBorder="1"/>
    <xf numFmtId="0" fontId="7" fillId="0" borderId="3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4" fontId="6" fillId="0" borderId="11" xfId="5" applyFont="1" applyBorder="1" applyAlignment="1">
      <alignment horizontal="right" vertical="center"/>
    </xf>
    <xf numFmtId="0" fontId="7" fillId="0" borderId="30" xfId="0" applyFont="1" applyBorder="1" applyAlignment="1">
      <alignment vertical="center"/>
    </xf>
    <xf numFmtId="44" fontId="6" fillId="0" borderId="42" xfId="5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44" fontId="7" fillId="5" borderId="9" xfId="5" applyFont="1" applyFill="1" applyBorder="1" applyAlignment="1">
      <alignment horizontal="right" vertical="center"/>
    </xf>
    <xf numFmtId="44" fontId="8" fillId="0" borderId="1" xfId="0" applyNumberFormat="1" applyFont="1" applyFill="1" applyBorder="1"/>
    <xf numFmtId="44" fontId="7" fillId="0" borderId="2" xfId="0" applyNumberFormat="1" applyFont="1" applyBorder="1"/>
    <xf numFmtId="44" fontId="31" fillId="0" borderId="2" xfId="0" applyNumberFormat="1" applyFont="1" applyBorder="1"/>
    <xf numFmtId="44" fontId="7" fillId="0" borderId="6" xfId="0" applyNumberFormat="1" applyFont="1" applyBorder="1"/>
    <xf numFmtId="0" fontId="9" fillId="0" borderId="2" xfId="0" applyFont="1" applyBorder="1" applyAlignment="1">
      <alignment horizontal="center"/>
    </xf>
    <xf numFmtId="0" fontId="32" fillId="0" borderId="0" xfId="0" applyFont="1"/>
    <xf numFmtId="0" fontId="26" fillId="0" borderId="22" xfId="6" applyFont="1" applyFill="1" applyBorder="1" applyAlignment="1" applyProtection="1">
      <alignment horizontal="center" vertical="center"/>
    </xf>
    <xf numFmtId="0" fontId="26" fillId="0" borderId="23" xfId="6" applyFont="1" applyFill="1" applyBorder="1" applyAlignment="1" applyProtection="1">
      <alignment horizontal="center" vertical="center"/>
    </xf>
    <xf numFmtId="0" fontId="26" fillId="0" borderId="23" xfId="6" applyFont="1" applyBorder="1" applyAlignment="1" applyProtection="1">
      <alignment horizontal="center" vertical="center"/>
    </xf>
    <xf numFmtId="0" fontId="16" fillId="0" borderId="34" xfId="6" applyFont="1" applyBorder="1" applyProtection="1"/>
    <xf numFmtId="0" fontId="16" fillId="0" borderId="12" xfId="6" applyFont="1" applyBorder="1" applyProtection="1"/>
    <xf numFmtId="0" fontId="26" fillId="0" borderId="12" xfId="6" applyFont="1" applyBorder="1" applyProtection="1"/>
    <xf numFmtId="0" fontId="5" fillId="4" borderId="32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26" fillId="0" borderId="35" xfId="0" applyFont="1" applyBorder="1" applyAlignment="1" applyProtection="1">
      <alignment horizontal="center" vertical="center"/>
    </xf>
    <xf numFmtId="0" fontId="16" fillId="0" borderId="36" xfId="6" applyFont="1" applyBorder="1" applyProtection="1"/>
    <xf numFmtId="0" fontId="16" fillId="0" borderId="7" xfId="6" applyFont="1" applyBorder="1" applyProtection="1"/>
    <xf numFmtId="0" fontId="16" fillId="0" borderId="7" xfId="0" applyFont="1" applyBorder="1" applyProtection="1"/>
    <xf numFmtId="0" fontId="26" fillId="4" borderId="37" xfId="0" applyFont="1" applyFill="1" applyBorder="1" applyAlignment="1" applyProtection="1">
      <alignment horizontal="center"/>
      <protection locked="0"/>
    </xf>
    <xf numFmtId="0" fontId="26" fillId="4" borderId="38" xfId="0" applyFont="1" applyFill="1" applyBorder="1" applyAlignment="1" applyProtection="1">
      <alignment horizontal="center"/>
      <protection locked="0"/>
    </xf>
    <xf numFmtId="0" fontId="26" fillId="0" borderId="31" xfId="0" applyFont="1" applyFill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left" vertical="center"/>
    </xf>
    <xf numFmtId="0" fontId="26" fillId="4" borderId="39" xfId="0" applyFont="1" applyFill="1" applyBorder="1" applyProtection="1">
      <protection locked="0"/>
    </xf>
    <xf numFmtId="0" fontId="26" fillId="4" borderId="8" xfId="0" applyFont="1" applyFill="1" applyBorder="1" applyProtection="1">
      <protection locked="0"/>
    </xf>
    <xf numFmtId="0" fontId="16" fillId="0" borderId="19" xfId="0" applyFont="1" applyBorder="1" applyAlignment="1" applyProtection="1">
      <alignment horizontal="center"/>
    </xf>
    <xf numFmtId="0" fontId="16" fillId="0" borderId="20" xfId="0" applyFont="1" applyBorder="1" applyProtection="1"/>
    <xf numFmtId="0" fontId="26" fillId="0" borderId="20" xfId="0" applyFont="1" applyBorder="1" applyProtection="1"/>
    <xf numFmtId="166" fontId="26" fillId="0" borderId="3" xfId="7" applyFont="1" applyBorder="1" applyProtection="1">
      <protection locked="0"/>
    </xf>
    <xf numFmtId="166" fontId="26" fillId="0" borderId="21" xfId="7" applyFont="1" applyBorder="1" applyProtection="1"/>
    <xf numFmtId="0" fontId="16" fillId="0" borderId="14" xfId="0" applyFont="1" applyBorder="1" applyAlignment="1" applyProtection="1">
      <alignment horizontal="center"/>
    </xf>
    <xf numFmtId="0" fontId="16" fillId="0" borderId="2" xfId="0" applyFont="1" applyBorder="1" applyProtection="1"/>
    <xf numFmtId="4" fontId="16" fillId="0" borderId="2" xfId="0" applyNumberFormat="1" applyFont="1" applyBorder="1" applyProtection="1"/>
    <xf numFmtId="167" fontId="26" fillId="4" borderId="2" xfId="7" applyNumberFormat="1" applyFont="1" applyFill="1" applyBorder="1" applyProtection="1">
      <protection locked="0"/>
    </xf>
    <xf numFmtId="167" fontId="26" fillId="0" borderId="15" xfId="7" applyNumberFormat="1" applyFont="1" applyBorder="1" applyProtection="1"/>
    <xf numFmtId="4" fontId="16" fillId="0" borderId="2" xfId="0" applyNumberFormat="1" applyFont="1" applyBorder="1" applyAlignment="1" applyProtection="1">
      <alignment horizontal="right"/>
    </xf>
    <xf numFmtId="167" fontId="26" fillId="0" borderId="15" xfId="7" applyNumberFormat="1" applyFont="1" applyBorder="1" applyAlignment="1" applyProtection="1">
      <alignment horizontal="right"/>
    </xf>
    <xf numFmtId="167" fontId="23" fillId="0" borderId="15" xfId="7" applyNumberFormat="1" applyFont="1" applyBorder="1" applyProtection="1"/>
    <xf numFmtId="0" fontId="16" fillId="0" borderId="40" xfId="0" applyFont="1" applyBorder="1" applyAlignment="1" applyProtection="1">
      <alignment horizontal="center"/>
    </xf>
    <xf numFmtId="0" fontId="16" fillId="0" borderId="6" xfId="0" applyFont="1" applyBorder="1" applyProtection="1"/>
    <xf numFmtId="166" fontId="26" fillId="0" borderId="6" xfId="7" applyFont="1" applyBorder="1" applyProtection="1">
      <protection locked="0"/>
    </xf>
    <xf numFmtId="166" fontId="26" fillId="0" borderId="41" xfId="7" applyFont="1" applyBorder="1" applyProtection="1"/>
    <xf numFmtId="0" fontId="5" fillId="0" borderId="0" xfId="0" applyFont="1" applyProtection="1">
      <protection locked="0"/>
    </xf>
    <xf numFmtId="0" fontId="24" fillId="0" borderId="0" xfId="0" applyFont="1" applyAlignment="1">
      <alignment horizontal="left" vertical="center"/>
    </xf>
    <xf numFmtId="0" fontId="11" fillId="0" borderId="0" xfId="2"/>
    <xf numFmtId="0" fontId="6" fillId="0" borderId="3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9" fillId="0" borderId="32" xfId="0" applyFont="1" applyBorder="1" applyAlignment="1">
      <alignment horizontal="center" vertical="top" wrapText="1"/>
    </xf>
    <xf numFmtId="0" fontId="19" fillId="0" borderId="43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33" fillId="0" borderId="39" xfId="0" applyFont="1" applyBorder="1" applyAlignment="1">
      <alignment horizontal="center" wrapText="1"/>
    </xf>
    <xf numFmtId="0" fontId="33" fillId="0" borderId="44" xfId="0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0" fontId="26" fillId="0" borderId="22" xfId="0" applyFont="1" applyFill="1" applyBorder="1" applyAlignment="1" applyProtection="1">
      <alignment horizontal="center" vertical="center"/>
    </xf>
    <xf numFmtId="0" fontId="26" fillId="0" borderId="23" xfId="0" applyFont="1" applyFill="1" applyBorder="1" applyAlignment="1" applyProtection="1">
      <alignment horizontal="center" vertical="center"/>
    </xf>
    <xf numFmtId="0" fontId="26" fillId="0" borderId="24" xfId="0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left" vertical="top" wrapText="1"/>
    </xf>
  </cellXfs>
  <cellStyles count="8">
    <cellStyle name="Euro" xfId="7"/>
    <cellStyle name="Standard" xfId="0" builtinId="0"/>
    <cellStyle name="Standard 2" xfId="2"/>
    <cellStyle name="Standard 3" xfId="1"/>
    <cellStyle name="Standard_Glasflächen Markersdorfer 01_06" xfId="6"/>
    <cellStyle name="Standard_Med. Berufsschule" xfId="4"/>
    <cellStyle name="Währung" xfId="3" builtinId="4"/>
    <cellStyle name="Währung 2" xfId="5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14"/>
  <sheetViews>
    <sheetView tabSelected="1" workbookViewId="0">
      <selection activeCell="B7" sqref="B7"/>
    </sheetView>
  </sheetViews>
  <sheetFormatPr baseColWidth="10" defaultRowHeight="15" x14ac:dyDescent="0.25"/>
  <cols>
    <col min="1" max="1" width="28.140625" customWidth="1"/>
    <col min="2" max="2" width="41.85546875" customWidth="1"/>
    <col min="3" max="3" width="10.5703125" customWidth="1"/>
    <col min="4" max="4" width="9.28515625" customWidth="1"/>
  </cols>
  <sheetData>
    <row r="1" spans="1:4" ht="21.75" customHeight="1" x14ac:dyDescent="0.25">
      <c r="A1" s="242" t="s">
        <v>1896</v>
      </c>
      <c r="B1" s="13"/>
    </row>
    <row r="2" spans="1:4" ht="21.75" customHeight="1" x14ac:dyDescent="0.25">
      <c r="A2" s="294" t="s">
        <v>1900</v>
      </c>
      <c r="B2" s="13"/>
    </row>
    <row r="3" spans="1:4" ht="15.75" thickBot="1" x14ac:dyDescent="0.3">
      <c r="A3" s="10"/>
      <c r="B3" s="10"/>
    </row>
    <row r="4" spans="1:4" ht="15" customHeight="1" x14ac:dyDescent="0.25">
      <c r="A4" s="243"/>
      <c r="B4" s="244" t="s">
        <v>1892</v>
      </c>
    </row>
    <row r="5" spans="1:4" ht="15" customHeight="1" x14ac:dyDescent="0.25">
      <c r="A5" s="296"/>
      <c r="B5" s="245" t="s">
        <v>1903</v>
      </c>
    </row>
    <row r="6" spans="1:4" ht="15" customHeight="1" thickBot="1" x14ac:dyDescent="0.3">
      <c r="A6" s="297"/>
      <c r="B6" s="245" t="s">
        <v>1893</v>
      </c>
    </row>
    <row r="7" spans="1:4" ht="21.95" customHeight="1" x14ac:dyDescent="0.25">
      <c r="A7" s="246" t="s">
        <v>1894</v>
      </c>
      <c r="B7" s="247">
        <f>'Übersicht Unterhaltsreinigung'!C25</f>
        <v>0</v>
      </c>
    </row>
    <row r="8" spans="1:4" ht="21.95" customHeight="1" thickBot="1" x14ac:dyDescent="0.3">
      <c r="A8" s="248" t="s">
        <v>1895</v>
      </c>
      <c r="B8" s="249">
        <f>'Übersicht Glasreinigung'!H30</f>
        <v>0</v>
      </c>
    </row>
    <row r="9" spans="1:4" ht="36.75" customHeight="1" thickBot="1" x14ac:dyDescent="0.3">
      <c r="A9" s="250" t="s">
        <v>1897</v>
      </c>
      <c r="B9" s="251">
        <f>SUM(B7:B8)</f>
        <v>0</v>
      </c>
    </row>
    <row r="10" spans="1:4" x14ac:dyDescent="0.25">
      <c r="B10" s="227" t="s">
        <v>1876</v>
      </c>
    </row>
    <row r="12" spans="1:4" ht="15.75" thickBot="1" x14ac:dyDescent="0.3"/>
    <row r="13" spans="1:4" s="295" customFormat="1" ht="69.95" customHeight="1" x14ac:dyDescent="0.25">
      <c r="A13" s="298" t="s">
        <v>1901</v>
      </c>
      <c r="B13" s="299"/>
      <c r="C13" s="299"/>
      <c r="D13" s="300"/>
    </row>
    <row r="14" spans="1:4" s="295" customFormat="1" ht="69.95" customHeight="1" thickBot="1" x14ac:dyDescent="0.3">
      <c r="A14" s="301" t="s">
        <v>1902</v>
      </c>
      <c r="B14" s="302"/>
      <c r="C14" s="302"/>
      <c r="D14" s="303"/>
    </row>
  </sheetData>
  <sheetProtection algorithmName="SHA-512" hashValue="4dsBeCOl8ULLrJiwFSImwrPxdKLuECi/fJe5/vBYW9N8h32IT45F7YJCaSRZ4PZSNsV9NHYiO7X0rS27n+Z2Ag==" saltValue="RwW+uwacZp1z39ajGWGHGw==" spinCount="100000" sheet="1" objects="1" scenarios="1"/>
  <mergeCells count="3">
    <mergeCell ref="A5:A6"/>
    <mergeCell ref="A13:D13"/>
    <mergeCell ref="A14:D14"/>
  </mergeCells>
  <pageMargins left="0.70866141732283472" right="0.70866141732283472" top="0.78740157480314965" bottom="0.78740157480314965" header="0.31496062992125984" footer="0.31496062992125984"/>
  <pageSetup paperSize="9" scale="97" orientation="portrait" horizontalDpi="90" verticalDpi="90" r:id="rId1"/>
  <headerFooter>
    <oddHeader>&amp;F</oddHeader>
    <oddFooter>&amp;A&amp;RSeite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G7" sqref="G7"/>
    </sheetView>
  </sheetViews>
  <sheetFormatPr baseColWidth="10" defaultRowHeight="15" x14ac:dyDescent="0.25"/>
  <cols>
    <col min="1" max="1" width="7.42578125" style="25" customWidth="1"/>
    <col min="2" max="2" width="7.85546875" style="24" customWidth="1"/>
    <col min="3" max="3" width="28.85546875" style="25" customWidth="1"/>
    <col min="4" max="4" width="11.42578125" style="25"/>
    <col min="5" max="5" width="6.7109375" style="26" bestFit="1" customWidth="1"/>
    <col min="6" max="6" width="14.85546875" style="181" customWidth="1"/>
    <col min="7" max="7" width="13" style="187" customWidth="1"/>
    <col min="8" max="9" width="15.7109375" style="25" customWidth="1"/>
    <col min="10" max="10" width="13" style="187" customWidth="1"/>
    <col min="11" max="13" width="15.7109375" style="25" customWidth="1"/>
    <col min="14" max="16384" width="11.42578125" style="25"/>
  </cols>
  <sheetData>
    <row r="1" spans="1:13" x14ac:dyDescent="0.25">
      <c r="A1" s="14" t="s">
        <v>276</v>
      </c>
    </row>
    <row r="2" spans="1:13" x14ac:dyDescent="0.25">
      <c r="A2" s="14"/>
    </row>
    <row r="3" spans="1:13" x14ac:dyDescent="0.25">
      <c r="A3" s="10" t="s">
        <v>277</v>
      </c>
    </row>
    <row r="4" spans="1:13" ht="15.75" thickBot="1" x14ac:dyDescent="0.3"/>
    <row r="5" spans="1:13" ht="24.75" thickBot="1" x14ac:dyDescent="0.25">
      <c r="A5" s="31" t="s">
        <v>0</v>
      </c>
      <c r="B5" s="31" t="s">
        <v>1</v>
      </c>
      <c r="C5" s="31" t="s">
        <v>2</v>
      </c>
      <c r="D5" s="31" t="s">
        <v>3</v>
      </c>
      <c r="E5" s="1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ht="14.25" x14ac:dyDescent="0.2">
      <c r="A6" s="33"/>
      <c r="B6" s="34"/>
      <c r="C6" s="35" t="s">
        <v>278</v>
      </c>
      <c r="D6" s="33"/>
      <c r="E6" s="36"/>
      <c r="F6" s="155"/>
      <c r="G6" s="114"/>
      <c r="H6" s="175" t="str">
        <f>IF(G6&gt;0,D6/G6,"")</f>
        <v/>
      </c>
      <c r="I6" s="115" t="str">
        <f t="shared" ref="I6:I7" si="0">IF(G6&gt;0,H6*F6,"")</f>
        <v/>
      </c>
      <c r="J6" s="116"/>
      <c r="K6" s="115" t="str">
        <f t="shared" ref="K6:K7" si="1">IF(G6&gt;0,ROUND(J6/G6,5),"")</f>
        <v/>
      </c>
      <c r="L6" s="117" t="str">
        <f>IF(G6&gt;0,ROUND(D6*F6*K6,2),"")</f>
        <v/>
      </c>
      <c r="M6" s="118" t="str">
        <f t="shared" ref="M6:M7" si="2">IF(G6&gt;0,ROUND(L6/12,2),"")</f>
        <v/>
      </c>
    </row>
    <row r="7" spans="1:13" ht="14.25" x14ac:dyDescent="0.2">
      <c r="A7" s="37"/>
      <c r="B7" s="52" t="s">
        <v>285</v>
      </c>
      <c r="C7" s="37" t="s">
        <v>225</v>
      </c>
      <c r="D7" s="37">
        <v>35.630000000000003</v>
      </c>
      <c r="E7" s="58" t="s">
        <v>78</v>
      </c>
      <c r="F7" s="155">
        <v>252</v>
      </c>
      <c r="G7" s="19"/>
      <c r="H7" s="176" t="str">
        <f>IF(G7&gt;0,D7/G7,"")</f>
        <v/>
      </c>
      <c r="I7" s="20" t="str">
        <f t="shared" si="0"/>
        <v/>
      </c>
      <c r="J7" s="21"/>
      <c r="K7" s="20" t="str">
        <f t="shared" si="1"/>
        <v/>
      </c>
      <c r="L7" s="22" t="str">
        <f>IF(G7&gt;0,ROUND(D7*F7*K7,2),"")</f>
        <v/>
      </c>
      <c r="M7" s="78" t="str">
        <f t="shared" si="2"/>
        <v/>
      </c>
    </row>
    <row r="8" spans="1:13" s="64" customFormat="1" ht="14.25" x14ac:dyDescent="0.2">
      <c r="A8" s="37"/>
      <c r="B8" s="38" t="s">
        <v>286</v>
      </c>
      <c r="C8" s="39" t="s">
        <v>260</v>
      </c>
      <c r="D8" s="39">
        <v>14.21</v>
      </c>
      <c r="E8" s="58" t="s">
        <v>78</v>
      </c>
      <c r="F8" s="155">
        <v>252</v>
      </c>
      <c r="G8" s="19"/>
      <c r="H8" s="176" t="str">
        <f t="shared" ref="H8:H58" si="3">IF(G8&gt;0,D8/G8,"")</f>
        <v/>
      </c>
      <c r="I8" s="20" t="str">
        <f t="shared" ref="I8:I58" si="4">IF(G8&gt;0,H8*F8,"")</f>
        <v/>
      </c>
      <c r="J8" s="21"/>
      <c r="K8" s="20" t="str">
        <f t="shared" ref="K8:K58" si="5">IF(G8&gt;0,ROUND(J8/G8,5),"")</f>
        <v/>
      </c>
      <c r="L8" s="22" t="str">
        <f t="shared" ref="L8:L58" si="6">IF(G8&gt;0,ROUND(D8*F8*K8,2),"")</f>
        <v/>
      </c>
      <c r="M8" s="78" t="str">
        <f t="shared" ref="M8:M59" si="7">IF(G8&gt;0,ROUND(L8/12,2),"")</f>
        <v/>
      </c>
    </row>
    <row r="9" spans="1:13" s="64" customFormat="1" ht="14.25" x14ac:dyDescent="0.2">
      <c r="A9" s="37"/>
      <c r="B9" s="38" t="s">
        <v>287</v>
      </c>
      <c r="C9" s="39" t="s">
        <v>279</v>
      </c>
      <c r="D9" s="39">
        <v>13.08</v>
      </c>
      <c r="E9" s="58" t="s">
        <v>78</v>
      </c>
      <c r="F9" s="155">
        <v>252</v>
      </c>
      <c r="G9" s="19"/>
      <c r="H9" s="176" t="str">
        <f t="shared" si="3"/>
        <v/>
      </c>
      <c r="I9" s="20" t="str">
        <f t="shared" si="4"/>
        <v/>
      </c>
      <c r="J9" s="21"/>
      <c r="K9" s="20" t="str">
        <f t="shared" si="5"/>
        <v/>
      </c>
      <c r="L9" s="22" t="str">
        <f t="shared" si="6"/>
        <v/>
      </c>
      <c r="M9" s="78" t="str">
        <f t="shared" si="7"/>
        <v/>
      </c>
    </row>
    <row r="10" spans="1:13" s="64" customFormat="1" ht="14.25" x14ac:dyDescent="0.2">
      <c r="A10" s="37"/>
      <c r="B10" s="38" t="s">
        <v>288</v>
      </c>
      <c r="C10" s="39" t="s">
        <v>280</v>
      </c>
      <c r="D10" s="39">
        <v>13.48</v>
      </c>
      <c r="E10" s="58" t="s">
        <v>358</v>
      </c>
      <c r="F10" s="155">
        <v>252</v>
      </c>
      <c r="G10" s="19"/>
      <c r="H10" s="176" t="str">
        <f t="shared" si="3"/>
        <v/>
      </c>
      <c r="I10" s="20" t="str">
        <f t="shared" si="4"/>
        <v/>
      </c>
      <c r="J10" s="21"/>
      <c r="K10" s="20" t="str">
        <f t="shared" si="5"/>
        <v/>
      </c>
      <c r="L10" s="22" t="str">
        <f t="shared" si="6"/>
        <v/>
      </c>
      <c r="M10" s="78" t="str">
        <f t="shared" si="7"/>
        <v/>
      </c>
    </row>
    <row r="11" spans="1:13" s="64" customFormat="1" ht="14.25" x14ac:dyDescent="0.2">
      <c r="A11" s="37"/>
      <c r="B11" s="38" t="s">
        <v>289</v>
      </c>
      <c r="C11" s="39" t="s">
        <v>281</v>
      </c>
      <c r="D11" s="39">
        <v>25.06</v>
      </c>
      <c r="E11" s="58" t="s">
        <v>78</v>
      </c>
      <c r="F11" s="155">
        <v>252</v>
      </c>
      <c r="G11" s="19"/>
      <c r="H11" s="176" t="str">
        <f t="shared" si="3"/>
        <v/>
      </c>
      <c r="I11" s="20" t="str">
        <f t="shared" si="4"/>
        <v/>
      </c>
      <c r="J11" s="21"/>
      <c r="K11" s="20" t="str">
        <f t="shared" si="5"/>
        <v/>
      </c>
      <c r="L11" s="22" t="str">
        <f t="shared" si="6"/>
        <v/>
      </c>
      <c r="M11" s="78" t="str">
        <f t="shared" si="7"/>
        <v/>
      </c>
    </row>
    <row r="12" spans="1:13" s="64" customFormat="1" ht="14.25" x14ac:dyDescent="0.2">
      <c r="A12" s="37"/>
      <c r="B12" s="38" t="s">
        <v>290</v>
      </c>
      <c r="C12" s="39" t="s">
        <v>281</v>
      </c>
      <c r="D12" s="39">
        <v>28.83</v>
      </c>
      <c r="E12" s="58" t="s">
        <v>78</v>
      </c>
      <c r="F12" s="155">
        <v>252</v>
      </c>
      <c r="G12" s="19"/>
      <c r="H12" s="176" t="str">
        <f t="shared" si="3"/>
        <v/>
      </c>
      <c r="I12" s="20" t="str">
        <f t="shared" si="4"/>
        <v/>
      </c>
      <c r="J12" s="21"/>
      <c r="K12" s="20" t="str">
        <f t="shared" si="5"/>
        <v/>
      </c>
      <c r="L12" s="22" t="str">
        <f t="shared" si="6"/>
        <v/>
      </c>
      <c r="M12" s="78" t="str">
        <f t="shared" si="7"/>
        <v/>
      </c>
    </row>
    <row r="13" spans="1:13" s="64" customFormat="1" ht="14.25" x14ac:dyDescent="0.2">
      <c r="A13" s="37"/>
      <c r="B13" s="38" t="s">
        <v>291</v>
      </c>
      <c r="C13" s="39" t="s">
        <v>221</v>
      </c>
      <c r="D13" s="39">
        <v>12.77</v>
      </c>
      <c r="E13" s="58" t="s">
        <v>78</v>
      </c>
      <c r="F13" s="155">
        <v>252</v>
      </c>
      <c r="G13" s="19"/>
      <c r="H13" s="176" t="str">
        <f t="shared" si="3"/>
        <v/>
      </c>
      <c r="I13" s="20" t="str">
        <f t="shared" si="4"/>
        <v/>
      </c>
      <c r="J13" s="21"/>
      <c r="K13" s="20" t="str">
        <f t="shared" si="5"/>
        <v/>
      </c>
      <c r="L13" s="22" t="str">
        <f t="shared" si="6"/>
        <v/>
      </c>
      <c r="M13" s="78" t="str">
        <f t="shared" si="7"/>
        <v/>
      </c>
    </row>
    <row r="14" spans="1:13" s="64" customFormat="1" ht="14.25" x14ac:dyDescent="0.2">
      <c r="A14" s="37"/>
      <c r="B14" s="38" t="s">
        <v>292</v>
      </c>
      <c r="C14" s="39" t="s">
        <v>282</v>
      </c>
      <c r="D14" s="39">
        <v>19.53</v>
      </c>
      <c r="E14" s="58" t="s">
        <v>80</v>
      </c>
      <c r="F14" s="155">
        <v>252</v>
      </c>
      <c r="G14" s="19"/>
      <c r="H14" s="176" t="str">
        <f t="shared" si="3"/>
        <v/>
      </c>
      <c r="I14" s="20" t="str">
        <f t="shared" si="4"/>
        <v/>
      </c>
      <c r="J14" s="21"/>
      <c r="K14" s="20" t="str">
        <f t="shared" si="5"/>
        <v/>
      </c>
      <c r="L14" s="22" t="str">
        <f t="shared" si="6"/>
        <v/>
      </c>
      <c r="M14" s="78" t="str">
        <f t="shared" si="7"/>
        <v/>
      </c>
    </row>
    <row r="15" spans="1:13" s="64" customFormat="1" ht="14.25" x14ac:dyDescent="0.2">
      <c r="A15" s="37"/>
      <c r="B15" s="38" t="s">
        <v>293</v>
      </c>
      <c r="C15" s="39" t="s">
        <v>283</v>
      </c>
      <c r="D15" s="39">
        <v>32.770000000000003</v>
      </c>
      <c r="E15" s="40" t="s">
        <v>66</v>
      </c>
      <c r="F15" s="155">
        <v>252</v>
      </c>
      <c r="G15" s="19"/>
      <c r="H15" s="176" t="str">
        <f t="shared" si="3"/>
        <v/>
      </c>
      <c r="I15" s="20" t="str">
        <f t="shared" si="4"/>
        <v/>
      </c>
      <c r="J15" s="21"/>
      <c r="K15" s="20" t="str">
        <f t="shared" si="5"/>
        <v/>
      </c>
      <c r="L15" s="22" t="str">
        <f t="shared" si="6"/>
        <v/>
      </c>
      <c r="M15" s="78" t="str">
        <f t="shared" si="7"/>
        <v/>
      </c>
    </row>
    <row r="16" spans="1:13" s="64" customFormat="1" ht="14.25" x14ac:dyDescent="0.2">
      <c r="A16" s="37"/>
      <c r="B16" s="38" t="s">
        <v>319</v>
      </c>
      <c r="C16" s="39" t="s">
        <v>69</v>
      </c>
      <c r="D16" s="39">
        <v>4.6399999999999997</v>
      </c>
      <c r="E16" s="40" t="s">
        <v>80</v>
      </c>
      <c r="F16" s="155">
        <v>252</v>
      </c>
      <c r="G16" s="19"/>
      <c r="H16" s="176" t="str">
        <f t="shared" si="3"/>
        <v/>
      </c>
      <c r="I16" s="20" t="str">
        <f t="shared" si="4"/>
        <v/>
      </c>
      <c r="J16" s="21"/>
      <c r="K16" s="20" t="str">
        <f t="shared" si="5"/>
        <v/>
      </c>
      <c r="L16" s="22" t="str">
        <f t="shared" si="6"/>
        <v/>
      </c>
      <c r="M16" s="78" t="str">
        <f t="shared" si="7"/>
        <v/>
      </c>
    </row>
    <row r="17" spans="1:13" s="64" customFormat="1" ht="14.25" x14ac:dyDescent="0.2">
      <c r="A17" s="37"/>
      <c r="B17" s="38" t="s">
        <v>294</v>
      </c>
      <c r="C17" s="39" t="s">
        <v>284</v>
      </c>
      <c r="D17" s="39">
        <v>3.29</v>
      </c>
      <c r="E17" s="40" t="s">
        <v>80</v>
      </c>
      <c r="F17" s="155">
        <v>252</v>
      </c>
      <c r="G17" s="19"/>
      <c r="H17" s="176" t="str">
        <f t="shared" si="3"/>
        <v/>
      </c>
      <c r="I17" s="20" t="str">
        <f t="shared" si="4"/>
        <v/>
      </c>
      <c r="J17" s="21"/>
      <c r="K17" s="20" t="str">
        <f t="shared" si="5"/>
        <v/>
      </c>
      <c r="L17" s="22" t="str">
        <f t="shared" si="6"/>
        <v/>
      </c>
      <c r="M17" s="78" t="str">
        <f t="shared" si="7"/>
        <v/>
      </c>
    </row>
    <row r="18" spans="1:13" s="64" customFormat="1" ht="14.25" x14ac:dyDescent="0.2">
      <c r="A18" s="39"/>
      <c r="B18" s="38"/>
      <c r="C18" s="39"/>
      <c r="D18" s="39"/>
      <c r="E18" s="40"/>
      <c r="F18" s="155"/>
      <c r="G18" s="19"/>
      <c r="H18" s="176" t="str">
        <f t="shared" si="3"/>
        <v/>
      </c>
      <c r="I18" s="20" t="str">
        <f t="shared" si="4"/>
        <v/>
      </c>
      <c r="J18" s="21"/>
      <c r="K18" s="20" t="str">
        <f t="shared" si="5"/>
        <v/>
      </c>
      <c r="L18" s="22" t="str">
        <f t="shared" si="6"/>
        <v/>
      </c>
      <c r="M18" s="78" t="str">
        <f t="shared" si="7"/>
        <v/>
      </c>
    </row>
    <row r="19" spans="1:13" s="64" customFormat="1" ht="14.25" x14ac:dyDescent="0.2">
      <c r="A19" s="39"/>
      <c r="B19" s="38"/>
      <c r="C19" s="44" t="s">
        <v>295</v>
      </c>
      <c r="D19" s="39"/>
      <c r="E19" s="40"/>
      <c r="F19" s="155"/>
      <c r="G19" s="19"/>
      <c r="H19" s="176" t="str">
        <f t="shared" si="3"/>
        <v/>
      </c>
      <c r="I19" s="20" t="str">
        <f t="shared" si="4"/>
        <v/>
      </c>
      <c r="J19" s="21"/>
      <c r="K19" s="20" t="str">
        <f t="shared" si="5"/>
        <v/>
      </c>
      <c r="L19" s="22" t="str">
        <f t="shared" si="6"/>
        <v/>
      </c>
      <c r="M19" s="78" t="str">
        <f t="shared" si="7"/>
        <v/>
      </c>
    </row>
    <row r="20" spans="1:13" s="64" customFormat="1" ht="14.25" x14ac:dyDescent="0.2">
      <c r="A20" s="39"/>
      <c r="B20" s="38" t="s">
        <v>302</v>
      </c>
      <c r="C20" s="39" t="s">
        <v>217</v>
      </c>
      <c r="D20" s="39">
        <v>26.11</v>
      </c>
      <c r="E20" s="42" t="s">
        <v>144</v>
      </c>
      <c r="F20" s="155">
        <v>104</v>
      </c>
      <c r="G20" s="19"/>
      <c r="H20" s="176" t="str">
        <f t="shared" si="3"/>
        <v/>
      </c>
      <c r="I20" s="20" t="str">
        <f t="shared" si="4"/>
        <v/>
      </c>
      <c r="J20" s="21"/>
      <c r="K20" s="20" t="str">
        <f t="shared" si="5"/>
        <v/>
      </c>
      <c r="L20" s="22" t="str">
        <f t="shared" si="6"/>
        <v/>
      </c>
      <c r="M20" s="78" t="str">
        <f t="shared" si="7"/>
        <v/>
      </c>
    </row>
    <row r="21" spans="1:13" s="64" customFormat="1" ht="14.25" x14ac:dyDescent="0.2">
      <c r="A21" s="39"/>
      <c r="B21" s="38" t="s">
        <v>303</v>
      </c>
      <c r="C21" s="39" t="s">
        <v>62</v>
      </c>
      <c r="D21" s="39">
        <v>26.11</v>
      </c>
      <c r="E21" s="42" t="s">
        <v>66</v>
      </c>
      <c r="F21" s="155">
        <v>150</v>
      </c>
      <c r="G21" s="19"/>
      <c r="H21" s="176" t="str">
        <f t="shared" si="3"/>
        <v/>
      </c>
      <c r="I21" s="20" t="str">
        <f t="shared" si="4"/>
        <v/>
      </c>
      <c r="J21" s="21"/>
      <c r="K21" s="20" t="str">
        <f t="shared" si="5"/>
        <v/>
      </c>
      <c r="L21" s="22" t="str">
        <f t="shared" si="6"/>
        <v/>
      </c>
      <c r="M21" s="78" t="str">
        <f t="shared" si="7"/>
        <v/>
      </c>
    </row>
    <row r="22" spans="1:13" s="64" customFormat="1" ht="14.25" x14ac:dyDescent="0.2">
      <c r="A22" s="39"/>
      <c r="B22" s="38" t="s">
        <v>304</v>
      </c>
      <c r="C22" s="39" t="s">
        <v>225</v>
      </c>
      <c r="D22" s="39">
        <v>29.49</v>
      </c>
      <c r="E22" s="42" t="s">
        <v>66</v>
      </c>
      <c r="F22" s="155">
        <v>150</v>
      </c>
      <c r="G22" s="19"/>
      <c r="H22" s="176" t="str">
        <f t="shared" si="3"/>
        <v/>
      </c>
      <c r="I22" s="20" t="str">
        <f t="shared" si="4"/>
        <v/>
      </c>
      <c r="J22" s="21"/>
      <c r="K22" s="20" t="str">
        <f t="shared" si="5"/>
        <v/>
      </c>
      <c r="L22" s="22" t="str">
        <f t="shared" si="6"/>
        <v/>
      </c>
      <c r="M22" s="78" t="str">
        <f t="shared" si="7"/>
        <v/>
      </c>
    </row>
    <row r="23" spans="1:13" s="64" customFormat="1" ht="14.25" x14ac:dyDescent="0.2">
      <c r="A23" s="39"/>
      <c r="B23" s="38" t="s">
        <v>305</v>
      </c>
      <c r="C23" s="39" t="s">
        <v>221</v>
      </c>
      <c r="D23" s="39">
        <v>11.38</v>
      </c>
      <c r="E23" s="42" t="s">
        <v>144</v>
      </c>
      <c r="F23" s="155">
        <v>150</v>
      </c>
      <c r="G23" s="19"/>
      <c r="H23" s="176" t="str">
        <f t="shared" si="3"/>
        <v/>
      </c>
      <c r="I23" s="20" t="str">
        <f t="shared" si="4"/>
        <v/>
      </c>
      <c r="J23" s="21"/>
      <c r="K23" s="20" t="str">
        <f t="shared" si="5"/>
        <v/>
      </c>
      <c r="L23" s="22" t="str">
        <f t="shared" si="6"/>
        <v/>
      </c>
      <c r="M23" s="78" t="str">
        <f t="shared" si="7"/>
        <v/>
      </c>
    </row>
    <row r="24" spans="1:13" s="64" customFormat="1" ht="14.25" x14ac:dyDescent="0.2">
      <c r="A24" s="39"/>
      <c r="B24" s="38" t="s">
        <v>306</v>
      </c>
      <c r="C24" s="39" t="s">
        <v>296</v>
      </c>
      <c r="D24" s="39">
        <v>29.56</v>
      </c>
      <c r="E24" s="42" t="s">
        <v>358</v>
      </c>
      <c r="F24" s="155">
        <v>150</v>
      </c>
      <c r="G24" s="19"/>
      <c r="H24" s="176" t="str">
        <f t="shared" si="3"/>
        <v/>
      </c>
      <c r="I24" s="20" t="str">
        <f t="shared" si="4"/>
        <v/>
      </c>
      <c r="J24" s="21"/>
      <c r="K24" s="20" t="str">
        <f t="shared" si="5"/>
        <v/>
      </c>
      <c r="L24" s="22" t="str">
        <f t="shared" si="6"/>
        <v/>
      </c>
      <c r="M24" s="78" t="str">
        <f t="shared" si="7"/>
        <v/>
      </c>
    </row>
    <row r="25" spans="1:13" s="64" customFormat="1" ht="14.25" x14ac:dyDescent="0.2">
      <c r="A25" s="39"/>
      <c r="B25" s="38" t="s">
        <v>307</v>
      </c>
      <c r="C25" s="39" t="s">
        <v>281</v>
      </c>
      <c r="D25" s="39">
        <v>22.22</v>
      </c>
      <c r="E25" s="42" t="s">
        <v>358</v>
      </c>
      <c r="F25" s="155">
        <v>150</v>
      </c>
      <c r="G25" s="19"/>
      <c r="H25" s="176" t="str">
        <f t="shared" si="3"/>
        <v/>
      </c>
      <c r="I25" s="20" t="str">
        <f t="shared" si="4"/>
        <v/>
      </c>
      <c r="J25" s="21"/>
      <c r="K25" s="20" t="str">
        <f t="shared" si="5"/>
        <v/>
      </c>
      <c r="L25" s="22" t="str">
        <f t="shared" si="6"/>
        <v/>
      </c>
      <c r="M25" s="78" t="str">
        <f t="shared" si="7"/>
        <v/>
      </c>
    </row>
    <row r="26" spans="1:13" s="64" customFormat="1" ht="14.25" x14ac:dyDescent="0.2">
      <c r="A26" s="39"/>
      <c r="B26" s="38" t="s">
        <v>308</v>
      </c>
      <c r="C26" s="39" t="s">
        <v>297</v>
      </c>
      <c r="D26" s="39">
        <v>14.62</v>
      </c>
      <c r="E26" s="42" t="s">
        <v>358</v>
      </c>
      <c r="F26" s="155">
        <v>150</v>
      </c>
      <c r="G26" s="19"/>
      <c r="H26" s="176" t="str">
        <f t="shared" si="3"/>
        <v/>
      </c>
      <c r="I26" s="20" t="str">
        <f t="shared" si="4"/>
        <v/>
      </c>
      <c r="J26" s="21"/>
      <c r="K26" s="20" t="str">
        <f t="shared" si="5"/>
        <v/>
      </c>
      <c r="L26" s="22" t="str">
        <f t="shared" si="6"/>
        <v/>
      </c>
      <c r="M26" s="78" t="str">
        <f t="shared" si="7"/>
        <v/>
      </c>
    </row>
    <row r="27" spans="1:13" s="64" customFormat="1" ht="14.25" x14ac:dyDescent="0.2">
      <c r="A27" s="39"/>
      <c r="B27" s="38" t="s">
        <v>309</v>
      </c>
      <c r="C27" s="39" t="s">
        <v>297</v>
      </c>
      <c r="D27" s="39">
        <v>14.66</v>
      </c>
      <c r="E27" s="42" t="s">
        <v>358</v>
      </c>
      <c r="F27" s="155">
        <v>150</v>
      </c>
      <c r="G27" s="19"/>
      <c r="H27" s="176" t="str">
        <f t="shared" si="3"/>
        <v/>
      </c>
      <c r="I27" s="20" t="str">
        <f t="shared" si="4"/>
        <v/>
      </c>
      <c r="J27" s="21"/>
      <c r="K27" s="20" t="str">
        <f t="shared" si="5"/>
        <v/>
      </c>
      <c r="L27" s="22" t="str">
        <f t="shared" si="6"/>
        <v/>
      </c>
      <c r="M27" s="78" t="str">
        <f t="shared" si="7"/>
        <v/>
      </c>
    </row>
    <row r="28" spans="1:13" s="64" customFormat="1" ht="14.25" x14ac:dyDescent="0.2">
      <c r="A28" s="39"/>
      <c r="B28" s="38" t="s">
        <v>310</v>
      </c>
      <c r="C28" s="39" t="s">
        <v>282</v>
      </c>
      <c r="D28" s="39">
        <v>14.66</v>
      </c>
      <c r="E28" s="42" t="s">
        <v>144</v>
      </c>
      <c r="F28" s="155">
        <v>104</v>
      </c>
      <c r="G28" s="19"/>
      <c r="H28" s="176" t="str">
        <f t="shared" si="3"/>
        <v/>
      </c>
      <c r="I28" s="20" t="str">
        <f t="shared" si="4"/>
        <v/>
      </c>
      <c r="J28" s="21"/>
      <c r="K28" s="20" t="str">
        <f t="shared" si="5"/>
        <v/>
      </c>
      <c r="L28" s="22" t="str">
        <f t="shared" si="6"/>
        <v/>
      </c>
      <c r="M28" s="78" t="str">
        <f t="shared" si="7"/>
        <v/>
      </c>
    </row>
    <row r="29" spans="1:13" s="64" customFormat="1" ht="14.25" x14ac:dyDescent="0.2">
      <c r="A29" s="39"/>
      <c r="B29" s="38" t="s">
        <v>311</v>
      </c>
      <c r="C29" s="39" t="s">
        <v>67</v>
      </c>
      <c r="D29" s="39">
        <v>54.28</v>
      </c>
      <c r="E29" s="42" t="s">
        <v>144</v>
      </c>
      <c r="F29" s="155">
        <v>150</v>
      </c>
      <c r="G29" s="19"/>
      <c r="H29" s="176" t="str">
        <f t="shared" si="3"/>
        <v/>
      </c>
      <c r="I29" s="20" t="str">
        <f t="shared" si="4"/>
        <v/>
      </c>
      <c r="J29" s="21"/>
      <c r="K29" s="20" t="str">
        <f t="shared" si="5"/>
        <v/>
      </c>
      <c r="L29" s="22" t="str">
        <f t="shared" si="6"/>
        <v/>
      </c>
      <c r="M29" s="78" t="str">
        <f t="shared" si="7"/>
        <v/>
      </c>
    </row>
    <row r="30" spans="1:13" s="64" customFormat="1" ht="14.25" x14ac:dyDescent="0.2">
      <c r="A30" s="39"/>
      <c r="B30" s="38" t="s">
        <v>312</v>
      </c>
      <c r="C30" s="39" t="s">
        <v>298</v>
      </c>
      <c r="D30" s="39">
        <v>2.4500000000000002</v>
      </c>
      <c r="E30" s="42" t="s">
        <v>42</v>
      </c>
      <c r="F30" s="155">
        <v>52</v>
      </c>
      <c r="G30" s="19"/>
      <c r="H30" s="176" t="str">
        <f t="shared" si="3"/>
        <v/>
      </c>
      <c r="I30" s="20" t="str">
        <f t="shared" si="4"/>
        <v/>
      </c>
      <c r="J30" s="21"/>
      <c r="K30" s="20" t="str">
        <f t="shared" si="5"/>
        <v/>
      </c>
      <c r="L30" s="22" t="str">
        <f t="shared" si="6"/>
        <v/>
      </c>
      <c r="M30" s="78" t="str">
        <f t="shared" si="7"/>
        <v/>
      </c>
    </row>
    <row r="31" spans="1:13" s="64" customFormat="1" ht="14.25" x14ac:dyDescent="0.2">
      <c r="A31" s="39"/>
      <c r="B31" s="38" t="s">
        <v>313</v>
      </c>
      <c r="C31" s="39" t="s">
        <v>299</v>
      </c>
      <c r="D31" s="167">
        <v>2</v>
      </c>
      <c r="E31" s="42" t="s">
        <v>42</v>
      </c>
      <c r="F31" s="155">
        <v>52</v>
      </c>
      <c r="G31" s="19"/>
      <c r="H31" s="176" t="str">
        <f t="shared" si="3"/>
        <v/>
      </c>
      <c r="I31" s="20" t="str">
        <f t="shared" si="4"/>
        <v/>
      </c>
      <c r="J31" s="21"/>
      <c r="K31" s="20" t="str">
        <f t="shared" si="5"/>
        <v/>
      </c>
      <c r="L31" s="22" t="str">
        <f t="shared" si="6"/>
        <v/>
      </c>
      <c r="M31" s="78" t="str">
        <f t="shared" si="7"/>
        <v/>
      </c>
    </row>
    <row r="32" spans="1:13" s="64" customFormat="1" ht="14.25" x14ac:dyDescent="0.2">
      <c r="A32" s="39"/>
      <c r="B32" s="38" t="s">
        <v>314</v>
      </c>
      <c r="C32" s="39" t="s">
        <v>209</v>
      </c>
      <c r="D32" s="39">
        <v>5.48</v>
      </c>
      <c r="E32" s="40" t="s">
        <v>80</v>
      </c>
      <c r="F32" s="155">
        <v>252</v>
      </c>
      <c r="G32" s="19"/>
      <c r="H32" s="176" t="str">
        <f t="shared" si="3"/>
        <v/>
      </c>
      <c r="I32" s="20" t="str">
        <f t="shared" si="4"/>
        <v/>
      </c>
      <c r="J32" s="21"/>
      <c r="K32" s="20" t="str">
        <f t="shared" si="5"/>
        <v/>
      </c>
      <c r="L32" s="22" t="str">
        <f t="shared" si="6"/>
        <v/>
      </c>
      <c r="M32" s="78" t="str">
        <f t="shared" si="7"/>
        <v/>
      </c>
    </row>
    <row r="33" spans="1:13" s="64" customFormat="1" ht="14.25" x14ac:dyDescent="0.2">
      <c r="A33" s="39"/>
      <c r="B33" s="38" t="s">
        <v>315</v>
      </c>
      <c r="C33" s="39" t="s">
        <v>240</v>
      </c>
      <c r="D33" s="39">
        <v>5.54</v>
      </c>
      <c r="E33" s="40" t="s">
        <v>80</v>
      </c>
      <c r="F33" s="155">
        <v>252</v>
      </c>
      <c r="G33" s="19"/>
      <c r="H33" s="176" t="str">
        <f t="shared" si="3"/>
        <v/>
      </c>
      <c r="I33" s="20" t="str">
        <f t="shared" si="4"/>
        <v/>
      </c>
      <c r="J33" s="21"/>
      <c r="K33" s="20" t="str">
        <f t="shared" si="5"/>
        <v/>
      </c>
      <c r="L33" s="22" t="str">
        <f t="shared" si="6"/>
        <v/>
      </c>
      <c r="M33" s="78" t="str">
        <f t="shared" si="7"/>
        <v/>
      </c>
    </row>
    <row r="34" spans="1:13" s="64" customFormat="1" ht="14.25" x14ac:dyDescent="0.2">
      <c r="A34" s="39"/>
      <c r="B34" s="38" t="s">
        <v>316</v>
      </c>
      <c r="C34" s="39" t="s">
        <v>300</v>
      </c>
      <c r="D34" s="167">
        <v>3.6</v>
      </c>
      <c r="E34" s="40" t="s">
        <v>80</v>
      </c>
      <c r="F34" s="155">
        <v>252</v>
      </c>
      <c r="G34" s="19"/>
      <c r="H34" s="176" t="str">
        <f t="shared" si="3"/>
        <v/>
      </c>
      <c r="I34" s="20" t="str">
        <f t="shared" si="4"/>
        <v/>
      </c>
      <c r="J34" s="21"/>
      <c r="K34" s="20" t="str">
        <f t="shared" si="5"/>
        <v/>
      </c>
      <c r="L34" s="22" t="str">
        <f t="shared" si="6"/>
        <v/>
      </c>
      <c r="M34" s="78" t="str">
        <f t="shared" si="7"/>
        <v/>
      </c>
    </row>
    <row r="35" spans="1:13" s="64" customFormat="1" ht="14.25" x14ac:dyDescent="0.2">
      <c r="A35" s="39"/>
      <c r="B35" s="38" t="s">
        <v>317</v>
      </c>
      <c r="C35" s="39" t="s">
        <v>301</v>
      </c>
      <c r="D35" s="39">
        <v>3.49</v>
      </c>
      <c r="E35" s="40" t="s">
        <v>80</v>
      </c>
      <c r="F35" s="155">
        <v>252</v>
      </c>
      <c r="G35" s="19"/>
      <c r="H35" s="176" t="str">
        <f t="shared" si="3"/>
        <v/>
      </c>
      <c r="I35" s="20" t="str">
        <f t="shared" si="4"/>
        <v/>
      </c>
      <c r="J35" s="21"/>
      <c r="K35" s="20" t="str">
        <f t="shared" si="5"/>
        <v/>
      </c>
      <c r="L35" s="22" t="str">
        <f t="shared" si="6"/>
        <v/>
      </c>
      <c r="M35" s="78" t="str">
        <f t="shared" si="7"/>
        <v/>
      </c>
    </row>
    <row r="36" spans="1:13" s="64" customFormat="1" ht="14.25" x14ac:dyDescent="0.2">
      <c r="A36" s="39"/>
      <c r="B36" s="38"/>
      <c r="C36" s="39"/>
      <c r="D36" s="39"/>
      <c r="E36" s="40"/>
      <c r="F36" s="155"/>
      <c r="G36" s="19"/>
      <c r="H36" s="176" t="str">
        <f t="shared" si="3"/>
        <v/>
      </c>
      <c r="I36" s="20" t="str">
        <f t="shared" si="4"/>
        <v/>
      </c>
      <c r="J36" s="21"/>
      <c r="K36" s="20" t="str">
        <f t="shared" si="5"/>
        <v/>
      </c>
      <c r="L36" s="22" t="str">
        <f t="shared" si="6"/>
        <v/>
      </c>
      <c r="M36" s="78" t="str">
        <f t="shared" si="7"/>
        <v/>
      </c>
    </row>
    <row r="37" spans="1:13" s="64" customFormat="1" ht="14.25" x14ac:dyDescent="0.2">
      <c r="A37" s="39"/>
      <c r="B37" s="38" t="s">
        <v>318</v>
      </c>
      <c r="C37" s="39" t="s">
        <v>17</v>
      </c>
      <c r="D37" s="39">
        <v>33.78</v>
      </c>
      <c r="E37" s="40" t="s">
        <v>232</v>
      </c>
      <c r="F37" s="155">
        <v>52</v>
      </c>
      <c r="G37" s="19"/>
      <c r="H37" s="176" t="str">
        <f t="shared" si="3"/>
        <v/>
      </c>
      <c r="I37" s="20" t="str">
        <f t="shared" si="4"/>
        <v/>
      </c>
      <c r="J37" s="21"/>
      <c r="K37" s="20" t="str">
        <f t="shared" si="5"/>
        <v/>
      </c>
      <c r="L37" s="22" t="str">
        <f t="shared" si="6"/>
        <v/>
      </c>
      <c r="M37" s="78" t="str">
        <f t="shared" si="7"/>
        <v/>
      </c>
    </row>
    <row r="38" spans="1:13" s="64" customFormat="1" ht="14.25" x14ac:dyDescent="0.2">
      <c r="A38" s="39"/>
      <c r="B38" s="38"/>
      <c r="C38" s="39"/>
      <c r="D38" s="39"/>
      <c r="E38" s="40"/>
      <c r="F38" s="155"/>
      <c r="G38" s="19"/>
      <c r="H38" s="176" t="str">
        <f t="shared" si="3"/>
        <v/>
      </c>
      <c r="I38" s="20" t="str">
        <f t="shared" si="4"/>
        <v/>
      </c>
      <c r="J38" s="21"/>
      <c r="K38" s="20" t="str">
        <f t="shared" si="5"/>
        <v/>
      </c>
      <c r="L38" s="22" t="str">
        <f t="shared" si="6"/>
        <v/>
      </c>
      <c r="M38" s="78" t="str">
        <f t="shared" si="7"/>
        <v/>
      </c>
    </row>
    <row r="39" spans="1:13" s="64" customFormat="1" ht="14.25" x14ac:dyDescent="0.2">
      <c r="A39" s="39"/>
      <c r="B39" s="38"/>
      <c r="C39" s="44" t="s">
        <v>82</v>
      </c>
      <c r="D39" s="39"/>
      <c r="E39" s="40"/>
      <c r="F39" s="155"/>
      <c r="G39" s="19"/>
      <c r="H39" s="176" t="str">
        <f t="shared" si="3"/>
        <v/>
      </c>
      <c r="I39" s="20" t="str">
        <f t="shared" si="4"/>
        <v/>
      </c>
      <c r="J39" s="21"/>
      <c r="K39" s="20" t="str">
        <f t="shared" si="5"/>
        <v/>
      </c>
      <c r="L39" s="22" t="str">
        <f t="shared" si="6"/>
        <v/>
      </c>
      <c r="M39" s="78" t="str">
        <f t="shared" si="7"/>
        <v/>
      </c>
    </row>
    <row r="40" spans="1:13" s="64" customFormat="1" ht="14.25" x14ac:dyDescent="0.2">
      <c r="A40" s="39"/>
      <c r="B40" s="38" t="s">
        <v>320</v>
      </c>
      <c r="C40" s="39" t="s">
        <v>282</v>
      </c>
      <c r="D40" s="39">
        <v>15.33</v>
      </c>
      <c r="E40" s="40" t="s">
        <v>80</v>
      </c>
      <c r="F40" s="155">
        <v>252</v>
      </c>
      <c r="G40" s="19"/>
      <c r="H40" s="176" t="str">
        <f t="shared" si="3"/>
        <v/>
      </c>
      <c r="I40" s="20" t="str">
        <f t="shared" si="4"/>
        <v/>
      </c>
      <c r="J40" s="21"/>
      <c r="K40" s="20" t="str">
        <f t="shared" si="5"/>
        <v/>
      </c>
      <c r="L40" s="22" t="str">
        <f t="shared" si="6"/>
        <v/>
      </c>
      <c r="M40" s="78" t="str">
        <f t="shared" si="7"/>
        <v/>
      </c>
    </row>
    <row r="41" spans="1:13" s="64" customFormat="1" ht="14.25" x14ac:dyDescent="0.2">
      <c r="A41" s="39"/>
      <c r="B41" s="38" t="s">
        <v>321</v>
      </c>
      <c r="C41" s="39" t="s">
        <v>281</v>
      </c>
      <c r="D41" s="39">
        <v>19.86</v>
      </c>
      <c r="E41" s="40" t="s">
        <v>78</v>
      </c>
      <c r="F41" s="155">
        <v>252</v>
      </c>
      <c r="G41" s="19"/>
      <c r="H41" s="176" t="str">
        <f t="shared" si="3"/>
        <v/>
      </c>
      <c r="I41" s="20" t="str">
        <f t="shared" si="4"/>
        <v/>
      </c>
      <c r="J41" s="21"/>
      <c r="K41" s="20" t="str">
        <f t="shared" si="5"/>
        <v/>
      </c>
      <c r="L41" s="22" t="str">
        <f t="shared" si="6"/>
        <v/>
      </c>
      <c r="M41" s="78" t="str">
        <f t="shared" si="7"/>
        <v/>
      </c>
    </row>
    <row r="42" spans="1:13" s="64" customFormat="1" ht="14.25" x14ac:dyDescent="0.2">
      <c r="A42" s="39"/>
      <c r="B42" s="38" t="s">
        <v>322</v>
      </c>
      <c r="C42" s="39" t="s">
        <v>281</v>
      </c>
      <c r="D42" s="39">
        <v>21.37</v>
      </c>
      <c r="E42" s="40" t="s">
        <v>78</v>
      </c>
      <c r="F42" s="155">
        <v>252</v>
      </c>
      <c r="G42" s="19"/>
      <c r="H42" s="176" t="str">
        <f t="shared" si="3"/>
        <v/>
      </c>
      <c r="I42" s="20" t="str">
        <f t="shared" si="4"/>
        <v/>
      </c>
      <c r="J42" s="21"/>
      <c r="K42" s="20" t="str">
        <f t="shared" si="5"/>
        <v/>
      </c>
      <c r="L42" s="22" t="str">
        <f t="shared" si="6"/>
        <v/>
      </c>
      <c r="M42" s="78" t="str">
        <f t="shared" si="7"/>
        <v/>
      </c>
    </row>
    <row r="43" spans="1:13" s="64" customFormat="1" ht="14.25" x14ac:dyDescent="0.2">
      <c r="A43" s="39"/>
      <c r="B43" s="38" t="s">
        <v>323</v>
      </c>
      <c r="C43" s="39" t="s">
        <v>252</v>
      </c>
      <c r="D43" s="39">
        <v>14.8</v>
      </c>
      <c r="E43" s="40" t="s">
        <v>42</v>
      </c>
      <c r="F43" s="155">
        <v>52</v>
      </c>
      <c r="G43" s="19"/>
      <c r="H43" s="176" t="str">
        <f t="shared" si="3"/>
        <v/>
      </c>
      <c r="I43" s="20" t="str">
        <f t="shared" si="4"/>
        <v/>
      </c>
      <c r="J43" s="21"/>
      <c r="K43" s="20" t="str">
        <f t="shared" si="5"/>
        <v/>
      </c>
      <c r="L43" s="22" t="str">
        <f t="shared" si="6"/>
        <v/>
      </c>
      <c r="M43" s="78" t="str">
        <f t="shared" si="7"/>
        <v/>
      </c>
    </row>
    <row r="44" spans="1:13" s="64" customFormat="1" ht="14.25" x14ac:dyDescent="0.2">
      <c r="A44" s="39"/>
      <c r="B44" s="38" t="s">
        <v>324</v>
      </c>
      <c r="C44" s="39" t="s">
        <v>62</v>
      </c>
      <c r="D44" s="39">
        <v>21.37</v>
      </c>
      <c r="E44" s="40" t="s">
        <v>66</v>
      </c>
      <c r="F44" s="155">
        <v>252</v>
      </c>
      <c r="G44" s="19"/>
      <c r="H44" s="176" t="str">
        <f t="shared" si="3"/>
        <v/>
      </c>
      <c r="I44" s="20" t="str">
        <f t="shared" si="4"/>
        <v/>
      </c>
      <c r="J44" s="21"/>
      <c r="K44" s="20" t="str">
        <f t="shared" si="5"/>
        <v/>
      </c>
      <c r="L44" s="22" t="str">
        <f t="shared" si="6"/>
        <v/>
      </c>
      <c r="M44" s="78" t="str">
        <f t="shared" si="7"/>
        <v/>
      </c>
    </row>
    <row r="45" spans="1:13" s="64" customFormat="1" ht="14.25" x14ac:dyDescent="0.2">
      <c r="A45" s="39"/>
      <c r="B45" s="38" t="s">
        <v>325</v>
      </c>
      <c r="C45" s="39" t="s">
        <v>84</v>
      </c>
      <c r="D45" s="39">
        <v>20.79</v>
      </c>
      <c r="E45" s="40" t="s">
        <v>78</v>
      </c>
      <c r="F45" s="155">
        <v>252</v>
      </c>
      <c r="G45" s="19"/>
      <c r="H45" s="176" t="str">
        <f t="shared" si="3"/>
        <v/>
      </c>
      <c r="I45" s="20" t="str">
        <f t="shared" si="4"/>
        <v/>
      </c>
      <c r="J45" s="21"/>
      <c r="K45" s="20" t="str">
        <f t="shared" si="5"/>
        <v/>
      </c>
      <c r="L45" s="22" t="str">
        <f t="shared" si="6"/>
        <v/>
      </c>
      <c r="M45" s="78" t="str">
        <f t="shared" si="7"/>
        <v/>
      </c>
    </row>
    <row r="46" spans="1:13" s="64" customFormat="1" ht="14.25" x14ac:dyDescent="0.2">
      <c r="A46" s="39"/>
      <c r="B46" s="38" t="s">
        <v>326</v>
      </c>
      <c r="C46" s="39" t="s">
        <v>225</v>
      </c>
      <c r="D46" s="39">
        <v>25.05</v>
      </c>
      <c r="E46" s="40" t="s">
        <v>78</v>
      </c>
      <c r="F46" s="155">
        <v>252</v>
      </c>
      <c r="G46" s="19"/>
      <c r="H46" s="176" t="str">
        <f t="shared" si="3"/>
        <v/>
      </c>
      <c r="I46" s="20" t="str">
        <f t="shared" si="4"/>
        <v/>
      </c>
      <c r="J46" s="21"/>
      <c r="K46" s="20" t="str">
        <f t="shared" si="5"/>
        <v/>
      </c>
      <c r="L46" s="22" t="str">
        <f t="shared" si="6"/>
        <v/>
      </c>
      <c r="M46" s="78" t="str">
        <f t="shared" si="7"/>
        <v/>
      </c>
    </row>
    <row r="47" spans="1:13" s="64" customFormat="1" ht="14.25" x14ac:dyDescent="0.2">
      <c r="A47" s="39"/>
      <c r="B47" s="38" t="s">
        <v>328</v>
      </c>
      <c r="C47" s="39" t="s">
        <v>217</v>
      </c>
      <c r="D47" s="39">
        <v>14.48</v>
      </c>
      <c r="E47" s="42" t="s">
        <v>144</v>
      </c>
      <c r="F47" s="155">
        <v>252</v>
      </c>
      <c r="G47" s="19"/>
      <c r="H47" s="176" t="str">
        <f t="shared" si="3"/>
        <v/>
      </c>
      <c r="I47" s="20" t="str">
        <f t="shared" si="4"/>
        <v/>
      </c>
      <c r="J47" s="21"/>
      <c r="K47" s="20" t="str">
        <f t="shared" si="5"/>
        <v/>
      </c>
      <c r="L47" s="22" t="str">
        <f t="shared" si="6"/>
        <v/>
      </c>
      <c r="M47" s="78" t="str">
        <f t="shared" si="7"/>
        <v/>
      </c>
    </row>
    <row r="48" spans="1:13" s="64" customFormat="1" ht="14.25" x14ac:dyDescent="0.2">
      <c r="A48" s="39"/>
      <c r="B48" s="38"/>
      <c r="C48" s="39"/>
      <c r="D48" s="39"/>
      <c r="E48" s="40"/>
      <c r="F48" s="155"/>
      <c r="G48" s="19"/>
      <c r="H48" s="176" t="str">
        <f t="shared" si="3"/>
        <v/>
      </c>
      <c r="I48" s="20" t="str">
        <f t="shared" si="4"/>
        <v/>
      </c>
      <c r="J48" s="21"/>
      <c r="K48" s="20" t="str">
        <f t="shared" si="5"/>
        <v/>
      </c>
      <c r="L48" s="22" t="str">
        <f t="shared" si="6"/>
        <v/>
      </c>
      <c r="M48" s="78" t="str">
        <f t="shared" si="7"/>
        <v/>
      </c>
    </row>
    <row r="49" spans="1:13" s="64" customFormat="1" ht="14.25" x14ac:dyDescent="0.2">
      <c r="A49" s="39"/>
      <c r="B49" s="38"/>
      <c r="C49" s="44" t="s">
        <v>340</v>
      </c>
      <c r="D49" s="39"/>
      <c r="E49" s="40"/>
      <c r="F49" s="155"/>
      <c r="G49" s="19"/>
      <c r="H49" s="176" t="str">
        <f t="shared" si="3"/>
        <v/>
      </c>
      <c r="I49" s="20" t="str">
        <f t="shared" si="4"/>
        <v/>
      </c>
      <c r="J49" s="21"/>
      <c r="K49" s="20" t="str">
        <f t="shared" si="5"/>
        <v/>
      </c>
      <c r="L49" s="22" t="str">
        <f t="shared" si="6"/>
        <v/>
      </c>
      <c r="M49" s="78" t="str">
        <f t="shared" si="7"/>
        <v/>
      </c>
    </row>
    <row r="50" spans="1:13" s="64" customFormat="1" ht="14.25" x14ac:dyDescent="0.2">
      <c r="A50" s="39"/>
      <c r="B50" s="38" t="s">
        <v>327</v>
      </c>
      <c r="C50" s="39" t="s">
        <v>67</v>
      </c>
      <c r="D50" s="39">
        <v>80.52</v>
      </c>
      <c r="E50" s="40" t="s">
        <v>81</v>
      </c>
      <c r="F50" s="155">
        <v>252</v>
      </c>
      <c r="G50" s="19"/>
      <c r="H50" s="176" t="str">
        <f t="shared" si="3"/>
        <v/>
      </c>
      <c r="I50" s="20" t="str">
        <f t="shared" si="4"/>
        <v/>
      </c>
      <c r="J50" s="21"/>
      <c r="K50" s="20" t="str">
        <f t="shared" si="5"/>
        <v/>
      </c>
      <c r="L50" s="22" t="str">
        <f t="shared" si="6"/>
        <v/>
      </c>
      <c r="M50" s="78" t="str">
        <f t="shared" si="7"/>
        <v/>
      </c>
    </row>
    <row r="51" spans="1:13" s="64" customFormat="1" ht="14.25" x14ac:dyDescent="0.2">
      <c r="A51" s="39"/>
      <c r="B51" s="38" t="s">
        <v>329</v>
      </c>
      <c r="C51" s="39" t="s">
        <v>333</v>
      </c>
      <c r="D51" s="39">
        <v>4.97</v>
      </c>
      <c r="E51" s="40" t="s">
        <v>80</v>
      </c>
      <c r="F51" s="155">
        <v>252</v>
      </c>
      <c r="G51" s="19"/>
      <c r="H51" s="176" t="str">
        <f t="shared" si="3"/>
        <v/>
      </c>
      <c r="I51" s="20" t="str">
        <f t="shared" si="4"/>
        <v/>
      </c>
      <c r="J51" s="21"/>
      <c r="K51" s="20" t="str">
        <f t="shared" si="5"/>
        <v/>
      </c>
      <c r="L51" s="22" t="str">
        <f t="shared" si="6"/>
        <v/>
      </c>
      <c r="M51" s="78" t="str">
        <f t="shared" si="7"/>
        <v/>
      </c>
    </row>
    <row r="52" spans="1:13" s="64" customFormat="1" ht="14.25" x14ac:dyDescent="0.2">
      <c r="A52" s="39"/>
      <c r="B52" s="38" t="s">
        <v>330</v>
      </c>
      <c r="C52" s="39" t="s">
        <v>334</v>
      </c>
      <c r="D52" s="39">
        <v>7.05</v>
      </c>
      <c r="E52" s="40" t="s">
        <v>80</v>
      </c>
      <c r="F52" s="155">
        <v>252</v>
      </c>
      <c r="G52" s="19"/>
      <c r="H52" s="176" t="str">
        <f t="shared" si="3"/>
        <v/>
      </c>
      <c r="I52" s="20" t="str">
        <f t="shared" si="4"/>
        <v/>
      </c>
      <c r="J52" s="21"/>
      <c r="K52" s="20" t="str">
        <f t="shared" si="5"/>
        <v/>
      </c>
      <c r="L52" s="22" t="str">
        <f t="shared" si="6"/>
        <v/>
      </c>
      <c r="M52" s="78" t="str">
        <f t="shared" si="7"/>
        <v/>
      </c>
    </row>
    <row r="53" spans="1:13" s="64" customFormat="1" ht="14.25" x14ac:dyDescent="0.2">
      <c r="A53" s="39"/>
      <c r="B53" s="38" t="s">
        <v>331</v>
      </c>
      <c r="C53" s="39" t="s">
        <v>300</v>
      </c>
      <c r="D53" s="39">
        <v>2.93</v>
      </c>
      <c r="E53" s="40" t="s">
        <v>80</v>
      </c>
      <c r="F53" s="155">
        <v>252</v>
      </c>
      <c r="G53" s="19"/>
      <c r="H53" s="176" t="str">
        <f t="shared" si="3"/>
        <v/>
      </c>
      <c r="I53" s="20" t="str">
        <f t="shared" si="4"/>
        <v/>
      </c>
      <c r="J53" s="21"/>
      <c r="K53" s="20" t="str">
        <f t="shared" si="5"/>
        <v/>
      </c>
      <c r="L53" s="22" t="str">
        <f t="shared" si="6"/>
        <v/>
      </c>
      <c r="M53" s="78" t="str">
        <f t="shared" si="7"/>
        <v/>
      </c>
    </row>
    <row r="54" spans="1:13" s="64" customFormat="1" ht="14.25" x14ac:dyDescent="0.2">
      <c r="A54" s="39"/>
      <c r="B54" s="38" t="s">
        <v>332</v>
      </c>
      <c r="C54" s="39" t="s">
        <v>301</v>
      </c>
      <c r="D54" s="39">
        <v>3.01</v>
      </c>
      <c r="E54" s="40" t="s">
        <v>80</v>
      </c>
      <c r="F54" s="155">
        <v>252</v>
      </c>
      <c r="G54" s="19"/>
      <c r="H54" s="176" t="str">
        <f t="shared" si="3"/>
        <v/>
      </c>
      <c r="I54" s="20" t="str">
        <f t="shared" si="4"/>
        <v/>
      </c>
      <c r="J54" s="21"/>
      <c r="K54" s="20" t="str">
        <f t="shared" si="5"/>
        <v/>
      </c>
      <c r="L54" s="22" t="str">
        <f t="shared" si="6"/>
        <v/>
      </c>
      <c r="M54" s="78" t="str">
        <f t="shared" si="7"/>
        <v/>
      </c>
    </row>
    <row r="55" spans="1:13" s="64" customFormat="1" ht="14.25" x14ac:dyDescent="0.2">
      <c r="A55" s="39"/>
      <c r="B55" s="38"/>
      <c r="C55" s="39"/>
      <c r="D55" s="39"/>
      <c r="E55" s="40"/>
      <c r="F55" s="155"/>
      <c r="G55" s="19"/>
      <c r="H55" s="176" t="str">
        <f t="shared" si="3"/>
        <v/>
      </c>
      <c r="I55" s="20" t="str">
        <f t="shared" si="4"/>
        <v/>
      </c>
      <c r="J55" s="21"/>
      <c r="K55" s="20" t="str">
        <f t="shared" si="5"/>
        <v/>
      </c>
      <c r="L55" s="22" t="str">
        <f t="shared" si="6"/>
        <v/>
      </c>
      <c r="M55" s="78" t="str">
        <f t="shared" si="7"/>
        <v/>
      </c>
    </row>
    <row r="56" spans="1:13" s="64" customFormat="1" ht="14.25" x14ac:dyDescent="0.2">
      <c r="A56" s="39"/>
      <c r="B56" s="38"/>
      <c r="C56" s="44" t="s">
        <v>335</v>
      </c>
      <c r="D56" s="39"/>
      <c r="E56" s="40"/>
      <c r="F56" s="155"/>
      <c r="G56" s="19"/>
      <c r="H56" s="176" t="str">
        <f t="shared" si="3"/>
        <v/>
      </c>
      <c r="I56" s="20" t="str">
        <f t="shared" si="4"/>
        <v/>
      </c>
      <c r="J56" s="21"/>
      <c r="K56" s="20" t="str">
        <f t="shared" si="5"/>
        <v/>
      </c>
      <c r="L56" s="22" t="str">
        <f t="shared" si="6"/>
        <v/>
      </c>
      <c r="M56" s="78" t="str">
        <f t="shared" si="7"/>
        <v/>
      </c>
    </row>
    <row r="57" spans="1:13" s="64" customFormat="1" ht="14.25" x14ac:dyDescent="0.2">
      <c r="A57" s="39"/>
      <c r="B57" s="38" t="s">
        <v>338</v>
      </c>
      <c r="C57" s="39" t="s">
        <v>336</v>
      </c>
      <c r="D57" s="39">
        <v>16.36</v>
      </c>
      <c r="E57" s="40" t="s">
        <v>78</v>
      </c>
      <c r="F57" s="155">
        <v>252</v>
      </c>
      <c r="G57" s="19"/>
      <c r="H57" s="176" t="str">
        <f t="shared" si="3"/>
        <v/>
      </c>
      <c r="I57" s="20" t="str">
        <f t="shared" si="4"/>
        <v/>
      </c>
      <c r="J57" s="21"/>
      <c r="K57" s="20" t="str">
        <f t="shared" si="5"/>
        <v/>
      </c>
      <c r="L57" s="22" t="str">
        <f t="shared" si="6"/>
        <v/>
      </c>
      <c r="M57" s="78" t="str">
        <f t="shared" si="7"/>
        <v/>
      </c>
    </row>
    <row r="58" spans="1:13" s="64" customFormat="1" thickBot="1" x14ac:dyDescent="0.25">
      <c r="A58" s="39"/>
      <c r="B58" s="38" t="s">
        <v>339</v>
      </c>
      <c r="C58" s="39" t="s">
        <v>337</v>
      </c>
      <c r="D58" s="39">
        <v>22.26</v>
      </c>
      <c r="E58" s="40" t="s">
        <v>78</v>
      </c>
      <c r="F58" s="155">
        <v>252</v>
      </c>
      <c r="G58" s="19"/>
      <c r="H58" s="176" t="str">
        <f t="shared" si="3"/>
        <v/>
      </c>
      <c r="I58" s="20" t="str">
        <f t="shared" si="4"/>
        <v/>
      </c>
      <c r="J58" s="21"/>
      <c r="K58" s="20" t="str">
        <f t="shared" si="5"/>
        <v/>
      </c>
      <c r="L58" s="71" t="str">
        <f t="shared" si="6"/>
        <v/>
      </c>
      <c r="M58" s="78" t="str">
        <f t="shared" si="7"/>
        <v/>
      </c>
    </row>
    <row r="59" spans="1:13" thickBot="1" x14ac:dyDescent="0.25">
      <c r="A59" s="29"/>
      <c r="B59" s="28"/>
      <c r="C59" s="29"/>
      <c r="D59" s="29">
        <f>SUM(D7:D58)</f>
        <v>792.87</v>
      </c>
      <c r="E59" s="30"/>
      <c r="F59" s="182"/>
      <c r="G59" s="90"/>
      <c r="H59" s="29"/>
      <c r="I59" s="29"/>
      <c r="J59" s="90"/>
      <c r="K59" s="29"/>
      <c r="L59" s="180">
        <f>SUM(L6:L58)</f>
        <v>0</v>
      </c>
      <c r="M59" s="25" t="str">
        <f t="shared" si="7"/>
        <v/>
      </c>
    </row>
    <row r="61" spans="1:13" ht="34.5" x14ac:dyDescent="0.25">
      <c r="C61" s="238" t="s">
        <v>1891</v>
      </c>
      <c r="D61" s="239" t="s">
        <v>247</v>
      </c>
    </row>
  </sheetData>
  <sheetProtection algorithmName="SHA-512" hashValue="LtSRPxsvbgDIpgJ7q/f5iVR1DtVpXZDUmhJ2Ke+M+hyMiGlkSD707a6xnsE8ybK1e+Q76TuUuJSM/alL8gk+UQ==" saltValue="A6rgaknjUZro+g+7JkMTLQ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7" sqref="C7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22.5703125" style="29" customWidth="1"/>
    <col min="4" max="4" width="11.42578125" style="29"/>
    <col min="5" max="5" width="6.7109375" style="30" bestFit="1" customWidth="1"/>
    <col min="6" max="6" width="12.140625" style="182" customWidth="1"/>
    <col min="7" max="7" width="11.42578125" style="90"/>
    <col min="8" max="9" width="15.7109375" style="29" customWidth="1"/>
    <col min="10" max="10" width="11.42578125" style="90"/>
    <col min="11" max="13" width="15.7109375" style="29" customWidth="1"/>
    <col min="14" max="16384" width="11.42578125" style="29"/>
  </cols>
  <sheetData>
    <row r="1" spans="1:13" ht="12.75" x14ac:dyDescent="0.2">
      <c r="A1" s="14" t="s">
        <v>342</v>
      </c>
    </row>
    <row r="2" spans="1:13" ht="12.75" x14ac:dyDescent="0.2">
      <c r="A2" s="14"/>
    </row>
    <row r="3" spans="1:13" ht="12.75" x14ac:dyDescent="0.2">
      <c r="A3" s="189" t="s">
        <v>1869</v>
      </c>
    </row>
    <row r="4" spans="1:13" ht="12.75" thickBot="1" x14ac:dyDescent="0.25"/>
    <row r="5" spans="1:13" ht="24.75" thickBot="1" x14ac:dyDescent="0.25">
      <c r="A5" s="31" t="s">
        <v>0</v>
      </c>
      <c r="B5" s="32" t="s">
        <v>1</v>
      </c>
      <c r="C5" s="31" t="s">
        <v>2</v>
      </c>
      <c r="D5" s="31" t="s">
        <v>3</v>
      </c>
      <c r="E5" s="190" t="s">
        <v>5</v>
      </c>
      <c r="F5" s="31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184"/>
      <c r="B6" s="185"/>
      <c r="C6" s="146" t="s">
        <v>341</v>
      </c>
      <c r="D6" s="164"/>
      <c r="E6" s="195"/>
      <c r="F6" s="165"/>
      <c r="G6" s="193"/>
      <c r="H6" s="175" t="str">
        <f>IF(G6&gt;0,D6/G6,"")</f>
        <v/>
      </c>
      <c r="I6" s="115" t="str">
        <f t="shared" ref="I6:I7" si="0">IF(G6&gt;0,H6*F6,"")</f>
        <v/>
      </c>
      <c r="J6" s="116"/>
      <c r="K6" s="115" t="str">
        <f t="shared" ref="K6:K7" si="1">IF(G6&gt;0,ROUND(J6/G6,5),"")</f>
        <v/>
      </c>
      <c r="L6" s="117" t="str">
        <f>IF(G6&gt;0,ROUND(D6*F6*K6,2),"")</f>
        <v/>
      </c>
      <c r="M6" s="118" t="str">
        <f t="shared" ref="M6:M7" si="2">IF(G6&gt;0,ROUND(L6/12,2),"")</f>
        <v/>
      </c>
    </row>
    <row r="7" spans="1:13" x14ac:dyDescent="0.2">
      <c r="A7" s="79"/>
      <c r="B7" s="38"/>
      <c r="C7" s="39" t="s">
        <v>343</v>
      </c>
      <c r="D7" s="167">
        <v>32.61</v>
      </c>
      <c r="E7" s="191" t="s">
        <v>66</v>
      </c>
      <c r="F7" s="140">
        <v>202</v>
      </c>
      <c r="G7" s="194"/>
      <c r="H7" s="176" t="str">
        <f>IF(G7&gt;0,D7/G7,"")</f>
        <v/>
      </c>
      <c r="I7" s="20" t="str">
        <f t="shared" si="0"/>
        <v/>
      </c>
      <c r="J7" s="21"/>
      <c r="K7" s="20" t="str">
        <f t="shared" si="1"/>
        <v/>
      </c>
      <c r="L7" s="22" t="str">
        <f>IF(G7&gt;0,ROUND(D7*F7*K7,2),"")</f>
        <v/>
      </c>
      <c r="M7" s="78" t="str">
        <f t="shared" si="2"/>
        <v/>
      </c>
    </row>
    <row r="8" spans="1:13" x14ac:dyDescent="0.2">
      <c r="A8" s="79"/>
      <c r="B8" s="38"/>
      <c r="C8" s="39" t="s">
        <v>225</v>
      </c>
      <c r="D8" s="167">
        <v>17.46</v>
      </c>
      <c r="E8" s="191" t="s">
        <v>66</v>
      </c>
      <c r="F8" s="140">
        <v>202</v>
      </c>
      <c r="G8" s="194"/>
      <c r="H8" s="176" t="str">
        <f t="shared" ref="H8:H19" si="3">IF(G8&gt;0,D8/G8,"")</f>
        <v/>
      </c>
      <c r="I8" s="20" t="str">
        <f t="shared" ref="I8:I19" si="4">IF(G8&gt;0,H8*F8,"")</f>
        <v/>
      </c>
      <c r="J8" s="21"/>
      <c r="K8" s="20" t="str">
        <f t="shared" ref="K8:K19" si="5">IF(G8&gt;0,ROUND(J8/G8,5),"")</f>
        <v/>
      </c>
      <c r="L8" s="22" t="str">
        <f t="shared" ref="L8:L19" si="6">IF(G8&gt;0,ROUND(D8*F8*K8,2),"")</f>
        <v/>
      </c>
      <c r="M8" s="78" t="str">
        <f t="shared" ref="M8:M20" si="7">IF(G8&gt;0,ROUND(L8/12,2),"")</f>
        <v/>
      </c>
    </row>
    <row r="9" spans="1:13" x14ac:dyDescent="0.2">
      <c r="A9" s="79"/>
      <c r="B9" s="38"/>
      <c r="C9" s="39" t="s">
        <v>67</v>
      </c>
      <c r="D9" s="167">
        <v>8.82</v>
      </c>
      <c r="E9" s="191" t="s">
        <v>66</v>
      </c>
      <c r="F9" s="140">
        <v>202</v>
      </c>
      <c r="G9" s="194"/>
      <c r="H9" s="176" t="str">
        <f t="shared" si="3"/>
        <v/>
      </c>
      <c r="I9" s="20" t="str">
        <f t="shared" si="4"/>
        <v/>
      </c>
      <c r="J9" s="21"/>
      <c r="K9" s="20" t="str">
        <f t="shared" si="5"/>
        <v/>
      </c>
      <c r="L9" s="22" t="str">
        <f t="shared" si="6"/>
        <v/>
      </c>
      <c r="M9" s="78" t="str">
        <f t="shared" si="7"/>
        <v/>
      </c>
    </row>
    <row r="10" spans="1:13" x14ac:dyDescent="0.2">
      <c r="A10" s="79"/>
      <c r="B10" s="38"/>
      <c r="C10" s="39" t="s">
        <v>344</v>
      </c>
      <c r="D10" s="167">
        <v>12.27</v>
      </c>
      <c r="E10" s="191" t="s">
        <v>41</v>
      </c>
      <c r="F10" s="140">
        <v>202</v>
      </c>
      <c r="G10" s="194"/>
      <c r="H10" s="176" t="str">
        <f t="shared" si="3"/>
        <v/>
      </c>
      <c r="I10" s="20" t="str">
        <f t="shared" si="4"/>
        <v/>
      </c>
      <c r="J10" s="21"/>
      <c r="K10" s="20" t="str">
        <f t="shared" si="5"/>
        <v/>
      </c>
      <c r="L10" s="22" t="str">
        <f t="shared" si="6"/>
        <v/>
      </c>
      <c r="M10" s="78" t="str">
        <f t="shared" si="7"/>
        <v/>
      </c>
    </row>
    <row r="11" spans="1:13" x14ac:dyDescent="0.2">
      <c r="A11" s="79"/>
      <c r="B11" s="38"/>
      <c r="C11" s="39" t="s">
        <v>345</v>
      </c>
      <c r="D11" s="167">
        <v>15.85</v>
      </c>
      <c r="E11" s="191" t="s">
        <v>41</v>
      </c>
      <c r="F11" s="140">
        <v>202</v>
      </c>
      <c r="G11" s="194"/>
      <c r="H11" s="176" t="str">
        <f t="shared" si="3"/>
        <v/>
      </c>
      <c r="I11" s="20" t="str">
        <f t="shared" si="4"/>
        <v/>
      </c>
      <c r="J11" s="21"/>
      <c r="K11" s="20" t="str">
        <f t="shared" si="5"/>
        <v/>
      </c>
      <c r="L11" s="22" t="str">
        <f t="shared" si="6"/>
        <v/>
      </c>
      <c r="M11" s="78" t="str">
        <f t="shared" si="7"/>
        <v/>
      </c>
    </row>
    <row r="12" spans="1:13" x14ac:dyDescent="0.2">
      <c r="A12" s="79"/>
      <c r="B12" s="38"/>
      <c r="C12" s="39" t="s">
        <v>346</v>
      </c>
      <c r="D12" s="167">
        <v>24.06</v>
      </c>
      <c r="E12" s="191" t="s">
        <v>41</v>
      </c>
      <c r="F12" s="140">
        <v>202</v>
      </c>
      <c r="G12" s="194"/>
      <c r="H12" s="176" t="str">
        <f t="shared" si="3"/>
        <v/>
      </c>
      <c r="I12" s="20" t="str">
        <f t="shared" si="4"/>
        <v/>
      </c>
      <c r="J12" s="21"/>
      <c r="K12" s="20" t="str">
        <f t="shared" si="5"/>
        <v/>
      </c>
      <c r="L12" s="22" t="str">
        <f t="shared" si="6"/>
        <v/>
      </c>
      <c r="M12" s="78" t="str">
        <f t="shared" si="7"/>
        <v/>
      </c>
    </row>
    <row r="13" spans="1:13" x14ac:dyDescent="0.2">
      <c r="A13" s="79"/>
      <c r="B13" s="38"/>
      <c r="C13" s="39" t="s">
        <v>282</v>
      </c>
      <c r="D13" s="167">
        <v>7.89</v>
      </c>
      <c r="E13" s="191" t="s">
        <v>80</v>
      </c>
      <c r="F13" s="140">
        <v>202</v>
      </c>
      <c r="G13" s="194"/>
      <c r="H13" s="176" t="str">
        <f t="shared" si="3"/>
        <v/>
      </c>
      <c r="I13" s="20" t="str">
        <f t="shared" si="4"/>
        <v/>
      </c>
      <c r="J13" s="21"/>
      <c r="K13" s="20" t="str">
        <f t="shared" si="5"/>
        <v/>
      </c>
      <c r="L13" s="22" t="str">
        <f t="shared" si="6"/>
        <v/>
      </c>
      <c r="M13" s="78" t="str">
        <f t="shared" si="7"/>
        <v/>
      </c>
    </row>
    <row r="14" spans="1:13" x14ac:dyDescent="0.2">
      <c r="A14" s="79"/>
      <c r="B14" s="38"/>
      <c r="C14" s="39" t="s">
        <v>347</v>
      </c>
      <c r="D14" s="167">
        <v>6.51</v>
      </c>
      <c r="E14" s="191" t="s">
        <v>358</v>
      </c>
      <c r="F14" s="140">
        <v>202</v>
      </c>
      <c r="G14" s="194"/>
      <c r="H14" s="176" t="str">
        <f t="shared" si="3"/>
        <v/>
      </c>
      <c r="I14" s="20" t="str">
        <f t="shared" si="4"/>
        <v/>
      </c>
      <c r="J14" s="21"/>
      <c r="K14" s="20" t="str">
        <f t="shared" si="5"/>
        <v/>
      </c>
      <c r="L14" s="22" t="str">
        <f t="shared" si="6"/>
        <v/>
      </c>
      <c r="M14" s="78" t="str">
        <f t="shared" si="7"/>
        <v/>
      </c>
    </row>
    <row r="15" spans="1:13" x14ac:dyDescent="0.2">
      <c r="A15" s="79"/>
      <c r="B15" s="38"/>
      <c r="C15" s="39" t="s">
        <v>84</v>
      </c>
      <c r="D15" s="167">
        <v>16.91</v>
      </c>
      <c r="E15" s="191" t="s">
        <v>358</v>
      </c>
      <c r="F15" s="140">
        <v>202</v>
      </c>
      <c r="G15" s="194"/>
      <c r="H15" s="176" t="str">
        <f t="shared" si="3"/>
        <v/>
      </c>
      <c r="I15" s="20" t="str">
        <f t="shared" si="4"/>
        <v/>
      </c>
      <c r="J15" s="21"/>
      <c r="K15" s="20" t="str">
        <f t="shared" si="5"/>
        <v/>
      </c>
      <c r="L15" s="22" t="str">
        <f t="shared" si="6"/>
        <v/>
      </c>
      <c r="M15" s="78" t="str">
        <f t="shared" si="7"/>
        <v/>
      </c>
    </row>
    <row r="16" spans="1:13" x14ac:dyDescent="0.2">
      <c r="A16" s="79"/>
      <c r="B16" s="38"/>
      <c r="C16" s="39" t="s">
        <v>219</v>
      </c>
      <c r="D16" s="167">
        <v>7.97</v>
      </c>
      <c r="E16" s="192" t="s">
        <v>42</v>
      </c>
      <c r="F16" s="140">
        <v>52</v>
      </c>
      <c r="G16" s="194"/>
      <c r="H16" s="176" t="str">
        <f t="shared" si="3"/>
        <v/>
      </c>
      <c r="I16" s="20" t="str">
        <f t="shared" si="4"/>
        <v/>
      </c>
      <c r="J16" s="21"/>
      <c r="K16" s="20" t="str">
        <f t="shared" si="5"/>
        <v/>
      </c>
      <c r="L16" s="22" t="str">
        <f t="shared" si="6"/>
        <v/>
      </c>
      <c r="M16" s="78" t="str">
        <f t="shared" si="7"/>
        <v/>
      </c>
    </row>
    <row r="17" spans="1:13" s="72" customFormat="1" x14ac:dyDescent="0.2">
      <c r="A17" s="79"/>
      <c r="B17" s="38"/>
      <c r="C17" s="39" t="s">
        <v>69</v>
      </c>
      <c r="D17" s="167">
        <v>4.93</v>
      </c>
      <c r="E17" s="191" t="s">
        <v>80</v>
      </c>
      <c r="F17" s="140">
        <v>202</v>
      </c>
      <c r="G17" s="194"/>
      <c r="H17" s="176" t="str">
        <f t="shared" si="3"/>
        <v/>
      </c>
      <c r="I17" s="20" t="str">
        <f t="shared" si="4"/>
        <v/>
      </c>
      <c r="J17" s="21"/>
      <c r="K17" s="20" t="str">
        <f t="shared" si="5"/>
        <v/>
      </c>
      <c r="L17" s="22" t="str">
        <f t="shared" si="6"/>
        <v/>
      </c>
      <c r="M17" s="78" t="str">
        <f t="shared" si="7"/>
        <v/>
      </c>
    </row>
    <row r="18" spans="1:13" s="72" customFormat="1" x14ac:dyDescent="0.2">
      <c r="A18" s="79"/>
      <c r="B18" s="38"/>
      <c r="C18" s="39" t="s">
        <v>71</v>
      </c>
      <c r="D18" s="167">
        <v>8.83</v>
      </c>
      <c r="E18" s="191" t="s">
        <v>202</v>
      </c>
      <c r="F18" s="140">
        <v>202</v>
      </c>
      <c r="G18" s="194"/>
      <c r="H18" s="176" t="str">
        <f t="shared" si="3"/>
        <v/>
      </c>
      <c r="I18" s="20" t="str">
        <f t="shared" si="4"/>
        <v/>
      </c>
      <c r="J18" s="21"/>
      <c r="K18" s="20" t="str">
        <f t="shared" si="5"/>
        <v/>
      </c>
      <c r="L18" s="22" t="str">
        <f t="shared" si="6"/>
        <v/>
      </c>
      <c r="M18" s="78" t="str">
        <f t="shared" si="7"/>
        <v/>
      </c>
    </row>
    <row r="19" spans="1:13" s="72" customFormat="1" ht="12.75" thickBot="1" x14ac:dyDescent="0.25">
      <c r="A19" s="156"/>
      <c r="B19" s="157"/>
      <c r="C19" s="158" t="s">
        <v>348</v>
      </c>
      <c r="D19" s="170">
        <v>20</v>
      </c>
      <c r="E19" s="196" t="s">
        <v>42</v>
      </c>
      <c r="F19" s="152">
        <v>52</v>
      </c>
      <c r="G19" s="197"/>
      <c r="H19" s="177" t="str">
        <f t="shared" si="3"/>
        <v/>
      </c>
      <c r="I19" s="86" t="str">
        <f t="shared" si="4"/>
        <v/>
      </c>
      <c r="J19" s="87"/>
      <c r="K19" s="86" t="str">
        <f t="shared" si="5"/>
        <v/>
      </c>
      <c r="L19" s="88" t="str">
        <f t="shared" si="6"/>
        <v/>
      </c>
      <c r="M19" s="89" t="str">
        <f t="shared" si="7"/>
        <v/>
      </c>
    </row>
    <row r="20" spans="1:13" ht="18" customHeight="1" thickBot="1" x14ac:dyDescent="0.25">
      <c r="D20" s="188">
        <f>SUM(D6:D19)</f>
        <v>184.11</v>
      </c>
      <c r="L20" s="154">
        <f>SUM(L6:L19)</f>
        <v>0</v>
      </c>
      <c r="M20" s="29" t="str">
        <f t="shared" si="7"/>
        <v/>
      </c>
    </row>
  </sheetData>
  <sheetProtection algorithmName="SHA-512" hashValue="pQmzH9u815Z0w5I6vl6Q9HFi9qZvNI6ST4/EWwsO1JtddYoHDwaJg2+cy2DjyKIUkHDzWQkcvAJYxSaiC7Tpxg==" saltValue="1i3ECTpKuQVXCSmVgbQ4FQ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C4" sqref="C4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22.5703125" style="29" customWidth="1"/>
    <col min="4" max="4" width="11.42578125" style="29"/>
    <col min="5" max="5" width="6.7109375" style="30" bestFit="1" customWidth="1"/>
    <col min="6" max="6" width="12.7109375" style="182" customWidth="1"/>
    <col min="7" max="7" width="11.7109375" style="90" customWidth="1"/>
    <col min="8" max="9" width="15.7109375" style="29" customWidth="1"/>
    <col min="10" max="10" width="11.85546875" style="90" customWidth="1"/>
    <col min="11" max="13" width="15.7109375" style="29" customWidth="1"/>
    <col min="14" max="16384" width="11.42578125" style="29"/>
  </cols>
  <sheetData>
    <row r="1" spans="1:13" x14ac:dyDescent="0.2">
      <c r="A1" s="27" t="s">
        <v>419</v>
      </c>
    </row>
    <row r="2" spans="1:13" ht="12.75" thickBot="1" x14ac:dyDescent="0.25">
      <c r="A2" s="27"/>
    </row>
    <row r="3" spans="1:13" ht="24.75" thickBot="1" x14ac:dyDescent="0.25">
      <c r="A3" s="53" t="s">
        <v>0</v>
      </c>
      <c r="B3" s="54" t="s">
        <v>1</v>
      </c>
      <c r="C3" s="53" t="s">
        <v>2</v>
      </c>
      <c r="D3" s="53" t="s">
        <v>3</v>
      </c>
      <c r="E3" s="198" t="s">
        <v>5</v>
      </c>
      <c r="F3" s="53" t="s">
        <v>1867</v>
      </c>
      <c r="G3" s="153" t="s">
        <v>1858</v>
      </c>
      <c r="H3" s="91" t="s">
        <v>1859</v>
      </c>
      <c r="I3" s="91" t="s">
        <v>1860</v>
      </c>
      <c r="J3" s="93" t="s">
        <v>1861</v>
      </c>
      <c r="K3" s="94" t="s">
        <v>1862</v>
      </c>
      <c r="L3" s="95" t="s">
        <v>1863</v>
      </c>
      <c r="M3" s="96" t="s">
        <v>1864</v>
      </c>
    </row>
    <row r="4" spans="1:13" x14ac:dyDescent="0.2">
      <c r="A4" s="184"/>
      <c r="B4" s="185"/>
      <c r="C4" s="146" t="s">
        <v>349</v>
      </c>
      <c r="D4" s="164"/>
      <c r="E4" s="195"/>
      <c r="F4" s="165"/>
      <c r="G4" s="193"/>
      <c r="H4" s="175" t="str">
        <f>IF(G4&gt;0,#REF!/G4,"")</f>
        <v/>
      </c>
      <c r="I4" s="115" t="str">
        <f t="shared" ref="I4:I5" si="0">IF(G4&gt;0,H4*F4,"")</f>
        <v/>
      </c>
      <c r="J4" s="116"/>
      <c r="K4" s="115" t="str">
        <f t="shared" ref="K4:K5" si="1">IF(G4&gt;0,ROUND(J4/G4,5),"")</f>
        <v/>
      </c>
      <c r="L4" s="117" t="str">
        <f>IF(G4&gt;0,ROUND(#REF!*F4*K4,2),"")</f>
        <v/>
      </c>
      <c r="M4" s="118" t="str">
        <f t="shared" ref="M4:M5" si="2">IF(G4&gt;0,ROUND(L4/12,2),"")</f>
        <v/>
      </c>
    </row>
    <row r="5" spans="1:13" x14ac:dyDescent="0.2">
      <c r="A5" s="79"/>
      <c r="B5" s="38"/>
      <c r="C5" s="39" t="s">
        <v>225</v>
      </c>
      <c r="D5" s="167">
        <v>10</v>
      </c>
      <c r="E5" s="192" t="s">
        <v>78</v>
      </c>
      <c r="F5" s="140">
        <v>252</v>
      </c>
      <c r="G5" s="194"/>
      <c r="H5" s="176" t="str">
        <f>IF(G5&gt;0,D5/G5,"")</f>
        <v/>
      </c>
      <c r="I5" s="20" t="str">
        <f t="shared" si="0"/>
        <v/>
      </c>
      <c r="J5" s="21"/>
      <c r="K5" s="20" t="str">
        <f t="shared" si="1"/>
        <v/>
      </c>
      <c r="L5" s="22" t="str">
        <f>IF(G5&gt;0,ROUND(D5*F5*K5,2),"")</f>
        <v/>
      </c>
      <c r="M5" s="78" t="str">
        <f t="shared" si="2"/>
        <v/>
      </c>
    </row>
    <row r="6" spans="1:13" x14ac:dyDescent="0.2">
      <c r="A6" s="79"/>
      <c r="B6" s="38"/>
      <c r="C6" s="39" t="s">
        <v>350</v>
      </c>
      <c r="D6" s="167">
        <v>12</v>
      </c>
      <c r="E6" s="192" t="s">
        <v>78</v>
      </c>
      <c r="F6" s="140">
        <v>252</v>
      </c>
      <c r="G6" s="194"/>
      <c r="H6" s="176" t="str">
        <f t="shared" ref="H6:H15" si="3">IF(G6&gt;0,D6/G6,"")</f>
        <v/>
      </c>
      <c r="I6" s="20" t="str">
        <f t="shared" ref="I6:I15" si="4">IF(G6&gt;0,H6*F6,"")</f>
        <v/>
      </c>
      <c r="J6" s="21"/>
      <c r="K6" s="20" t="str">
        <f t="shared" ref="K6:K15" si="5">IF(G6&gt;0,ROUND(J6/G6,5),"")</f>
        <v/>
      </c>
      <c r="L6" s="22" t="str">
        <f t="shared" ref="L6:L15" si="6">IF(G6&gt;0,ROUND(D6*F6*K6,2),"")</f>
        <v/>
      </c>
      <c r="M6" s="78" t="str">
        <f t="shared" ref="M6:M15" si="7">IF(G6&gt;0,ROUND(L6/12,2),"")</f>
        <v/>
      </c>
    </row>
    <row r="7" spans="1:13" x14ac:dyDescent="0.2">
      <c r="A7" s="79"/>
      <c r="B7" s="38"/>
      <c r="C7" s="39" t="s">
        <v>351</v>
      </c>
      <c r="D7" s="167">
        <v>21.5</v>
      </c>
      <c r="E7" s="192" t="s">
        <v>78</v>
      </c>
      <c r="F7" s="140">
        <v>252</v>
      </c>
      <c r="G7" s="194"/>
      <c r="H7" s="176" t="str">
        <f t="shared" si="3"/>
        <v/>
      </c>
      <c r="I7" s="20" t="str">
        <f t="shared" si="4"/>
        <v/>
      </c>
      <c r="J7" s="21"/>
      <c r="K7" s="20" t="str">
        <f t="shared" si="5"/>
        <v/>
      </c>
      <c r="L7" s="22" t="str">
        <f t="shared" si="6"/>
        <v/>
      </c>
      <c r="M7" s="78" t="str">
        <f t="shared" si="7"/>
        <v/>
      </c>
    </row>
    <row r="8" spans="1:13" x14ac:dyDescent="0.2">
      <c r="A8" s="79"/>
      <c r="B8" s="38"/>
      <c r="C8" s="39" t="s">
        <v>352</v>
      </c>
      <c r="D8" s="167">
        <v>13.05</v>
      </c>
      <c r="E8" s="192" t="s">
        <v>78</v>
      </c>
      <c r="F8" s="140">
        <v>252</v>
      </c>
      <c r="G8" s="194"/>
      <c r="H8" s="176" t="str">
        <f t="shared" si="3"/>
        <v/>
      </c>
      <c r="I8" s="20" t="str">
        <f t="shared" si="4"/>
        <v/>
      </c>
      <c r="J8" s="21"/>
      <c r="K8" s="20" t="str">
        <f t="shared" si="5"/>
        <v/>
      </c>
      <c r="L8" s="22" t="str">
        <f t="shared" si="6"/>
        <v/>
      </c>
      <c r="M8" s="78" t="str">
        <f t="shared" si="7"/>
        <v/>
      </c>
    </row>
    <row r="9" spans="1:13" x14ac:dyDescent="0.2">
      <c r="A9" s="79"/>
      <c r="B9" s="38"/>
      <c r="C9" s="39" t="s">
        <v>282</v>
      </c>
      <c r="D9" s="167">
        <v>9.6</v>
      </c>
      <c r="E9" s="192" t="s">
        <v>80</v>
      </c>
      <c r="F9" s="140">
        <v>252</v>
      </c>
      <c r="G9" s="194"/>
      <c r="H9" s="176" t="str">
        <f t="shared" si="3"/>
        <v/>
      </c>
      <c r="I9" s="20" t="str">
        <f t="shared" si="4"/>
        <v/>
      </c>
      <c r="J9" s="21"/>
      <c r="K9" s="20" t="str">
        <f t="shared" si="5"/>
        <v/>
      </c>
      <c r="L9" s="22" t="str">
        <f t="shared" si="6"/>
        <v/>
      </c>
      <c r="M9" s="78" t="str">
        <f t="shared" si="7"/>
        <v/>
      </c>
    </row>
    <row r="10" spans="1:13" x14ac:dyDescent="0.2">
      <c r="A10" s="79"/>
      <c r="B10" s="38"/>
      <c r="C10" s="39" t="s">
        <v>353</v>
      </c>
      <c r="D10" s="167">
        <v>41.4</v>
      </c>
      <c r="E10" s="192" t="s">
        <v>66</v>
      </c>
      <c r="F10" s="140">
        <v>252</v>
      </c>
      <c r="G10" s="194"/>
      <c r="H10" s="176" t="str">
        <f t="shared" si="3"/>
        <v/>
      </c>
      <c r="I10" s="20" t="str">
        <f t="shared" si="4"/>
        <v/>
      </c>
      <c r="J10" s="21"/>
      <c r="K10" s="20" t="str">
        <f t="shared" si="5"/>
        <v/>
      </c>
      <c r="L10" s="22" t="str">
        <f t="shared" si="6"/>
        <v/>
      </c>
      <c r="M10" s="78" t="str">
        <f t="shared" si="7"/>
        <v/>
      </c>
    </row>
    <row r="11" spans="1:13" x14ac:dyDescent="0.2">
      <c r="A11" s="79"/>
      <c r="B11" s="38"/>
      <c r="C11" s="39" t="s">
        <v>96</v>
      </c>
      <c r="D11" s="167">
        <v>15.2</v>
      </c>
      <c r="E11" s="192" t="s">
        <v>358</v>
      </c>
      <c r="F11" s="140">
        <v>252</v>
      </c>
      <c r="G11" s="194"/>
      <c r="H11" s="176" t="str">
        <f t="shared" si="3"/>
        <v/>
      </c>
      <c r="I11" s="20" t="str">
        <f t="shared" si="4"/>
        <v/>
      </c>
      <c r="J11" s="21"/>
      <c r="K11" s="20" t="str">
        <f t="shared" si="5"/>
        <v/>
      </c>
      <c r="L11" s="22" t="str">
        <f t="shared" si="6"/>
        <v/>
      </c>
      <c r="M11" s="78" t="str">
        <f t="shared" si="7"/>
        <v/>
      </c>
    </row>
    <row r="12" spans="1:13" x14ac:dyDescent="0.2">
      <c r="A12" s="79"/>
      <c r="B12" s="38"/>
      <c r="C12" s="39" t="s">
        <v>354</v>
      </c>
      <c r="D12" s="167">
        <v>18</v>
      </c>
      <c r="E12" s="191" t="s">
        <v>203</v>
      </c>
      <c r="F12" s="140">
        <v>252</v>
      </c>
      <c r="G12" s="194"/>
      <c r="H12" s="176" t="str">
        <f t="shared" si="3"/>
        <v/>
      </c>
      <c r="I12" s="20" t="str">
        <f t="shared" si="4"/>
        <v/>
      </c>
      <c r="J12" s="21"/>
      <c r="K12" s="20" t="str">
        <f t="shared" si="5"/>
        <v/>
      </c>
      <c r="L12" s="22" t="str">
        <f t="shared" si="6"/>
        <v/>
      </c>
      <c r="M12" s="78" t="str">
        <f t="shared" si="7"/>
        <v/>
      </c>
    </row>
    <row r="13" spans="1:13" x14ac:dyDescent="0.2">
      <c r="A13" s="79"/>
      <c r="B13" s="38"/>
      <c r="C13" s="39" t="s">
        <v>355</v>
      </c>
      <c r="D13" s="167">
        <v>6.84</v>
      </c>
      <c r="E13" s="192" t="s">
        <v>80</v>
      </c>
      <c r="F13" s="140">
        <v>252</v>
      </c>
      <c r="G13" s="194"/>
      <c r="H13" s="176" t="str">
        <f t="shared" si="3"/>
        <v/>
      </c>
      <c r="I13" s="20" t="str">
        <f t="shared" si="4"/>
        <v/>
      </c>
      <c r="J13" s="21"/>
      <c r="K13" s="20" t="str">
        <f t="shared" si="5"/>
        <v/>
      </c>
      <c r="L13" s="22" t="str">
        <f t="shared" si="6"/>
        <v/>
      </c>
      <c r="M13" s="78" t="str">
        <f t="shared" si="7"/>
        <v/>
      </c>
    </row>
    <row r="14" spans="1:13" x14ac:dyDescent="0.2">
      <c r="A14" s="79"/>
      <c r="B14" s="38"/>
      <c r="C14" s="39" t="s">
        <v>356</v>
      </c>
      <c r="D14" s="167">
        <v>10.32</v>
      </c>
      <c r="E14" s="192" t="s">
        <v>80</v>
      </c>
      <c r="F14" s="140">
        <v>252</v>
      </c>
      <c r="G14" s="194"/>
      <c r="H14" s="176" t="str">
        <f t="shared" si="3"/>
        <v/>
      </c>
      <c r="I14" s="20" t="str">
        <f t="shared" si="4"/>
        <v/>
      </c>
      <c r="J14" s="21"/>
      <c r="K14" s="20" t="str">
        <f t="shared" si="5"/>
        <v/>
      </c>
      <c r="L14" s="22" t="str">
        <f t="shared" si="6"/>
        <v/>
      </c>
      <c r="M14" s="78" t="str">
        <f t="shared" si="7"/>
        <v/>
      </c>
    </row>
    <row r="15" spans="1:13" s="72" customFormat="1" ht="12.75" thickBot="1" x14ac:dyDescent="0.25">
      <c r="A15" s="156"/>
      <c r="B15" s="157"/>
      <c r="C15" s="158" t="s">
        <v>357</v>
      </c>
      <c r="D15" s="170">
        <v>24</v>
      </c>
      <c r="E15" s="196" t="s">
        <v>81</v>
      </c>
      <c r="F15" s="152">
        <v>252</v>
      </c>
      <c r="G15" s="197"/>
      <c r="H15" s="177" t="str">
        <f t="shared" si="3"/>
        <v/>
      </c>
      <c r="I15" s="86" t="str">
        <f t="shared" si="4"/>
        <v/>
      </c>
      <c r="J15" s="87"/>
      <c r="K15" s="86" t="str">
        <f t="shared" si="5"/>
        <v/>
      </c>
      <c r="L15" s="88" t="str">
        <f t="shared" si="6"/>
        <v/>
      </c>
      <c r="M15" s="89" t="str">
        <f t="shared" si="7"/>
        <v/>
      </c>
    </row>
    <row r="16" spans="1:13" ht="15" customHeight="1" thickBot="1" x14ac:dyDescent="0.25">
      <c r="D16" s="188">
        <f ca="1">SUM(D4:D16)</f>
        <v>181.91</v>
      </c>
      <c r="L16" s="154">
        <f>SUM(L5:L15)</f>
        <v>0</v>
      </c>
    </row>
  </sheetData>
  <sheetProtection algorithmName="SHA-512" hashValue="WIz8kEgtAlElKNB67jiPX0NIkbFxOawr01EXO56D8f601H9ivDdIyV3x56cjR/k3sIoFKuU+UCH3//qxHw4Biw==" saltValue="Z+fah6/FU9n398qrmcH3eQ==" spinCount="100000" sheet="1" objects="1" scenarios="1" sort="0" autoFilter="0"/>
  <autoFilter ref="A3:F3"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7" sqref="C7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22.5703125" style="29" customWidth="1"/>
    <col min="4" max="4" width="11.42578125" style="29"/>
    <col min="5" max="5" width="6.7109375" style="30" bestFit="1" customWidth="1"/>
    <col min="6" max="6" width="13.42578125" style="182" customWidth="1"/>
    <col min="7" max="7" width="11.42578125" style="90"/>
    <col min="8" max="9" width="15.7109375" style="29" customWidth="1"/>
    <col min="10" max="10" width="12.42578125" style="90" customWidth="1"/>
    <col min="11" max="13" width="15.7109375" style="29" customWidth="1"/>
    <col min="14" max="16384" width="11.42578125" style="29"/>
  </cols>
  <sheetData>
    <row r="1" spans="1:13" ht="12.75" x14ac:dyDescent="0.2">
      <c r="A1" s="14" t="s">
        <v>360</v>
      </c>
    </row>
    <row r="2" spans="1:13" ht="12.75" x14ac:dyDescent="0.2">
      <c r="A2" s="14"/>
    </row>
    <row r="3" spans="1:13" ht="12.75" x14ac:dyDescent="0.2">
      <c r="A3" s="199" t="s">
        <v>359</v>
      </c>
    </row>
    <row r="4" spans="1:13" ht="12.75" thickBot="1" x14ac:dyDescent="0.25"/>
    <row r="5" spans="1:13" ht="24.75" thickBot="1" x14ac:dyDescent="0.25">
      <c r="A5" s="53" t="s">
        <v>0</v>
      </c>
      <c r="B5" s="54" t="s">
        <v>1</v>
      </c>
      <c r="C5" s="53" t="s">
        <v>2</v>
      </c>
      <c r="D5" s="53" t="s">
        <v>3</v>
      </c>
      <c r="E5" s="56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184"/>
      <c r="B6" s="185"/>
      <c r="C6" s="146" t="s">
        <v>341</v>
      </c>
      <c r="D6" s="164"/>
      <c r="E6" s="148"/>
      <c r="F6" s="165"/>
      <c r="G6" s="114"/>
      <c r="H6" s="115" t="str">
        <f>IF(G6&gt;0,#REF!/G6,"")</f>
        <v/>
      </c>
      <c r="I6" s="115" t="str">
        <f t="shared" ref="I6:I7" si="0">IF(G6&gt;0,H6*F6,"")</f>
        <v/>
      </c>
      <c r="J6" s="116"/>
      <c r="K6" s="115" t="str">
        <f t="shared" ref="K6:K7" si="1">IF(G6&gt;0,ROUND(J6/G6,5),"")</f>
        <v/>
      </c>
      <c r="L6" s="117" t="str">
        <f>IF(G6&gt;0,ROUND(#REF!*F6*K6,2),"")</f>
        <v/>
      </c>
      <c r="M6" s="118" t="str">
        <f t="shared" ref="M6:M7" si="2">IF(G6&gt;0,ROUND(L6/12,2),"")</f>
        <v/>
      </c>
    </row>
    <row r="7" spans="1:13" x14ac:dyDescent="0.2">
      <c r="A7" s="79"/>
      <c r="B7" s="38"/>
      <c r="C7" s="39" t="s">
        <v>343</v>
      </c>
      <c r="D7" s="167">
        <v>12.58</v>
      </c>
      <c r="E7" s="40" t="s">
        <v>66</v>
      </c>
      <c r="F7" s="140">
        <v>252</v>
      </c>
      <c r="G7" s="19"/>
      <c r="H7" s="20" t="str">
        <f>IF(G7&gt;0,D7/G7,"")</f>
        <v/>
      </c>
      <c r="I7" s="20" t="str">
        <f t="shared" si="0"/>
        <v/>
      </c>
      <c r="J7" s="21"/>
      <c r="K7" s="20" t="str">
        <f t="shared" si="1"/>
        <v/>
      </c>
      <c r="L7" s="22" t="str">
        <f>IF(G7&gt;0,ROUND(D7*F7*K7,2),"")</f>
        <v/>
      </c>
      <c r="M7" s="78" t="str">
        <f t="shared" si="2"/>
        <v/>
      </c>
    </row>
    <row r="8" spans="1:13" x14ac:dyDescent="0.2">
      <c r="A8" s="79"/>
      <c r="B8" s="38"/>
      <c r="C8" s="39" t="s">
        <v>351</v>
      </c>
      <c r="D8" s="167">
        <v>19.7</v>
      </c>
      <c r="E8" s="40" t="s">
        <v>78</v>
      </c>
      <c r="F8" s="140">
        <v>252</v>
      </c>
      <c r="G8" s="19"/>
      <c r="H8" s="20" t="str">
        <f t="shared" ref="H8:H17" si="3">IF(G8&gt;0,D8/G8,"")</f>
        <v/>
      </c>
      <c r="I8" s="20" t="str">
        <f t="shared" ref="I8:I17" si="4">IF(G8&gt;0,H8*F8,"")</f>
        <v/>
      </c>
      <c r="J8" s="21"/>
      <c r="K8" s="20" t="str">
        <f t="shared" ref="K8:K17" si="5">IF(G8&gt;0,ROUND(J8/G8,5),"")</f>
        <v/>
      </c>
      <c r="L8" s="22" t="str">
        <f t="shared" ref="L8:L17" si="6">IF(G8&gt;0,ROUND(D8*F8*K8,2),"")</f>
        <v/>
      </c>
      <c r="M8" s="78" t="str">
        <f t="shared" ref="M8:M17" si="7">IF(G8&gt;0,ROUND(L8/12,2),"")</f>
        <v/>
      </c>
    </row>
    <row r="9" spans="1:13" x14ac:dyDescent="0.2">
      <c r="A9" s="79"/>
      <c r="B9" s="38"/>
      <c r="C9" s="39" t="s">
        <v>350</v>
      </c>
      <c r="D9" s="167">
        <v>17.399999999999999</v>
      </c>
      <c r="E9" s="40" t="s">
        <v>78</v>
      </c>
      <c r="F9" s="140">
        <v>252</v>
      </c>
      <c r="G9" s="19"/>
      <c r="H9" s="20" t="str">
        <f t="shared" si="3"/>
        <v/>
      </c>
      <c r="I9" s="20" t="str">
        <f t="shared" si="4"/>
        <v/>
      </c>
      <c r="J9" s="21"/>
      <c r="K9" s="20" t="str">
        <f t="shared" si="5"/>
        <v/>
      </c>
      <c r="L9" s="22" t="str">
        <f t="shared" si="6"/>
        <v/>
      </c>
      <c r="M9" s="78" t="str">
        <f t="shared" si="7"/>
        <v/>
      </c>
    </row>
    <row r="10" spans="1:13" x14ac:dyDescent="0.2">
      <c r="A10" s="79"/>
      <c r="B10" s="38"/>
      <c r="C10" s="39" t="s">
        <v>225</v>
      </c>
      <c r="D10" s="167">
        <v>36.119999999999997</v>
      </c>
      <c r="E10" s="40" t="s">
        <v>78</v>
      </c>
      <c r="F10" s="140">
        <v>252</v>
      </c>
      <c r="G10" s="19"/>
      <c r="H10" s="20" t="str">
        <f t="shared" si="3"/>
        <v/>
      </c>
      <c r="I10" s="20" t="str">
        <f t="shared" si="4"/>
        <v/>
      </c>
      <c r="J10" s="21"/>
      <c r="K10" s="20" t="str">
        <f t="shared" si="5"/>
        <v/>
      </c>
      <c r="L10" s="22" t="str">
        <f t="shared" si="6"/>
        <v/>
      </c>
      <c r="M10" s="78" t="str">
        <f t="shared" si="7"/>
        <v/>
      </c>
    </row>
    <row r="11" spans="1:13" x14ac:dyDescent="0.2">
      <c r="A11" s="79"/>
      <c r="B11" s="38"/>
      <c r="C11" s="39" t="s">
        <v>346</v>
      </c>
      <c r="D11" s="167">
        <v>7.89</v>
      </c>
      <c r="E11" s="40" t="s">
        <v>78</v>
      </c>
      <c r="F11" s="140">
        <v>252</v>
      </c>
      <c r="G11" s="19"/>
      <c r="H11" s="20" t="str">
        <f t="shared" si="3"/>
        <v/>
      </c>
      <c r="I11" s="20" t="str">
        <f t="shared" si="4"/>
        <v/>
      </c>
      <c r="J11" s="21"/>
      <c r="K11" s="20" t="str">
        <f t="shared" si="5"/>
        <v/>
      </c>
      <c r="L11" s="22" t="str">
        <f t="shared" si="6"/>
        <v/>
      </c>
      <c r="M11" s="78" t="str">
        <f t="shared" si="7"/>
        <v/>
      </c>
    </row>
    <row r="12" spans="1:13" x14ac:dyDescent="0.2">
      <c r="A12" s="79"/>
      <c r="B12" s="38"/>
      <c r="C12" s="39" t="s">
        <v>344</v>
      </c>
      <c r="D12" s="167">
        <v>7.52</v>
      </c>
      <c r="E12" s="40" t="s">
        <v>78</v>
      </c>
      <c r="F12" s="140">
        <v>252</v>
      </c>
      <c r="G12" s="19"/>
      <c r="H12" s="20" t="str">
        <f t="shared" si="3"/>
        <v/>
      </c>
      <c r="I12" s="20" t="str">
        <f t="shared" si="4"/>
        <v/>
      </c>
      <c r="J12" s="21"/>
      <c r="K12" s="20" t="str">
        <f t="shared" si="5"/>
        <v/>
      </c>
      <c r="L12" s="22" t="str">
        <f t="shared" si="6"/>
        <v/>
      </c>
      <c r="M12" s="78" t="str">
        <f t="shared" si="7"/>
        <v/>
      </c>
    </row>
    <row r="13" spans="1:13" x14ac:dyDescent="0.2">
      <c r="A13" s="79"/>
      <c r="B13" s="38"/>
      <c r="C13" s="39" t="s">
        <v>282</v>
      </c>
      <c r="D13" s="167">
        <v>5.87</v>
      </c>
      <c r="E13" s="40" t="s">
        <v>78</v>
      </c>
      <c r="F13" s="140">
        <v>252</v>
      </c>
      <c r="G13" s="19"/>
      <c r="H13" s="20" t="str">
        <f t="shared" si="3"/>
        <v/>
      </c>
      <c r="I13" s="20" t="str">
        <f t="shared" si="4"/>
        <v/>
      </c>
      <c r="J13" s="21"/>
      <c r="K13" s="20" t="str">
        <f t="shared" si="5"/>
        <v/>
      </c>
      <c r="L13" s="22" t="str">
        <f t="shared" si="6"/>
        <v/>
      </c>
      <c r="M13" s="78" t="str">
        <f t="shared" si="7"/>
        <v/>
      </c>
    </row>
    <row r="14" spans="1:13" x14ac:dyDescent="0.2">
      <c r="A14" s="79"/>
      <c r="B14" s="38"/>
      <c r="C14" s="39" t="s">
        <v>361</v>
      </c>
      <c r="D14" s="167">
        <v>5.0199999999999996</v>
      </c>
      <c r="E14" s="42" t="s">
        <v>358</v>
      </c>
      <c r="F14" s="140">
        <v>252</v>
      </c>
      <c r="G14" s="19"/>
      <c r="H14" s="20" t="str">
        <f t="shared" si="3"/>
        <v/>
      </c>
      <c r="I14" s="20" t="str">
        <f t="shared" si="4"/>
        <v/>
      </c>
      <c r="J14" s="21"/>
      <c r="K14" s="20" t="str">
        <f t="shared" si="5"/>
        <v/>
      </c>
      <c r="L14" s="22" t="str">
        <f t="shared" si="6"/>
        <v/>
      </c>
      <c r="M14" s="78" t="str">
        <f t="shared" si="7"/>
        <v/>
      </c>
    </row>
    <row r="15" spans="1:13" x14ac:dyDescent="0.2">
      <c r="A15" s="79"/>
      <c r="B15" s="38"/>
      <c r="C15" s="39" t="s">
        <v>362</v>
      </c>
      <c r="D15" s="167">
        <v>5.72</v>
      </c>
      <c r="E15" s="40" t="s">
        <v>78</v>
      </c>
      <c r="F15" s="140">
        <v>252</v>
      </c>
      <c r="G15" s="19"/>
      <c r="H15" s="20" t="str">
        <f t="shared" si="3"/>
        <v/>
      </c>
      <c r="I15" s="20" t="str">
        <f t="shared" si="4"/>
        <v/>
      </c>
      <c r="J15" s="21"/>
      <c r="K15" s="20" t="str">
        <f t="shared" si="5"/>
        <v/>
      </c>
      <c r="L15" s="22" t="str">
        <f t="shared" si="6"/>
        <v/>
      </c>
      <c r="M15" s="78" t="str">
        <f t="shared" si="7"/>
        <v/>
      </c>
    </row>
    <row r="16" spans="1:13" x14ac:dyDescent="0.2">
      <c r="A16" s="79"/>
      <c r="B16" s="38"/>
      <c r="C16" s="39" t="s">
        <v>69</v>
      </c>
      <c r="D16" s="167">
        <v>3.8</v>
      </c>
      <c r="E16" s="40" t="s">
        <v>80</v>
      </c>
      <c r="F16" s="140">
        <v>252</v>
      </c>
      <c r="G16" s="19"/>
      <c r="H16" s="20" t="str">
        <f t="shared" si="3"/>
        <v/>
      </c>
      <c r="I16" s="20" t="str">
        <f t="shared" si="4"/>
        <v/>
      </c>
      <c r="J16" s="21"/>
      <c r="K16" s="20" t="str">
        <f t="shared" si="5"/>
        <v/>
      </c>
      <c r="L16" s="22" t="str">
        <f t="shared" si="6"/>
        <v/>
      </c>
      <c r="M16" s="78" t="str">
        <f t="shared" si="7"/>
        <v/>
      </c>
    </row>
    <row r="17" spans="1:13" s="72" customFormat="1" ht="12.75" thickBot="1" x14ac:dyDescent="0.25">
      <c r="A17" s="156"/>
      <c r="B17" s="157"/>
      <c r="C17" s="158" t="s">
        <v>71</v>
      </c>
      <c r="D17" s="170">
        <v>3.85</v>
      </c>
      <c r="E17" s="171" t="s">
        <v>80</v>
      </c>
      <c r="F17" s="152">
        <v>252</v>
      </c>
      <c r="G17" s="85"/>
      <c r="H17" s="86" t="str">
        <f t="shared" si="3"/>
        <v/>
      </c>
      <c r="I17" s="86" t="str">
        <f t="shared" si="4"/>
        <v/>
      </c>
      <c r="J17" s="87"/>
      <c r="K17" s="86" t="str">
        <f t="shared" si="5"/>
        <v/>
      </c>
      <c r="L17" s="88" t="str">
        <f t="shared" si="6"/>
        <v/>
      </c>
      <c r="M17" s="89" t="str">
        <f t="shared" si="7"/>
        <v/>
      </c>
    </row>
    <row r="18" spans="1:13" ht="13.5" thickBot="1" x14ac:dyDescent="0.25">
      <c r="D18" s="188">
        <f ca="1">SUM(D6:D18)</f>
        <v>125.46999999999998</v>
      </c>
      <c r="L18" s="154">
        <f>SUM(L7:L17)</f>
        <v>0</v>
      </c>
    </row>
  </sheetData>
  <sheetProtection algorithmName="SHA-512" hashValue="9V4yxzub6CO9LqjhQL8LVwWTGBcGeCjDIB9+2NabeKhu6HukKtkP8s4X0swkAXwWIxdBVxF8sfHEo9QmaquIVA==" saltValue="s3AzcvABgUGDrdVdeBlfmA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G7" sqref="G7"/>
    </sheetView>
  </sheetViews>
  <sheetFormatPr baseColWidth="10" defaultRowHeight="12" x14ac:dyDescent="0.2"/>
  <cols>
    <col min="1" max="1" width="7.42578125" style="29" customWidth="1"/>
    <col min="2" max="2" width="10.5703125" style="28" bestFit="1" customWidth="1"/>
    <col min="3" max="3" width="28.85546875" style="29" customWidth="1"/>
    <col min="4" max="4" width="11.42578125" style="29"/>
    <col min="5" max="5" width="6.7109375" style="30" bestFit="1" customWidth="1"/>
    <col min="6" max="6" width="13" style="182" customWidth="1"/>
    <col min="7" max="7" width="11.42578125" style="90"/>
    <col min="8" max="9" width="15.7109375" style="29" customWidth="1"/>
    <col min="10" max="10" width="11.5703125" style="90" customWidth="1"/>
    <col min="11" max="13" width="15.7109375" style="29" customWidth="1"/>
    <col min="14" max="16384" width="11.42578125" style="29"/>
  </cols>
  <sheetData>
    <row r="1" spans="1:13" ht="12.75" x14ac:dyDescent="0.2">
      <c r="A1" s="14" t="s">
        <v>363</v>
      </c>
    </row>
    <row r="2" spans="1:13" ht="12.75" x14ac:dyDescent="0.2">
      <c r="A2" s="14"/>
    </row>
    <row r="3" spans="1:13" ht="12.75" x14ac:dyDescent="0.2">
      <c r="A3" s="10" t="s">
        <v>364</v>
      </c>
    </row>
    <row r="4" spans="1:13" ht="12.75" thickBot="1" x14ac:dyDescent="0.25"/>
    <row r="5" spans="1:13" ht="24.75" thickBot="1" x14ac:dyDescent="0.25">
      <c r="A5" s="53" t="s">
        <v>0</v>
      </c>
      <c r="B5" s="53" t="s">
        <v>1</v>
      </c>
      <c r="C5" s="53" t="s">
        <v>2</v>
      </c>
      <c r="D5" s="53" t="s">
        <v>3</v>
      </c>
      <c r="E5" s="56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144"/>
      <c r="B6" s="145"/>
      <c r="C6" s="146" t="s">
        <v>365</v>
      </c>
      <c r="D6" s="147"/>
      <c r="E6" s="148"/>
      <c r="F6" s="165"/>
      <c r="G6" s="114"/>
      <c r="H6" s="115" t="str">
        <f>IF(G6&gt;0,#REF!/G6,"")</f>
        <v/>
      </c>
      <c r="I6" s="115" t="str">
        <f t="shared" ref="I6:I7" si="0">IF(G6&gt;0,H6*F6,"")</f>
        <v/>
      </c>
      <c r="J6" s="116"/>
      <c r="K6" s="115" t="str">
        <f t="shared" ref="K6:K7" si="1">IF(G6&gt;0,ROUND(J6/G6,5),"")</f>
        <v/>
      </c>
      <c r="L6" s="117" t="str">
        <f>IF(G6&gt;0,ROUND(#REF!*F6*K6,2),"")</f>
        <v/>
      </c>
      <c r="M6" s="118" t="str">
        <f t="shared" ref="M6:M7" si="2">IF(G6&gt;0,ROUND(L6/12,2),"")</f>
        <v/>
      </c>
    </row>
    <row r="7" spans="1:13" x14ac:dyDescent="0.2">
      <c r="A7" s="79" t="s">
        <v>207</v>
      </c>
      <c r="B7" s="38" t="s">
        <v>372</v>
      </c>
      <c r="C7" s="39" t="s">
        <v>366</v>
      </c>
      <c r="D7" s="39">
        <v>26.11</v>
      </c>
      <c r="E7" s="40" t="s">
        <v>66</v>
      </c>
      <c r="F7" s="140">
        <v>252</v>
      </c>
      <c r="G7" s="19"/>
      <c r="H7" s="20" t="str">
        <f>IF(G7&gt;0,D7/G7,"")</f>
        <v/>
      </c>
      <c r="I7" s="20" t="str">
        <f t="shared" si="0"/>
        <v/>
      </c>
      <c r="J7" s="21"/>
      <c r="K7" s="20" t="str">
        <f t="shared" si="1"/>
        <v/>
      </c>
      <c r="L7" s="22" t="str">
        <f>IF(G7&gt;0,ROUND(D7*F7*K7,2),"")</f>
        <v/>
      </c>
      <c r="M7" s="78" t="str">
        <f t="shared" si="2"/>
        <v/>
      </c>
    </row>
    <row r="8" spans="1:13" s="72" customFormat="1" x14ac:dyDescent="0.2">
      <c r="A8" s="79" t="s">
        <v>207</v>
      </c>
      <c r="B8" s="38" t="s">
        <v>373</v>
      </c>
      <c r="C8" s="39" t="s">
        <v>63</v>
      </c>
      <c r="D8" s="39">
        <v>28.71</v>
      </c>
      <c r="E8" s="42" t="s">
        <v>203</v>
      </c>
      <c r="F8" s="140">
        <v>252</v>
      </c>
      <c r="G8" s="19"/>
      <c r="H8" s="20" t="str">
        <f t="shared" ref="H8:H52" si="3">IF(G8&gt;0,D8/G8,"")</f>
        <v/>
      </c>
      <c r="I8" s="20" t="str">
        <f t="shared" ref="I8:I52" si="4">IF(G8&gt;0,H8*F8,"")</f>
        <v/>
      </c>
      <c r="J8" s="21"/>
      <c r="K8" s="20" t="str">
        <f t="shared" ref="K8:K52" si="5">IF(G8&gt;0,ROUND(J8/G8,5),"")</f>
        <v/>
      </c>
      <c r="L8" s="22" t="str">
        <f t="shared" ref="L8:L52" si="6">IF(G8&gt;0,ROUND(D8*F8*K8,2),"")</f>
        <v/>
      </c>
      <c r="M8" s="78" t="str">
        <f t="shared" ref="M8:M52" si="7">IF(G8&gt;0,ROUND(L8/12,2),"")</f>
        <v/>
      </c>
    </row>
    <row r="9" spans="1:13" s="72" customFormat="1" x14ac:dyDescent="0.2">
      <c r="A9" s="79" t="s">
        <v>207</v>
      </c>
      <c r="B9" s="38" t="s">
        <v>374</v>
      </c>
      <c r="C9" s="39" t="s">
        <v>344</v>
      </c>
      <c r="D9" s="39">
        <v>26.12</v>
      </c>
      <c r="E9" s="40" t="s">
        <v>78</v>
      </c>
      <c r="F9" s="140">
        <v>252</v>
      </c>
      <c r="G9" s="19"/>
      <c r="H9" s="20" t="str">
        <f t="shared" si="3"/>
        <v/>
      </c>
      <c r="I9" s="20" t="str">
        <f t="shared" si="4"/>
        <v/>
      </c>
      <c r="J9" s="21"/>
      <c r="K9" s="20" t="str">
        <f t="shared" si="5"/>
        <v/>
      </c>
      <c r="L9" s="22" t="str">
        <f t="shared" si="6"/>
        <v/>
      </c>
      <c r="M9" s="78" t="str">
        <f t="shared" si="7"/>
        <v/>
      </c>
    </row>
    <row r="10" spans="1:13" s="72" customFormat="1" x14ac:dyDescent="0.2">
      <c r="A10" s="79" t="s">
        <v>207</v>
      </c>
      <c r="B10" s="38" t="s">
        <v>375</v>
      </c>
      <c r="C10" s="39" t="s">
        <v>367</v>
      </c>
      <c r="D10" s="39">
        <v>1.68</v>
      </c>
      <c r="E10" s="40" t="s">
        <v>80</v>
      </c>
      <c r="F10" s="140">
        <v>252</v>
      </c>
      <c r="G10" s="19"/>
      <c r="H10" s="20" t="str">
        <f t="shared" si="3"/>
        <v/>
      </c>
      <c r="I10" s="20" t="str">
        <f t="shared" si="4"/>
        <v/>
      </c>
      <c r="J10" s="21"/>
      <c r="K10" s="20" t="str">
        <f t="shared" si="5"/>
        <v/>
      </c>
      <c r="L10" s="22" t="str">
        <f t="shared" si="6"/>
        <v/>
      </c>
      <c r="M10" s="78" t="str">
        <f t="shared" si="7"/>
        <v/>
      </c>
    </row>
    <row r="11" spans="1:13" s="72" customFormat="1" x14ac:dyDescent="0.2">
      <c r="A11" s="79" t="s">
        <v>207</v>
      </c>
      <c r="B11" s="38" t="s">
        <v>376</v>
      </c>
      <c r="C11" s="39" t="s">
        <v>368</v>
      </c>
      <c r="D11" s="39">
        <v>2.91</v>
      </c>
      <c r="E11" s="40" t="s">
        <v>80</v>
      </c>
      <c r="F11" s="140">
        <v>252</v>
      </c>
      <c r="G11" s="19"/>
      <c r="H11" s="20" t="str">
        <f t="shared" si="3"/>
        <v/>
      </c>
      <c r="I11" s="20" t="str">
        <f t="shared" si="4"/>
        <v/>
      </c>
      <c r="J11" s="21"/>
      <c r="K11" s="20" t="str">
        <f t="shared" si="5"/>
        <v/>
      </c>
      <c r="L11" s="22" t="str">
        <f t="shared" si="6"/>
        <v/>
      </c>
      <c r="M11" s="78" t="str">
        <f t="shared" si="7"/>
        <v/>
      </c>
    </row>
    <row r="12" spans="1:13" s="72" customFormat="1" x14ac:dyDescent="0.2">
      <c r="A12" s="79" t="s">
        <v>207</v>
      </c>
      <c r="B12" s="38" t="s">
        <v>377</v>
      </c>
      <c r="C12" s="39" t="s">
        <v>369</v>
      </c>
      <c r="D12" s="39">
        <v>1.68</v>
      </c>
      <c r="E12" s="40" t="s">
        <v>80</v>
      </c>
      <c r="F12" s="140">
        <v>252</v>
      </c>
      <c r="G12" s="19"/>
      <c r="H12" s="20" t="str">
        <f t="shared" si="3"/>
        <v/>
      </c>
      <c r="I12" s="20" t="str">
        <f t="shared" si="4"/>
        <v/>
      </c>
      <c r="J12" s="21"/>
      <c r="K12" s="20" t="str">
        <f t="shared" si="5"/>
        <v/>
      </c>
      <c r="L12" s="22" t="str">
        <f t="shared" si="6"/>
        <v/>
      </c>
      <c r="M12" s="78" t="str">
        <f t="shared" si="7"/>
        <v/>
      </c>
    </row>
    <row r="13" spans="1:13" s="72" customFormat="1" x14ac:dyDescent="0.2">
      <c r="A13" s="79" t="s">
        <v>207</v>
      </c>
      <c r="B13" s="38" t="s">
        <v>378</v>
      </c>
      <c r="C13" s="39" t="s">
        <v>370</v>
      </c>
      <c r="D13" s="39">
        <v>1.26</v>
      </c>
      <c r="E13" s="40" t="s">
        <v>80</v>
      </c>
      <c r="F13" s="140">
        <v>252</v>
      </c>
      <c r="G13" s="19"/>
      <c r="H13" s="20" t="str">
        <f t="shared" si="3"/>
        <v/>
      </c>
      <c r="I13" s="20" t="str">
        <f t="shared" si="4"/>
        <v/>
      </c>
      <c r="J13" s="21"/>
      <c r="K13" s="20" t="str">
        <f t="shared" si="5"/>
        <v/>
      </c>
      <c r="L13" s="22" t="str">
        <f t="shared" si="6"/>
        <v/>
      </c>
      <c r="M13" s="78" t="str">
        <f t="shared" si="7"/>
        <v/>
      </c>
    </row>
    <row r="14" spans="1:13" s="72" customFormat="1" x14ac:dyDescent="0.2">
      <c r="A14" s="79" t="s">
        <v>207</v>
      </c>
      <c r="B14" s="38" t="s">
        <v>379</v>
      </c>
      <c r="C14" s="39" t="s">
        <v>371</v>
      </c>
      <c r="D14" s="39">
        <v>1.56</v>
      </c>
      <c r="E14" s="40" t="s">
        <v>80</v>
      </c>
      <c r="F14" s="140">
        <v>252</v>
      </c>
      <c r="G14" s="19"/>
      <c r="H14" s="20" t="str">
        <f t="shared" si="3"/>
        <v/>
      </c>
      <c r="I14" s="20" t="str">
        <f t="shared" si="4"/>
        <v/>
      </c>
      <c r="J14" s="21"/>
      <c r="K14" s="20" t="str">
        <f t="shared" si="5"/>
        <v/>
      </c>
      <c r="L14" s="22" t="str">
        <f t="shared" si="6"/>
        <v/>
      </c>
      <c r="M14" s="78" t="str">
        <f t="shared" si="7"/>
        <v/>
      </c>
    </row>
    <row r="15" spans="1:13" s="72" customFormat="1" x14ac:dyDescent="0.2">
      <c r="A15" s="79" t="s">
        <v>207</v>
      </c>
      <c r="B15" s="38" t="s">
        <v>380</v>
      </c>
      <c r="C15" s="39" t="s">
        <v>84</v>
      </c>
      <c r="D15" s="39">
        <v>26.21</v>
      </c>
      <c r="E15" s="40" t="s">
        <v>358</v>
      </c>
      <c r="F15" s="140">
        <v>252</v>
      </c>
      <c r="G15" s="19"/>
      <c r="H15" s="20" t="str">
        <f t="shared" si="3"/>
        <v/>
      </c>
      <c r="I15" s="20" t="str">
        <f t="shared" si="4"/>
        <v/>
      </c>
      <c r="J15" s="21"/>
      <c r="K15" s="20" t="str">
        <f t="shared" si="5"/>
        <v/>
      </c>
      <c r="L15" s="22" t="str">
        <f t="shared" si="6"/>
        <v/>
      </c>
      <c r="M15" s="78" t="str">
        <f t="shared" si="7"/>
        <v/>
      </c>
    </row>
    <row r="16" spans="1:13" s="72" customFormat="1" x14ac:dyDescent="0.2">
      <c r="A16" s="79" t="s">
        <v>207</v>
      </c>
      <c r="B16" s="38" t="s">
        <v>381</v>
      </c>
      <c r="C16" s="39" t="s">
        <v>346</v>
      </c>
      <c r="D16" s="39">
        <v>28.81</v>
      </c>
      <c r="E16" s="40" t="s">
        <v>78</v>
      </c>
      <c r="F16" s="140">
        <v>252</v>
      </c>
      <c r="G16" s="19"/>
      <c r="H16" s="20" t="str">
        <f t="shared" si="3"/>
        <v/>
      </c>
      <c r="I16" s="20" t="str">
        <f t="shared" si="4"/>
        <v/>
      </c>
      <c r="J16" s="21"/>
      <c r="K16" s="20" t="str">
        <f t="shared" si="5"/>
        <v/>
      </c>
      <c r="L16" s="22" t="str">
        <f t="shared" si="6"/>
        <v/>
      </c>
      <c r="M16" s="78" t="str">
        <f t="shared" si="7"/>
        <v/>
      </c>
    </row>
    <row r="17" spans="1:13" s="72" customFormat="1" x14ac:dyDescent="0.2">
      <c r="A17" s="79"/>
      <c r="B17" s="38"/>
      <c r="C17" s="39"/>
      <c r="D17" s="39"/>
      <c r="E17" s="40"/>
      <c r="F17" s="140"/>
      <c r="G17" s="19"/>
      <c r="H17" s="20" t="str">
        <f t="shared" si="3"/>
        <v/>
      </c>
      <c r="I17" s="20" t="str">
        <f t="shared" si="4"/>
        <v/>
      </c>
      <c r="J17" s="21"/>
      <c r="K17" s="20" t="str">
        <f t="shared" si="5"/>
        <v/>
      </c>
      <c r="L17" s="22" t="str">
        <f t="shared" si="6"/>
        <v/>
      </c>
      <c r="M17" s="78" t="str">
        <f t="shared" si="7"/>
        <v/>
      </c>
    </row>
    <row r="18" spans="1:13" s="72" customFormat="1" x14ac:dyDescent="0.2">
      <c r="A18" s="79"/>
      <c r="B18" s="38"/>
      <c r="C18" s="44" t="s">
        <v>382</v>
      </c>
      <c r="D18" s="39"/>
      <c r="E18" s="40"/>
      <c r="F18" s="140"/>
      <c r="G18" s="19"/>
      <c r="H18" s="20" t="str">
        <f t="shared" si="3"/>
        <v/>
      </c>
      <c r="I18" s="20" t="str">
        <f t="shared" si="4"/>
        <v/>
      </c>
      <c r="J18" s="21"/>
      <c r="K18" s="20" t="str">
        <f t="shared" si="5"/>
        <v/>
      </c>
      <c r="L18" s="22" t="str">
        <f t="shared" si="6"/>
        <v/>
      </c>
      <c r="M18" s="78" t="str">
        <f t="shared" si="7"/>
        <v/>
      </c>
    </row>
    <row r="19" spans="1:13" s="72" customFormat="1" x14ac:dyDescent="0.2">
      <c r="A19" s="79" t="s">
        <v>207</v>
      </c>
      <c r="B19" s="38" t="s">
        <v>383</v>
      </c>
      <c r="C19" s="39" t="s">
        <v>392</v>
      </c>
      <c r="D19" s="39">
        <v>26.11</v>
      </c>
      <c r="E19" s="40" t="s">
        <v>66</v>
      </c>
      <c r="F19" s="140">
        <v>252</v>
      </c>
      <c r="G19" s="19"/>
      <c r="H19" s="20" t="str">
        <f t="shared" si="3"/>
        <v/>
      </c>
      <c r="I19" s="20" t="str">
        <f t="shared" si="4"/>
        <v/>
      </c>
      <c r="J19" s="21"/>
      <c r="K19" s="20" t="str">
        <f t="shared" si="5"/>
        <v/>
      </c>
      <c r="L19" s="22" t="str">
        <f t="shared" si="6"/>
        <v/>
      </c>
      <c r="M19" s="78" t="str">
        <f t="shared" si="7"/>
        <v/>
      </c>
    </row>
    <row r="20" spans="1:13" s="72" customFormat="1" x14ac:dyDescent="0.2">
      <c r="A20" s="79" t="s">
        <v>207</v>
      </c>
      <c r="B20" s="38" t="s">
        <v>384</v>
      </c>
      <c r="C20" s="39" t="s">
        <v>393</v>
      </c>
      <c r="D20" s="39">
        <v>25.74</v>
      </c>
      <c r="E20" s="40" t="s">
        <v>78</v>
      </c>
      <c r="F20" s="140">
        <v>252</v>
      </c>
      <c r="G20" s="19"/>
      <c r="H20" s="20" t="str">
        <f t="shared" si="3"/>
        <v/>
      </c>
      <c r="I20" s="20" t="str">
        <f t="shared" si="4"/>
        <v/>
      </c>
      <c r="J20" s="21"/>
      <c r="K20" s="20" t="str">
        <f t="shared" si="5"/>
        <v/>
      </c>
      <c r="L20" s="22" t="str">
        <f t="shared" si="6"/>
        <v/>
      </c>
      <c r="M20" s="78" t="str">
        <f t="shared" si="7"/>
        <v/>
      </c>
    </row>
    <row r="21" spans="1:13" s="72" customFormat="1" x14ac:dyDescent="0.2">
      <c r="A21" s="79" t="s">
        <v>207</v>
      </c>
      <c r="B21" s="38" t="s">
        <v>385</v>
      </c>
      <c r="C21" s="39" t="s">
        <v>394</v>
      </c>
      <c r="D21" s="39">
        <v>28.54</v>
      </c>
      <c r="E21" s="40" t="s">
        <v>78</v>
      </c>
      <c r="F21" s="140">
        <v>252</v>
      </c>
      <c r="G21" s="19"/>
      <c r="H21" s="20" t="str">
        <f t="shared" si="3"/>
        <v/>
      </c>
      <c r="I21" s="20" t="str">
        <f t="shared" si="4"/>
        <v/>
      </c>
      <c r="J21" s="21"/>
      <c r="K21" s="20" t="str">
        <f t="shared" si="5"/>
        <v/>
      </c>
      <c r="L21" s="22" t="str">
        <f t="shared" si="6"/>
        <v/>
      </c>
      <c r="M21" s="78" t="str">
        <f t="shared" si="7"/>
        <v/>
      </c>
    </row>
    <row r="22" spans="1:13" s="72" customFormat="1" x14ac:dyDescent="0.2">
      <c r="A22" s="79" t="s">
        <v>207</v>
      </c>
      <c r="B22" s="38" t="s">
        <v>386</v>
      </c>
      <c r="C22" s="39" t="s">
        <v>395</v>
      </c>
      <c r="D22" s="39">
        <v>2.94</v>
      </c>
      <c r="E22" s="40" t="s">
        <v>80</v>
      </c>
      <c r="F22" s="140">
        <v>252</v>
      </c>
      <c r="G22" s="19"/>
      <c r="H22" s="20" t="str">
        <f t="shared" si="3"/>
        <v/>
      </c>
      <c r="I22" s="20" t="str">
        <f t="shared" si="4"/>
        <v/>
      </c>
      <c r="J22" s="21"/>
      <c r="K22" s="20" t="str">
        <f t="shared" si="5"/>
        <v/>
      </c>
      <c r="L22" s="22" t="str">
        <f t="shared" si="6"/>
        <v/>
      </c>
      <c r="M22" s="78" t="str">
        <f t="shared" si="7"/>
        <v/>
      </c>
    </row>
    <row r="23" spans="1:13" s="72" customFormat="1" x14ac:dyDescent="0.2">
      <c r="A23" s="79" t="s">
        <v>207</v>
      </c>
      <c r="B23" s="38" t="s">
        <v>387</v>
      </c>
      <c r="C23" s="39" t="s">
        <v>396</v>
      </c>
      <c r="D23" s="39">
        <v>2.16</v>
      </c>
      <c r="E23" s="40" t="s">
        <v>80</v>
      </c>
      <c r="F23" s="140">
        <v>252</v>
      </c>
      <c r="G23" s="19"/>
      <c r="H23" s="20" t="str">
        <f t="shared" si="3"/>
        <v/>
      </c>
      <c r="I23" s="20" t="str">
        <f t="shared" si="4"/>
        <v/>
      </c>
      <c r="J23" s="21"/>
      <c r="K23" s="20" t="str">
        <f t="shared" si="5"/>
        <v/>
      </c>
      <c r="L23" s="22" t="str">
        <f t="shared" si="6"/>
        <v/>
      </c>
      <c r="M23" s="78" t="str">
        <f t="shared" si="7"/>
        <v/>
      </c>
    </row>
    <row r="24" spans="1:13" s="72" customFormat="1" x14ac:dyDescent="0.2">
      <c r="A24" s="79" t="s">
        <v>207</v>
      </c>
      <c r="B24" s="38" t="s">
        <v>388</v>
      </c>
      <c r="C24" s="39" t="s">
        <v>397</v>
      </c>
      <c r="D24" s="39">
        <v>1.68</v>
      </c>
      <c r="E24" s="40" t="s">
        <v>80</v>
      </c>
      <c r="F24" s="140">
        <v>252</v>
      </c>
      <c r="G24" s="19"/>
      <c r="H24" s="20" t="str">
        <f t="shared" si="3"/>
        <v/>
      </c>
      <c r="I24" s="20" t="str">
        <f t="shared" si="4"/>
        <v/>
      </c>
      <c r="J24" s="21"/>
      <c r="K24" s="20" t="str">
        <f t="shared" si="5"/>
        <v/>
      </c>
      <c r="L24" s="22" t="str">
        <f t="shared" si="6"/>
        <v/>
      </c>
      <c r="M24" s="78" t="str">
        <f t="shared" si="7"/>
        <v/>
      </c>
    </row>
    <row r="25" spans="1:13" s="72" customFormat="1" x14ac:dyDescent="0.2">
      <c r="A25" s="79" t="s">
        <v>207</v>
      </c>
      <c r="B25" s="38" t="s">
        <v>389</v>
      </c>
      <c r="C25" s="39" t="s">
        <v>398</v>
      </c>
      <c r="D25" s="39">
        <v>2.16</v>
      </c>
      <c r="E25" s="40" t="s">
        <v>80</v>
      </c>
      <c r="F25" s="140">
        <v>252</v>
      </c>
      <c r="G25" s="19"/>
      <c r="H25" s="20" t="str">
        <f t="shared" si="3"/>
        <v/>
      </c>
      <c r="I25" s="20" t="str">
        <f t="shared" si="4"/>
        <v/>
      </c>
      <c r="J25" s="21"/>
      <c r="K25" s="20" t="str">
        <f t="shared" si="5"/>
        <v/>
      </c>
      <c r="L25" s="22" t="str">
        <f t="shared" si="6"/>
        <v/>
      </c>
      <c r="M25" s="78" t="str">
        <f t="shared" si="7"/>
        <v/>
      </c>
    </row>
    <row r="26" spans="1:13" s="72" customFormat="1" x14ac:dyDescent="0.2">
      <c r="A26" s="79" t="s">
        <v>207</v>
      </c>
      <c r="B26" s="38" t="s">
        <v>390</v>
      </c>
      <c r="C26" s="39" t="s">
        <v>399</v>
      </c>
      <c r="D26" s="39">
        <v>28.81</v>
      </c>
      <c r="E26" s="40" t="s">
        <v>78</v>
      </c>
      <c r="F26" s="140">
        <v>252</v>
      </c>
      <c r="G26" s="19"/>
      <c r="H26" s="20" t="str">
        <f t="shared" si="3"/>
        <v/>
      </c>
      <c r="I26" s="20" t="str">
        <f t="shared" si="4"/>
        <v/>
      </c>
      <c r="J26" s="21"/>
      <c r="K26" s="20" t="str">
        <f t="shared" si="5"/>
        <v/>
      </c>
      <c r="L26" s="22" t="str">
        <f t="shared" si="6"/>
        <v/>
      </c>
      <c r="M26" s="78" t="str">
        <f t="shared" si="7"/>
        <v/>
      </c>
    </row>
    <row r="27" spans="1:13" s="72" customFormat="1" x14ac:dyDescent="0.2">
      <c r="A27" s="79" t="s">
        <v>207</v>
      </c>
      <c r="B27" s="38" t="s">
        <v>391</v>
      </c>
      <c r="C27" s="39" t="s">
        <v>400</v>
      </c>
      <c r="D27" s="39">
        <v>26.07</v>
      </c>
      <c r="E27" s="40" t="s">
        <v>78</v>
      </c>
      <c r="F27" s="140">
        <v>252</v>
      </c>
      <c r="G27" s="19"/>
      <c r="H27" s="20" t="str">
        <f t="shared" si="3"/>
        <v/>
      </c>
      <c r="I27" s="20" t="str">
        <f t="shared" si="4"/>
        <v/>
      </c>
      <c r="J27" s="21"/>
      <c r="K27" s="20" t="str">
        <f t="shared" si="5"/>
        <v/>
      </c>
      <c r="L27" s="22" t="str">
        <f t="shared" si="6"/>
        <v/>
      </c>
      <c r="M27" s="78" t="str">
        <f t="shared" si="7"/>
        <v/>
      </c>
    </row>
    <row r="28" spans="1:13" s="72" customFormat="1" x14ac:dyDescent="0.2">
      <c r="A28" s="79"/>
      <c r="B28" s="38"/>
      <c r="C28" s="39"/>
      <c r="D28" s="39"/>
      <c r="E28" s="40"/>
      <c r="F28" s="140"/>
      <c r="G28" s="19"/>
      <c r="H28" s="20" t="str">
        <f t="shared" si="3"/>
        <v/>
      </c>
      <c r="I28" s="20" t="str">
        <f t="shared" si="4"/>
        <v/>
      </c>
      <c r="J28" s="21"/>
      <c r="K28" s="20" t="str">
        <f t="shared" si="5"/>
        <v/>
      </c>
      <c r="L28" s="22" t="str">
        <f t="shared" si="6"/>
        <v/>
      </c>
      <c r="M28" s="78" t="str">
        <f t="shared" si="7"/>
        <v/>
      </c>
    </row>
    <row r="29" spans="1:13" s="72" customFormat="1" x14ac:dyDescent="0.2">
      <c r="A29" s="79"/>
      <c r="B29" s="38"/>
      <c r="C29" s="44" t="s">
        <v>401</v>
      </c>
      <c r="D29" s="39"/>
      <c r="E29" s="40"/>
      <c r="F29" s="140"/>
      <c r="G29" s="19"/>
      <c r="H29" s="20" t="str">
        <f t="shared" si="3"/>
        <v/>
      </c>
      <c r="I29" s="20" t="str">
        <f t="shared" si="4"/>
        <v/>
      </c>
      <c r="J29" s="21"/>
      <c r="K29" s="20" t="str">
        <f t="shared" si="5"/>
        <v/>
      </c>
      <c r="L29" s="22" t="str">
        <f t="shared" si="6"/>
        <v/>
      </c>
      <c r="M29" s="78" t="str">
        <f t="shared" si="7"/>
        <v/>
      </c>
    </row>
    <row r="30" spans="1:13" s="72" customFormat="1" x14ac:dyDescent="0.2">
      <c r="A30" s="79" t="s">
        <v>230</v>
      </c>
      <c r="B30" s="38"/>
      <c r="C30" s="39" t="s">
        <v>402</v>
      </c>
      <c r="D30" s="39">
        <v>16.68</v>
      </c>
      <c r="E30" s="40" t="s">
        <v>358</v>
      </c>
      <c r="F30" s="140">
        <v>252</v>
      </c>
      <c r="G30" s="19"/>
      <c r="H30" s="20" t="str">
        <f t="shared" si="3"/>
        <v/>
      </c>
      <c r="I30" s="20" t="str">
        <f t="shared" si="4"/>
        <v/>
      </c>
      <c r="J30" s="21"/>
      <c r="K30" s="20" t="str">
        <f t="shared" si="5"/>
        <v/>
      </c>
      <c r="L30" s="22" t="str">
        <f t="shared" si="6"/>
        <v/>
      </c>
      <c r="M30" s="78" t="str">
        <f t="shared" si="7"/>
        <v/>
      </c>
    </row>
    <row r="31" spans="1:13" s="72" customFormat="1" x14ac:dyDescent="0.2">
      <c r="A31" s="79" t="s">
        <v>230</v>
      </c>
      <c r="B31" s="38"/>
      <c r="C31" s="39" t="s">
        <v>259</v>
      </c>
      <c r="D31" s="167">
        <v>22.05</v>
      </c>
      <c r="E31" s="40" t="s">
        <v>78</v>
      </c>
      <c r="F31" s="140">
        <v>252</v>
      </c>
      <c r="G31" s="19"/>
      <c r="H31" s="20" t="str">
        <f t="shared" si="3"/>
        <v/>
      </c>
      <c r="I31" s="20" t="str">
        <f t="shared" si="4"/>
        <v/>
      </c>
      <c r="J31" s="21"/>
      <c r="K31" s="20" t="str">
        <f t="shared" si="5"/>
        <v/>
      </c>
      <c r="L31" s="22" t="str">
        <f t="shared" si="6"/>
        <v/>
      </c>
      <c r="M31" s="78" t="str">
        <f t="shared" si="7"/>
        <v/>
      </c>
    </row>
    <row r="32" spans="1:13" s="72" customFormat="1" x14ac:dyDescent="0.2">
      <c r="A32" s="79" t="s">
        <v>230</v>
      </c>
      <c r="B32" s="38"/>
      <c r="C32" s="39" t="s">
        <v>260</v>
      </c>
      <c r="D32" s="39">
        <v>22.03</v>
      </c>
      <c r="E32" s="40" t="s">
        <v>78</v>
      </c>
      <c r="F32" s="140">
        <v>252</v>
      </c>
      <c r="G32" s="19"/>
      <c r="H32" s="20" t="str">
        <f t="shared" si="3"/>
        <v/>
      </c>
      <c r="I32" s="20" t="str">
        <f t="shared" si="4"/>
        <v/>
      </c>
      <c r="J32" s="21"/>
      <c r="K32" s="20" t="str">
        <f t="shared" si="5"/>
        <v/>
      </c>
      <c r="L32" s="22" t="str">
        <f t="shared" si="6"/>
        <v/>
      </c>
      <c r="M32" s="78" t="str">
        <f t="shared" si="7"/>
        <v/>
      </c>
    </row>
    <row r="33" spans="1:13" s="72" customFormat="1" x14ac:dyDescent="0.2">
      <c r="A33" s="79" t="s">
        <v>230</v>
      </c>
      <c r="B33" s="38"/>
      <c r="C33" s="39" t="s">
        <v>257</v>
      </c>
      <c r="D33" s="39">
        <v>22.04</v>
      </c>
      <c r="E33" s="40" t="s">
        <v>78</v>
      </c>
      <c r="F33" s="140">
        <v>252</v>
      </c>
      <c r="G33" s="19"/>
      <c r="H33" s="20" t="str">
        <f t="shared" si="3"/>
        <v/>
      </c>
      <c r="I33" s="20" t="str">
        <f t="shared" si="4"/>
        <v/>
      </c>
      <c r="J33" s="21"/>
      <c r="K33" s="20" t="str">
        <f t="shared" si="5"/>
        <v/>
      </c>
      <c r="L33" s="22" t="str">
        <f t="shared" si="6"/>
        <v/>
      </c>
      <c r="M33" s="78" t="str">
        <f t="shared" si="7"/>
        <v/>
      </c>
    </row>
    <row r="34" spans="1:13" s="72" customFormat="1" x14ac:dyDescent="0.2">
      <c r="A34" s="79" t="s">
        <v>230</v>
      </c>
      <c r="B34" s="38"/>
      <c r="C34" s="39" t="s">
        <v>258</v>
      </c>
      <c r="D34" s="167">
        <v>19.68</v>
      </c>
      <c r="E34" s="40" t="s">
        <v>78</v>
      </c>
      <c r="F34" s="140">
        <v>252</v>
      </c>
      <c r="G34" s="19"/>
      <c r="H34" s="20" t="str">
        <f t="shared" si="3"/>
        <v/>
      </c>
      <c r="I34" s="20" t="str">
        <f t="shared" si="4"/>
        <v/>
      </c>
      <c r="J34" s="21"/>
      <c r="K34" s="20" t="str">
        <f t="shared" si="5"/>
        <v/>
      </c>
      <c r="L34" s="22" t="str">
        <f t="shared" si="6"/>
        <v/>
      </c>
      <c r="M34" s="78" t="str">
        <f t="shared" si="7"/>
        <v/>
      </c>
    </row>
    <row r="35" spans="1:13" s="72" customFormat="1" x14ac:dyDescent="0.2">
      <c r="A35" s="79" t="s">
        <v>230</v>
      </c>
      <c r="B35" s="38"/>
      <c r="C35" s="39" t="s">
        <v>403</v>
      </c>
      <c r="D35" s="39">
        <v>18.55</v>
      </c>
      <c r="E35" s="40" t="s">
        <v>358</v>
      </c>
      <c r="F35" s="140">
        <v>252</v>
      </c>
      <c r="G35" s="19"/>
      <c r="H35" s="20" t="str">
        <f t="shared" si="3"/>
        <v/>
      </c>
      <c r="I35" s="20" t="str">
        <f t="shared" si="4"/>
        <v/>
      </c>
      <c r="J35" s="21"/>
      <c r="K35" s="20" t="str">
        <f t="shared" si="5"/>
        <v/>
      </c>
      <c r="L35" s="22" t="str">
        <f t="shared" si="6"/>
        <v/>
      </c>
      <c r="M35" s="78" t="str">
        <f t="shared" si="7"/>
        <v/>
      </c>
    </row>
    <row r="36" spans="1:13" s="72" customFormat="1" x14ac:dyDescent="0.2">
      <c r="A36" s="79" t="s">
        <v>230</v>
      </c>
      <c r="B36" s="38" t="s">
        <v>412</v>
      </c>
      <c r="C36" s="39" t="s">
        <v>404</v>
      </c>
      <c r="D36" s="39">
        <v>2.93</v>
      </c>
      <c r="E36" s="40" t="s">
        <v>80</v>
      </c>
      <c r="F36" s="140">
        <v>252</v>
      </c>
      <c r="G36" s="19"/>
      <c r="H36" s="20" t="str">
        <f t="shared" si="3"/>
        <v/>
      </c>
      <c r="I36" s="20" t="str">
        <f t="shared" si="4"/>
        <v/>
      </c>
      <c r="J36" s="21"/>
      <c r="K36" s="20" t="str">
        <f t="shared" si="5"/>
        <v/>
      </c>
      <c r="L36" s="22" t="str">
        <f t="shared" si="6"/>
        <v/>
      </c>
      <c r="M36" s="78" t="str">
        <f t="shared" si="7"/>
        <v/>
      </c>
    </row>
    <row r="37" spans="1:13" s="72" customFormat="1" x14ac:dyDescent="0.2">
      <c r="A37" s="79" t="s">
        <v>230</v>
      </c>
      <c r="B37" s="38" t="s">
        <v>413</v>
      </c>
      <c r="C37" s="39" t="s">
        <v>300</v>
      </c>
      <c r="D37" s="39">
        <v>2.16</v>
      </c>
      <c r="E37" s="40" t="s">
        <v>80</v>
      </c>
      <c r="F37" s="140">
        <v>252</v>
      </c>
      <c r="G37" s="19"/>
      <c r="H37" s="20" t="str">
        <f t="shared" si="3"/>
        <v/>
      </c>
      <c r="I37" s="20" t="str">
        <f t="shared" si="4"/>
        <v/>
      </c>
      <c r="J37" s="21"/>
      <c r="K37" s="20" t="str">
        <f t="shared" si="5"/>
        <v/>
      </c>
      <c r="L37" s="22" t="str">
        <f t="shared" si="6"/>
        <v/>
      </c>
      <c r="M37" s="78" t="str">
        <f t="shared" si="7"/>
        <v/>
      </c>
    </row>
    <row r="38" spans="1:13" s="72" customFormat="1" x14ac:dyDescent="0.2">
      <c r="A38" s="79" t="s">
        <v>230</v>
      </c>
      <c r="B38" s="38" t="s">
        <v>414</v>
      </c>
      <c r="C38" s="39" t="s">
        <v>240</v>
      </c>
      <c r="D38" s="39">
        <v>1.68</v>
      </c>
      <c r="E38" s="40" t="s">
        <v>80</v>
      </c>
      <c r="F38" s="140">
        <v>252</v>
      </c>
      <c r="G38" s="19"/>
      <c r="H38" s="20" t="str">
        <f t="shared" si="3"/>
        <v/>
      </c>
      <c r="I38" s="20" t="str">
        <f t="shared" si="4"/>
        <v/>
      </c>
      <c r="J38" s="21"/>
      <c r="K38" s="20" t="str">
        <f t="shared" si="5"/>
        <v/>
      </c>
      <c r="L38" s="22" t="str">
        <f t="shared" si="6"/>
        <v/>
      </c>
      <c r="M38" s="78" t="str">
        <f t="shared" si="7"/>
        <v/>
      </c>
    </row>
    <row r="39" spans="1:13" s="72" customFormat="1" x14ac:dyDescent="0.2">
      <c r="A39" s="79" t="s">
        <v>230</v>
      </c>
      <c r="B39" s="38" t="s">
        <v>415</v>
      </c>
      <c r="C39" s="39" t="s">
        <v>298</v>
      </c>
      <c r="D39" s="39">
        <v>1.26</v>
      </c>
      <c r="E39" s="40" t="s">
        <v>42</v>
      </c>
      <c r="F39" s="140">
        <v>52</v>
      </c>
      <c r="G39" s="19"/>
      <c r="H39" s="20" t="str">
        <f t="shared" si="3"/>
        <v/>
      </c>
      <c r="I39" s="20" t="str">
        <f t="shared" si="4"/>
        <v/>
      </c>
      <c r="J39" s="21"/>
      <c r="K39" s="20" t="str">
        <f t="shared" si="5"/>
        <v/>
      </c>
      <c r="L39" s="22" t="str">
        <f t="shared" si="6"/>
        <v/>
      </c>
      <c r="M39" s="78" t="str">
        <f t="shared" si="7"/>
        <v/>
      </c>
    </row>
    <row r="40" spans="1:13" s="72" customFormat="1" x14ac:dyDescent="0.2">
      <c r="A40" s="79" t="s">
        <v>230</v>
      </c>
      <c r="B40" s="38" t="s">
        <v>416</v>
      </c>
      <c r="C40" s="39" t="s">
        <v>301</v>
      </c>
      <c r="D40" s="39">
        <v>2.16</v>
      </c>
      <c r="E40" s="40" t="s">
        <v>80</v>
      </c>
      <c r="F40" s="140">
        <v>252</v>
      </c>
      <c r="G40" s="19"/>
      <c r="H40" s="20" t="str">
        <f t="shared" si="3"/>
        <v/>
      </c>
      <c r="I40" s="20" t="str">
        <f t="shared" si="4"/>
        <v/>
      </c>
      <c r="J40" s="21"/>
      <c r="K40" s="20" t="str">
        <f t="shared" si="5"/>
        <v/>
      </c>
      <c r="L40" s="22" t="str">
        <f t="shared" si="6"/>
        <v/>
      </c>
      <c r="M40" s="78" t="str">
        <f t="shared" si="7"/>
        <v/>
      </c>
    </row>
    <row r="41" spans="1:13" s="72" customFormat="1" x14ac:dyDescent="0.2">
      <c r="A41" s="79" t="s">
        <v>230</v>
      </c>
      <c r="B41" s="38" t="s">
        <v>417</v>
      </c>
      <c r="C41" s="39" t="s">
        <v>209</v>
      </c>
      <c r="D41" s="39">
        <v>1.26</v>
      </c>
      <c r="E41" s="40" t="s">
        <v>80</v>
      </c>
      <c r="F41" s="140">
        <v>252</v>
      </c>
      <c r="G41" s="19"/>
      <c r="H41" s="20" t="str">
        <f t="shared" si="3"/>
        <v/>
      </c>
      <c r="I41" s="20" t="str">
        <f t="shared" si="4"/>
        <v/>
      </c>
      <c r="J41" s="21"/>
      <c r="K41" s="20" t="str">
        <f t="shared" si="5"/>
        <v/>
      </c>
      <c r="L41" s="22" t="str">
        <f t="shared" si="6"/>
        <v/>
      </c>
      <c r="M41" s="78" t="str">
        <f t="shared" si="7"/>
        <v/>
      </c>
    </row>
    <row r="42" spans="1:13" s="72" customFormat="1" x14ac:dyDescent="0.2">
      <c r="A42" s="79" t="s">
        <v>230</v>
      </c>
      <c r="B42" s="38" t="s">
        <v>418</v>
      </c>
      <c r="C42" s="39" t="s">
        <v>228</v>
      </c>
      <c r="D42" s="39">
        <v>1.68</v>
      </c>
      <c r="E42" s="40" t="s">
        <v>80</v>
      </c>
      <c r="F42" s="140">
        <v>252</v>
      </c>
      <c r="G42" s="19"/>
      <c r="H42" s="20" t="str">
        <f t="shared" si="3"/>
        <v/>
      </c>
      <c r="I42" s="20" t="str">
        <f t="shared" si="4"/>
        <v/>
      </c>
      <c r="J42" s="21"/>
      <c r="K42" s="20" t="str">
        <f t="shared" si="5"/>
        <v/>
      </c>
      <c r="L42" s="22" t="str">
        <f t="shared" si="6"/>
        <v/>
      </c>
      <c r="M42" s="78" t="str">
        <f t="shared" si="7"/>
        <v/>
      </c>
    </row>
    <row r="43" spans="1:13" s="72" customFormat="1" x14ac:dyDescent="0.2">
      <c r="A43" s="79" t="s">
        <v>230</v>
      </c>
      <c r="B43" s="38"/>
      <c r="C43" s="39" t="s">
        <v>63</v>
      </c>
      <c r="D43" s="39">
        <v>22.21</v>
      </c>
      <c r="E43" s="42" t="s">
        <v>203</v>
      </c>
      <c r="F43" s="140">
        <v>104</v>
      </c>
      <c r="G43" s="19"/>
      <c r="H43" s="20" t="str">
        <f t="shared" si="3"/>
        <v/>
      </c>
      <c r="I43" s="20" t="str">
        <f t="shared" si="4"/>
        <v/>
      </c>
      <c r="J43" s="21"/>
      <c r="K43" s="20" t="str">
        <f t="shared" si="5"/>
        <v/>
      </c>
      <c r="L43" s="22" t="str">
        <f t="shared" si="6"/>
        <v/>
      </c>
      <c r="M43" s="78" t="str">
        <f t="shared" si="7"/>
        <v/>
      </c>
    </row>
    <row r="44" spans="1:13" s="72" customFormat="1" x14ac:dyDescent="0.2">
      <c r="A44" s="79" t="s">
        <v>230</v>
      </c>
      <c r="B44" s="38"/>
      <c r="C44" s="39" t="s">
        <v>405</v>
      </c>
      <c r="D44" s="39">
        <v>16.309999999999999</v>
      </c>
      <c r="E44" s="40" t="s">
        <v>78</v>
      </c>
      <c r="F44" s="140">
        <v>252</v>
      </c>
      <c r="G44" s="19"/>
      <c r="H44" s="20" t="str">
        <f t="shared" si="3"/>
        <v/>
      </c>
      <c r="I44" s="20" t="str">
        <f t="shared" si="4"/>
        <v/>
      </c>
      <c r="J44" s="21"/>
      <c r="K44" s="20" t="str">
        <f t="shared" si="5"/>
        <v/>
      </c>
      <c r="L44" s="22" t="str">
        <f t="shared" si="6"/>
        <v/>
      </c>
      <c r="M44" s="78" t="str">
        <f t="shared" si="7"/>
        <v/>
      </c>
    </row>
    <row r="45" spans="1:13" s="72" customFormat="1" x14ac:dyDescent="0.2">
      <c r="A45" s="79" t="s">
        <v>230</v>
      </c>
      <c r="B45" s="38"/>
      <c r="C45" s="39" t="s">
        <v>406</v>
      </c>
      <c r="D45" s="39">
        <v>95.52</v>
      </c>
      <c r="E45" s="40" t="s">
        <v>78</v>
      </c>
      <c r="F45" s="140">
        <v>252</v>
      </c>
      <c r="G45" s="19"/>
      <c r="H45" s="20" t="str">
        <f t="shared" si="3"/>
        <v/>
      </c>
      <c r="I45" s="20" t="str">
        <f t="shared" si="4"/>
        <v/>
      </c>
      <c r="J45" s="21"/>
      <c r="K45" s="20" t="str">
        <f t="shared" si="5"/>
        <v/>
      </c>
      <c r="L45" s="22" t="str">
        <f t="shared" si="6"/>
        <v/>
      </c>
      <c r="M45" s="78" t="str">
        <f t="shared" si="7"/>
        <v/>
      </c>
    </row>
    <row r="46" spans="1:13" s="72" customFormat="1" x14ac:dyDescent="0.2">
      <c r="A46" s="79" t="s">
        <v>230</v>
      </c>
      <c r="B46" s="38"/>
      <c r="C46" s="39" t="s">
        <v>254</v>
      </c>
      <c r="D46" s="39">
        <v>7</v>
      </c>
      <c r="E46" s="40" t="s">
        <v>78</v>
      </c>
      <c r="F46" s="140">
        <v>252</v>
      </c>
      <c r="G46" s="19"/>
      <c r="H46" s="20" t="str">
        <f t="shared" si="3"/>
        <v/>
      </c>
      <c r="I46" s="20" t="str">
        <f t="shared" si="4"/>
        <v/>
      </c>
      <c r="J46" s="21"/>
      <c r="K46" s="20" t="str">
        <f t="shared" si="5"/>
        <v/>
      </c>
      <c r="L46" s="22" t="str">
        <f t="shared" si="6"/>
        <v/>
      </c>
      <c r="M46" s="78" t="str">
        <f t="shared" si="7"/>
        <v/>
      </c>
    </row>
    <row r="47" spans="1:13" s="72" customFormat="1" x14ac:dyDescent="0.2">
      <c r="A47" s="79" t="s">
        <v>230</v>
      </c>
      <c r="B47" s="38"/>
      <c r="C47" s="39" t="s">
        <v>407</v>
      </c>
      <c r="D47" s="39">
        <v>16.309999999999999</v>
      </c>
      <c r="E47" s="42" t="s">
        <v>358</v>
      </c>
      <c r="F47" s="140">
        <v>104</v>
      </c>
      <c r="G47" s="19"/>
      <c r="H47" s="20" t="str">
        <f t="shared" si="3"/>
        <v/>
      </c>
      <c r="I47" s="20" t="str">
        <f t="shared" si="4"/>
        <v/>
      </c>
      <c r="J47" s="21"/>
      <c r="K47" s="20" t="str">
        <f t="shared" si="5"/>
        <v/>
      </c>
      <c r="L47" s="22" t="str">
        <f t="shared" si="6"/>
        <v/>
      </c>
      <c r="M47" s="78" t="str">
        <f t="shared" si="7"/>
        <v/>
      </c>
    </row>
    <row r="48" spans="1:13" s="72" customFormat="1" x14ac:dyDescent="0.2">
      <c r="A48" s="79" t="s">
        <v>230</v>
      </c>
      <c r="B48" s="38"/>
      <c r="C48" s="39" t="s">
        <v>63</v>
      </c>
      <c r="D48" s="39">
        <v>23.16</v>
      </c>
      <c r="E48" s="40" t="s">
        <v>203</v>
      </c>
      <c r="F48" s="140">
        <v>252</v>
      </c>
      <c r="G48" s="19"/>
      <c r="H48" s="20" t="str">
        <f t="shared" si="3"/>
        <v/>
      </c>
      <c r="I48" s="20" t="str">
        <f t="shared" si="4"/>
        <v/>
      </c>
      <c r="J48" s="21"/>
      <c r="K48" s="20" t="str">
        <f t="shared" si="5"/>
        <v/>
      </c>
      <c r="L48" s="22" t="str">
        <f t="shared" si="6"/>
        <v/>
      </c>
      <c r="M48" s="78" t="str">
        <f t="shared" si="7"/>
        <v/>
      </c>
    </row>
    <row r="49" spans="1:13" s="72" customFormat="1" x14ac:dyDescent="0.2">
      <c r="A49" s="79" t="s">
        <v>230</v>
      </c>
      <c r="B49" s="38"/>
      <c r="C49" s="39" t="s">
        <v>408</v>
      </c>
      <c r="D49" s="39">
        <v>5.76</v>
      </c>
      <c r="E49" s="40" t="s">
        <v>42</v>
      </c>
      <c r="F49" s="140">
        <v>52</v>
      </c>
      <c r="G49" s="19"/>
      <c r="H49" s="20" t="str">
        <f t="shared" si="3"/>
        <v/>
      </c>
      <c r="I49" s="20" t="str">
        <f t="shared" si="4"/>
        <v/>
      </c>
      <c r="J49" s="21"/>
      <c r="K49" s="20" t="str">
        <f t="shared" si="5"/>
        <v/>
      </c>
      <c r="L49" s="22" t="str">
        <f t="shared" si="6"/>
        <v/>
      </c>
      <c r="M49" s="78" t="str">
        <f t="shared" si="7"/>
        <v/>
      </c>
    </row>
    <row r="50" spans="1:13" s="72" customFormat="1" x14ac:dyDescent="0.2">
      <c r="A50" s="79" t="s">
        <v>230</v>
      </c>
      <c r="B50" s="38"/>
      <c r="C50" s="39" t="s">
        <v>409</v>
      </c>
      <c r="D50" s="39">
        <v>6.23</v>
      </c>
      <c r="E50" s="40" t="s">
        <v>42</v>
      </c>
      <c r="F50" s="140">
        <v>52</v>
      </c>
      <c r="G50" s="19"/>
      <c r="H50" s="20" t="str">
        <f t="shared" si="3"/>
        <v/>
      </c>
      <c r="I50" s="20" t="str">
        <f t="shared" si="4"/>
        <v/>
      </c>
      <c r="J50" s="21"/>
      <c r="K50" s="20" t="str">
        <f t="shared" si="5"/>
        <v/>
      </c>
      <c r="L50" s="22" t="str">
        <f t="shared" si="6"/>
        <v/>
      </c>
      <c r="M50" s="78" t="str">
        <f t="shared" si="7"/>
        <v/>
      </c>
    </row>
    <row r="51" spans="1:13" s="72" customFormat="1" x14ac:dyDescent="0.2">
      <c r="A51" s="79" t="s">
        <v>230</v>
      </c>
      <c r="B51" s="38"/>
      <c r="C51" s="39" t="s">
        <v>410</v>
      </c>
      <c r="D51" s="39">
        <v>5.0599999999999996</v>
      </c>
      <c r="E51" s="40" t="s">
        <v>80</v>
      </c>
      <c r="F51" s="140">
        <v>252</v>
      </c>
      <c r="G51" s="19"/>
      <c r="H51" s="20" t="str">
        <f t="shared" si="3"/>
        <v/>
      </c>
      <c r="I51" s="20" t="str">
        <f t="shared" si="4"/>
        <v/>
      </c>
      <c r="J51" s="21"/>
      <c r="K51" s="20" t="str">
        <f t="shared" si="5"/>
        <v/>
      </c>
      <c r="L51" s="22" t="str">
        <f t="shared" si="6"/>
        <v/>
      </c>
      <c r="M51" s="78" t="str">
        <f t="shared" si="7"/>
        <v/>
      </c>
    </row>
    <row r="52" spans="1:13" s="72" customFormat="1" ht="12.75" thickBot="1" x14ac:dyDescent="0.25">
      <c r="A52" s="156" t="s">
        <v>230</v>
      </c>
      <c r="B52" s="157"/>
      <c r="C52" s="158" t="s">
        <v>411</v>
      </c>
      <c r="D52" s="158">
        <v>1.8</v>
      </c>
      <c r="E52" s="171" t="s">
        <v>80</v>
      </c>
      <c r="F52" s="152">
        <v>252</v>
      </c>
      <c r="G52" s="19"/>
      <c r="H52" s="86" t="str">
        <f t="shared" si="3"/>
        <v/>
      </c>
      <c r="I52" s="86" t="str">
        <f t="shared" si="4"/>
        <v/>
      </c>
      <c r="J52" s="21"/>
      <c r="K52" s="86" t="str">
        <f t="shared" si="5"/>
        <v/>
      </c>
      <c r="L52" s="88" t="str">
        <f t="shared" si="6"/>
        <v/>
      </c>
      <c r="M52" s="89" t="str">
        <f t="shared" si="7"/>
        <v/>
      </c>
    </row>
    <row r="53" spans="1:13" ht="13.5" thickBot="1" x14ac:dyDescent="0.25">
      <c r="D53" s="29">
        <f>SUM(D7:D52)</f>
        <v>622.77999999999986</v>
      </c>
      <c r="L53" s="180">
        <f>SUM(L7:L52)</f>
        <v>0</v>
      </c>
    </row>
  </sheetData>
  <sheetProtection algorithmName="SHA-512" hashValue="jhwU8eOZsPKoBzjunoEggSUHRx+V3s+qVvp1Uvz8TvX61UvTIdgMCpoyBgA68KGaFwcTYNBzfogOAMzaSq7nVw==" saltValue="4vuPkto9558tZhwVdrOpGA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G7" sqref="G7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22.5703125" style="29" customWidth="1"/>
    <col min="4" max="4" width="11.42578125" style="29"/>
    <col min="5" max="5" width="6.7109375" style="30" bestFit="1" customWidth="1"/>
    <col min="6" max="6" width="13.5703125" style="182" customWidth="1"/>
    <col min="7" max="7" width="11.42578125" style="90"/>
    <col min="8" max="9" width="15.7109375" style="29" customWidth="1"/>
    <col min="10" max="10" width="12.140625" style="90" customWidth="1"/>
    <col min="11" max="13" width="15.7109375" style="29" customWidth="1"/>
    <col min="14" max="16384" width="11.42578125" style="29"/>
  </cols>
  <sheetData>
    <row r="1" spans="1:13" ht="12.75" x14ac:dyDescent="0.2">
      <c r="A1" s="14" t="s">
        <v>421</v>
      </c>
    </row>
    <row r="2" spans="1:13" ht="12.75" x14ac:dyDescent="0.2">
      <c r="A2" s="14"/>
    </row>
    <row r="3" spans="1:13" ht="12.75" x14ac:dyDescent="0.2">
      <c r="A3" s="199" t="s">
        <v>420</v>
      </c>
    </row>
    <row r="4" spans="1:13" ht="12.75" thickBot="1" x14ac:dyDescent="0.25"/>
    <row r="5" spans="1:13" ht="24.75" thickBot="1" x14ac:dyDescent="0.25">
      <c r="A5" s="53" t="s">
        <v>0</v>
      </c>
      <c r="B5" s="54" t="s">
        <v>1</v>
      </c>
      <c r="C5" s="53" t="s">
        <v>2</v>
      </c>
      <c r="D5" s="53" t="s">
        <v>3</v>
      </c>
      <c r="E5" s="56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184"/>
      <c r="B6" s="185"/>
      <c r="C6" s="146" t="s">
        <v>341</v>
      </c>
      <c r="D6" s="164"/>
      <c r="E6" s="148"/>
      <c r="F6" s="165"/>
      <c r="G6" s="114"/>
      <c r="H6" s="115" t="str">
        <f>IF(G6&gt;0,#REF!/G6,"")</f>
        <v/>
      </c>
      <c r="I6" s="115" t="str">
        <f t="shared" ref="I6:I7" si="0">IF(G6&gt;0,H6*F6,"")</f>
        <v/>
      </c>
      <c r="J6" s="116"/>
      <c r="K6" s="115" t="str">
        <f t="shared" ref="K6:K7" si="1">IF(G6&gt;0,ROUND(J6/G6,5),"")</f>
        <v/>
      </c>
      <c r="L6" s="117" t="str">
        <f>IF(G6&gt;0,ROUND(#REF!*F6*K6,2),"")</f>
        <v/>
      </c>
      <c r="M6" s="118" t="str">
        <f t="shared" ref="M6:M7" si="2">IF(G6&gt;0,ROUND(L6/12,2),"")</f>
        <v/>
      </c>
    </row>
    <row r="7" spans="1:13" x14ac:dyDescent="0.2">
      <c r="A7" s="79"/>
      <c r="B7" s="38" t="s">
        <v>422</v>
      </c>
      <c r="C7" s="37" t="s">
        <v>441</v>
      </c>
      <c r="D7" s="183">
        <v>23.29</v>
      </c>
      <c r="E7" s="58" t="s">
        <v>66</v>
      </c>
      <c r="F7" s="140">
        <v>252</v>
      </c>
      <c r="G7" s="19"/>
      <c r="H7" s="20" t="str">
        <f>IF(G7&gt;0,D7/G7,"")</f>
        <v/>
      </c>
      <c r="I7" s="20" t="str">
        <f t="shared" si="0"/>
        <v/>
      </c>
      <c r="J7" s="21"/>
      <c r="K7" s="20" t="str">
        <f t="shared" si="1"/>
        <v/>
      </c>
      <c r="L7" s="22" t="str">
        <f>IF(G7&gt;0,ROUND(D7*F7*K7,2),"")</f>
        <v/>
      </c>
      <c r="M7" s="78" t="str">
        <f t="shared" si="2"/>
        <v/>
      </c>
    </row>
    <row r="8" spans="1:13" x14ac:dyDescent="0.2">
      <c r="A8" s="79"/>
      <c r="B8" s="38" t="s">
        <v>423</v>
      </c>
      <c r="C8" s="37" t="s">
        <v>442</v>
      </c>
      <c r="D8" s="183">
        <v>26.54</v>
      </c>
      <c r="E8" s="58" t="s">
        <v>66</v>
      </c>
      <c r="F8" s="140">
        <v>252</v>
      </c>
      <c r="G8" s="19"/>
      <c r="H8" s="20" t="str">
        <f t="shared" ref="H8:H25" si="3">IF(G8&gt;0,D8/G8,"")</f>
        <v/>
      </c>
      <c r="I8" s="20" t="str">
        <f t="shared" ref="I8:I25" si="4">IF(G8&gt;0,H8*F8,"")</f>
        <v/>
      </c>
      <c r="J8" s="21"/>
      <c r="K8" s="20" t="str">
        <f t="shared" ref="K8:K25" si="5">IF(G8&gt;0,ROUND(J8/G8,5),"")</f>
        <v/>
      </c>
      <c r="L8" s="22" t="str">
        <f t="shared" ref="L8:L25" si="6">IF(G8&gt;0,ROUND(D8*F8*K8,2),"")</f>
        <v/>
      </c>
      <c r="M8" s="78" t="str">
        <f t="shared" ref="M8:M25" si="7">IF(G8&gt;0,ROUND(L8/12,2),"")</f>
        <v/>
      </c>
    </row>
    <row r="9" spans="1:13" x14ac:dyDescent="0.2">
      <c r="A9" s="79"/>
      <c r="B9" s="38" t="s">
        <v>424</v>
      </c>
      <c r="C9" s="37" t="s">
        <v>443</v>
      </c>
      <c r="D9" s="183">
        <v>15.08</v>
      </c>
      <c r="E9" s="58" t="s">
        <v>42</v>
      </c>
      <c r="F9" s="140">
        <v>52</v>
      </c>
      <c r="G9" s="19"/>
      <c r="H9" s="20" t="str">
        <f t="shared" si="3"/>
        <v/>
      </c>
      <c r="I9" s="20" t="str">
        <f t="shared" si="4"/>
        <v/>
      </c>
      <c r="J9" s="21"/>
      <c r="K9" s="20" t="str">
        <f t="shared" si="5"/>
        <v/>
      </c>
      <c r="L9" s="22" t="str">
        <f t="shared" si="6"/>
        <v/>
      </c>
      <c r="M9" s="78" t="str">
        <f t="shared" si="7"/>
        <v/>
      </c>
    </row>
    <row r="10" spans="1:13" x14ac:dyDescent="0.2">
      <c r="A10" s="79"/>
      <c r="B10" s="38" t="s">
        <v>425</v>
      </c>
      <c r="C10" s="37" t="s">
        <v>408</v>
      </c>
      <c r="D10" s="183">
        <v>6.1</v>
      </c>
      <c r="E10" s="58" t="s">
        <v>42</v>
      </c>
      <c r="F10" s="140">
        <v>52</v>
      </c>
      <c r="G10" s="19"/>
      <c r="H10" s="20" t="str">
        <f t="shared" si="3"/>
        <v/>
      </c>
      <c r="I10" s="20" t="str">
        <f t="shared" si="4"/>
        <v/>
      </c>
      <c r="J10" s="21"/>
      <c r="K10" s="20" t="str">
        <f t="shared" si="5"/>
        <v/>
      </c>
      <c r="L10" s="22" t="str">
        <f t="shared" si="6"/>
        <v/>
      </c>
      <c r="M10" s="78" t="str">
        <f t="shared" si="7"/>
        <v/>
      </c>
    </row>
    <row r="11" spans="1:13" x14ac:dyDescent="0.2">
      <c r="A11" s="79"/>
      <c r="B11" s="38" t="s">
        <v>426</v>
      </c>
      <c r="C11" s="37" t="s">
        <v>444</v>
      </c>
      <c r="D11" s="183">
        <v>22.07</v>
      </c>
      <c r="E11" s="58" t="s">
        <v>42</v>
      </c>
      <c r="F11" s="140">
        <v>52</v>
      </c>
      <c r="G11" s="19"/>
      <c r="H11" s="20" t="str">
        <f t="shared" si="3"/>
        <v/>
      </c>
      <c r="I11" s="20" t="str">
        <f t="shared" si="4"/>
        <v/>
      </c>
      <c r="J11" s="21"/>
      <c r="K11" s="20" t="str">
        <f t="shared" si="5"/>
        <v/>
      </c>
      <c r="L11" s="22" t="str">
        <f t="shared" si="6"/>
        <v/>
      </c>
      <c r="M11" s="78" t="str">
        <f t="shared" si="7"/>
        <v/>
      </c>
    </row>
    <row r="12" spans="1:13" x14ac:dyDescent="0.2">
      <c r="A12" s="79"/>
      <c r="B12" s="38" t="s">
        <v>427</v>
      </c>
      <c r="C12" s="37" t="s">
        <v>444</v>
      </c>
      <c r="D12" s="183">
        <v>2.0499999999999998</v>
      </c>
      <c r="E12" s="58" t="s">
        <v>42</v>
      </c>
      <c r="F12" s="140">
        <v>52</v>
      </c>
      <c r="G12" s="19"/>
      <c r="H12" s="20" t="str">
        <f t="shared" si="3"/>
        <v/>
      </c>
      <c r="I12" s="20" t="str">
        <f t="shared" si="4"/>
        <v/>
      </c>
      <c r="J12" s="21"/>
      <c r="K12" s="20" t="str">
        <f t="shared" si="5"/>
        <v/>
      </c>
      <c r="L12" s="22" t="str">
        <f t="shared" si="6"/>
        <v/>
      </c>
      <c r="M12" s="78" t="str">
        <f t="shared" si="7"/>
        <v/>
      </c>
    </row>
    <row r="13" spans="1:13" x14ac:dyDescent="0.2">
      <c r="A13" s="79"/>
      <c r="B13" s="38" t="s">
        <v>428</v>
      </c>
      <c r="C13" s="37" t="s">
        <v>444</v>
      </c>
      <c r="D13" s="183">
        <v>2.75</v>
      </c>
      <c r="E13" s="58" t="s">
        <v>42</v>
      </c>
      <c r="F13" s="140">
        <v>52</v>
      </c>
      <c r="G13" s="19"/>
      <c r="H13" s="20" t="str">
        <f t="shared" si="3"/>
        <v/>
      </c>
      <c r="I13" s="20" t="str">
        <f t="shared" si="4"/>
        <v/>
      </c>
      <c r="J13" s="21"/>
      <c r="K13" s="20" t="str">
        <f t="shared" si="5"/>
        <v/>
      </c>
      <c r="L13" s="22" t="str">
        <f t="shared" si="6"/>
        <v/>
      </c>
      <c r="M13" s="78" t="str">
        <f t="shared" si="7"/>
        <v/>
      </c>
    </row>
    <row r="14" spans="1:13" x14ac:dyDescent="0.2">
      <c r="A14" s="79"/>
      <c r="B14" s="38" t="s">
        <v>429</v>
      </c>
      <c r="C14" s="37" t="s">
        <v>444</v>
      </c>
      <c r="D14" s="183">
        <v>12.12</v>
      </c>
      <c r="E14" s="58" t="s">
        <v>42</v>
      </c>
      <c r="F14" s="140">
        <v>52</v>
      </c>
      <c r="G14" s="19"/>
      <c r="H14" s="20" t="str">
        <f t="shared" si="3"/>
        <v/>
      </c>
      <c r="I14" s="20" t="str">
        <f t="shared" si="4"/>
        <v/>
      </c>
      <c r="J14" s="21"/>
      <c r="K14" s="20" t="str">
        <f t="shared" si="5"/>
        <v/>
      </c>
      <c r="L14" s="22" t="str">
        <f t="shared" si="6"/>
        <v/>
      </c>
      <c r="M14" s="78" t="str">
        <f t="shared" si="7"/>
        <v/>
      </c>
    </row>
    <row r="15" spans="1:13" x14ac:dyDescent="0.2">
      <c r="A15" s="79"/>
      <c r="B15" s="38" t="s">
        <v>430</v>
      </c>
      <c r="C15" s="37" t="s">
        <v>445</v>
      </c>
      <c r="D15" s="183">
        <v>14.19</v>
      </c>
      <c r="E15" s="58" t="s">
        <v>358</v>
      </c>
      <c r="F15" s="140">
        <v>252</v>
      </c>
      <c r="G15" s="19"/>
      <c r="H15" s="20" t="str">
        <f t="shared" si="3"/>
        <v/>
      </c>
      <c r="I15" s="20" t="str">
        <f t="shared" si="4"/>
        <v/>
      </c>
      <c r="J15" s="21"/>
      <c r="K15" s="20" t="str">
        <f t="shared" si="5"/>
        <v/>
      </c>
      <c r="L15" s="22" t="str">
        <f t="shared" si="6"/>
        <v/>
      </c>
      <c r="M15" s="78" t="str">
        <f t="shared" si="7"/>
        <v/>
      </c>
    </row>
    <row r="16" spans="1:13" x14ac:dyDescent="0.2">
      <c r="A16" s="79"/>
      <c r="B16" s="38" t="s">
        <v>431</v>
      </c>
      <c r="C16" s="37" t="s">
        <v>445</v>
      </c>
      <c r="D16" s="183">
        <v>7.71</v>
      </c>
      <c r="E16" s="58" t="s">
        <v>358</v>
      </c>
      <c r="F16" s="140">
        <v>252</v>
      </c>
      <c r="G16" s="19"/>
      <c r="H16" s="20" t="str">
        <f t="shared" si="3"/>
        <v/>
      </c>
      <c r="I16" s="20" t="str">
        <f t="shared" si="4"/>
        <v/>
      </c>
      <c r="J16" s="21"/>
      <c r="K16" s="20" t="str">
        <f t="shared" si="5"/>
        <v/>
      </c>
      <c r="L16" s="22" t="str">
        <f t="shared" si="6"/>
        <v/>
      </c>
      <c r="M16" s="78" t="str">
        <f t="shared" si="7"/>
        <v/>
      </c>
    </row>
    <row r="17" spans="1:13" x14ac:dyDescent="0.2">
      <c r="A17" s="79"/>
      <c r="B17" s="38" t="s">
        <v>432</v>
      </c>
      <c r="C17" s="37" t="s">
        <v>446</v>
      </c>
      <c r="D17" s="183">
        <v>22.17</v>
      </c>
      <c r="E17" s="58" t="s">
        <v>78</v>
      </c>
      <c r="F17" s="140">
        <v>252</v>
      </c>
      <c r="G17" s="19"/>
      <c r="H17" s="20" t="str">
        <f t="shared" si="3"/>
        <v/>
      </c>
      <c r="I17" s="20" t="str">
        <f t="shared" si="4"/>
        <v/>
      </c>
      <c r="J17" s="21"/>
      <c r="K17" s="20" t="str">
        <f t="shared" si="5"/>
        <v/>
      </c>
      <c r="L17" s="22" t="str">
        <f t="shared" si="6"/>
        <v/>
      </c>
      <c r="M17" s="78" t="str">
        <f t="shared" si="7"/>
        <v/>
      </c>
    </row>
    <row r="18" spans="1:13" x14ac:dyDescent="0.2">
      <c r="A18" s="79"/>
      <c r="B18" s="38" t="s">
        <v>433</v>
      </c>
      <c r="C18" s="39" t="s">
        <v>362</v>
      </c>
      <c r="D18" s="167">
        <v>24</v>
      </c>
      <c r="E18" s="40" t="s">
        <v>78</v>
      </c>
      <c r="F18" s="140">
        <v>252</v>
      </c>
      <c r="G18" s="19"/>
      <c r="H18" s="20" t="str">
        <f t="shared" si="3"/>
        <v/>
      </c>
      <c r="I18" s="20" t="str">
        <f t="shared" si="4"/>
        <v/>
      </c>
      <c r="J18" s="21"/>
      <c r="K18" s="20" t="str">
        <f t="shared" si="5"/>
        <v/>
      </c>
      <c r="L18" s="22" t="str">
        <f t="shared" si="6"/>
        <v/>
      </c>
      <c r="M18" s="78" t="str">
        <f t="shared" si="7"/>
        <v/>
      </c>
    </row>
    <row r="19" spans="1:13" x14ac:dyDescent="0.2">
      <c r="A19" s="79"/>
      <c r="B19" s="38" t="s">
        <v>434</v>
      </c>
      <c r="C19" s="39" t="s">
        <v>447</v>
      </c>
      <c r="D19" s="167">
        <v>6.57</v>
      </c>
      <c r="E19" s="40" t="s">
        <v>78</v>
      </c>
      <c r="F19" s="140">
        <v>252</v>
      </c>
      <c r="G19" s="19"/>
      <c r="H19" s="20" t="str">
        <f t="shared" si="3"/>
        <v/>
      </c>
      <c r="I19" s="20" t="str">
        <f t="shared" si="4"/>
        <v/>
      </c>
      <c r="J19" s="21"/>
      <c r="K19" s="20" t="str">
        <f t="shared" si="5"/>
        <v/>
      </c>
      <c r="L19" s="22" t="str">
        <f t="shared" si="6"/>
        <v/>
      </c>
      <c r="M19" s="78" t="str">
        <f t="shared" si="7"/>
        <v/>
      </c>
    </row>
    <row r="20" spans="1:13" x14ac:dyDescent="0.2">
      <c r="A20" s="79"/>
      <c r="B20" s="38" t="s">
        <v>435</v>
      </c>
      <c r="C20" s="39" t="s">
        <v>67</v>
      </c>
      <c r="D20" s="167">
        <v>2.72</v>
      </c>
      <c r="E20" s="40" t="s">
        <v>81</v>
      </c>
      <c r="F20" s="140">
        <v>252</v>
      </c>
      <c r="G20" s="19"/>
      <c r="H20" s="20" t="str">
        <f t="shared" si="3"/>
        <v/>
      </c>
      <c r="I20" s="20" t="str">
        <f t="shared" si="4"/>
        <v/>
      </c>
      <c r="J20" s="21"/>
      <c r="K20" s="20" t="str">
        <f t="shared" si="5"/>
        <v/>
      </c>
      <c r="L20" s="22" t="str">
        <f t="shared" si="6"/>
        <v/>
      </c>
      <c r="M20" s="78" t="str">
        <f t="shared" si="7"/>
        <v/>
      </c>
    </row>
    <row r="21" spans="1:13" x14ac:dyDescent="0.2">
      <c r="A21" s="79"/>
      <c r="B21" s="38" t="s">
        <v>436</v>
      </c>
      <c r="C21" s="39" t="s">
        <v>71</v>
      </c>
      <c r="D21" s="167">
        <v>4.9400000000000004</v>
      </c>
      <c r="E21" s="40" t="s">
        <v>80</v>
      </c>
      <c r="F21" s="140">
        <v>252</v>
      </c>
      <c r="G21" s="19"/>
      <c r="H21" s="20" t="str">
        <f t="shared" si="3"/>
        <v/>
      </c>
      <c r="I21" s="20" t="str">
        <f t="shared" si="4"/>
        <v/>
      </c>
      <c r="J21" s="21"/>
      <c r="K21" s="20" t="str">
        <f t="shared" si="5"/>
        <v/>
      </c>
      <c r="L21" s="22" t="str">
        <f t="shared" si="6"/>
        <v/>
      </c>
      <c r="M21" s="78" t="str">
        <f t="shared" si="7"/>
        <v/>
      </c>
    </row>
    <row r="22" spans="1:13" x14ac:dyDescent="0.2">
      <c r="A22" s="79"/>
      <c r="B22" s="38" t="s">
        <v>437</v>
      </c>
      <c r="C22" s="39" t="s">
        <v>441</v>
      </c>
      <c r="D22" s="167">
        <v>21.83</v>
      </c>
      <c r="E22" s="40" t="s">
        <v>66</v>
      </c>
      <c r="F22" s="140">
        <v>252</v>
      </c>
      <c r="G22" s="19"/>
      <c r="H22" s="20" t="str">
        <f t="shared" si="3"/>
        <v/>
      </c>
      <c r="I22" s="20" t="str">
        <f t="shared" si="4"/>
        <v/>
      </c>
      <c r="J22" s="21"/>
      <c r="K22" s="20" t="str">
        <f t="shared" si="5"/>
        <v/>
      </c>
      <c r="L22" s="22" t="str">
        <f t="shared" si="6"/>
        <v/>
      </c>
      <c r="M22" s="78" t="str">
        <f t="shared" si="7"/>
        <v/>
      </c>
    </row>
    <row r="23" spans="1:13" x14ac:dyDescent="0.2">
      <c r="A23" s="79"/>
      <c r="B23" s="38" t="s">
        <v>438</v>
      </c>
      <c r="C23" s="39" t="s">
        <v>448</v>
      </c>
      <c r="D23" s="167">
        <v>19.18</v>
      </c>
      <c r="E23" s="40" t="s">
        <v>80</v>
      </c>
      <c r="F23" s="140">
        <v>252</v>
      </c>
      <c r="G23" s="19"/>
      <c r="H23" s="20" t="str">
        <f t="shared" si="3"/>
        <v/>
      </c>
      <c r="I23" s="20" t="str">
        <f t="shared" si="4"/>
        <v/>
      </c>
      <c r="J23" s="21"/>
      <c r="K23" s="20" t="str">
        <f t="shared" si="5"/>
        <v/>
      </c>
      <c r="L23" s="22" t="str">
        <f t="shared" si="6"/>
        <v/>
      </c>
      <c r="M23" s="78" t="str">
        <f t="shared" si="7"/>
        <v/>
      </c>
    </row>
    <row r="24" spans="1:13" x14ac:dyDescent="0.2">
      <c r="A24" s="79"/>
      <c r="B24" s="38" t="s">
        <v>439</v>
      </c>
      <c r="C24" s="39" t="s">
        <v>69</v>
      </c>
      <c r="D24" s="167">
        <v>1.58</v>
      </c>
      <c r="E24" s="40" t="s">
        <v>80</v>
      </c>
      <c r="F24" s="140">
        <v>252</v>
      </c>
      <c r="G24" s="19"/>
      <c r="H24" s="20" t="str">
        <f t="shared" si="3"/>
        <v/>
      </c>
      <c r="I24" s="20" t="str">
        <f t="shared" si="4"/>
        <v/>
      </c>
      <c r="J24" s="21"/>
      <c r="K24" s="20" t="str">
        <f t="shared" si="5"/>
        <v/>
      </c>
      <c r="L24" s="22" t="str">
        <f t="shared" si="6"/>
        <v/>
      </c>
      <c r="M24" s="78" t="str">
        <f t="shared" si="7"/>
        <v/>
      </c>
    </row>
    <row r="25" spans="1:13" ht="12.75" thickBot="1" x14ac:dyDescent="0.25">
      <c r="A25" s="156"/>
      <c r="B25" s="157" t="s">
        <v>440</v>
      </c>
      <c r="C25" s="158" t="s">
        <v>449</v>
      </c>
      <c r="D25" s="170">
        <v>13.37</v>
      </c>
      <c r="E25" s="171" t="s">
        <v>358</v>
      </c>
      <c r="F25" s="152">
        <v>252</v>
      </c>
      <c r="G25" s="85"/>
      <c r="H25" s="86" t="str">
        <f t="shared" si="3"/>
        <v/>
      </c>
      <c r="I25" s="86" t="str">
        <f t="shared" si="4"/>
        <v/>
      </c>
      <c r="J25" s="87"/>
      <c r="K25" s="86" t="str">
        <f t="shared" si="5"/>
        <v/>
      </c>
      <c r="L25" s="88" t="str">
        <f t="shared" si="6"/>
        <v/>
      </c>
      <c r="M25" s="89" t="str">
        <f t="shared" si="7"/>
        <v/>
      </c>
    </row>
    <row r="26" spans="1:13" ht="13.5" thickBot="1" x14ac:dyDescent="0.25">
      <c r="D26" s="188">
        <f ca="1">SUM(D6:D26)</f>
        <v>248.26000000000002</v>
      </c>
      <c r="L26" s="154">
        <f>SUM(L7:L25)</f>
        <v>0</v>
      </c>
    </row>
  </sheetData>
  <sheetProtection algorithmName="SHA-512" hashValue="UM6jvSJrEVXU24PThELuia7QNofUH/Etq6UXeKLAiiK+BmPTGSZOxz35AQSQOQeDKucS/HM9S3jJDSm/atRTtg==" saltValue="UeJUMYfgLYTminAsQ6Uamw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G7" sqref="G7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22.5703125" style="29" customWidth="1"/>
    <col min="4" max="4" width="11.42578125" style="29"/>
    <col min="5" max="5" width="6.7109375" style="30" bestFit="1" customWidth="1"/>
    <col min="6" max="6" width="14.42578125" style="182" customWidth="1"/>
    <col min="7" max="7" width="11.42578125" style="90"/>
    <col min="8" max="9" width="15.7109375" style="29" customWidth="1"/>
    <col min="10" max="10" width="13.42578125" style="90" customWidth="1"/>
    <col min="11" max="13" width="15.7109375" style="29" customWidth="1"/>
    <col min="14" max="16384" width="11.42578125" style="29"/>
  </cols>
  <sheetData>
    <row r="1" spans="1:13" ht="12.75" x14ac:dyDescent="0.2">
      <c r="A1" s="14" t="s">
        <v>450</v>
      </c>
    </row>
    <row r="2" spans="1:13" ht="12.75" x14ac:dyDescent="0.2">
      <c r="A2" s="14"/>
    </row>
    <row r="3" spans="1:13" ht="12.75" x14ac:dyDescent="0.2">
      <c r="A3" s="199" t="s">
        <v>451</v>
      </c>
    </row>
    <row r="4" spans="1:13" ht="13.5" thickBot="1" x14ac:dyDescent="0.25">
      <c r="A4" s="10"/>
    </row>
    <row r="5" spans="1:13" ht="24.75" thickBot="1" x14ac:dyDescent="0.25">
      <c r="A5" s="53" t="s">
        <v>0</v>
      </c>
      <c r="B5" s="54" t="s">
        <v>1</v>
      </c>
      <c r="C5" s="53" t="s">
        <v>2</v>
      </c>
      <c r="D5" s="53" t="s">
        <v>3</v>
      </c>
      <c r="E5" s="56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184"/>
      <c r="B6" s="185"/>
      <c r="C6" s="146" t="s">
        <v>382</v>
      </c>
      <c r="D6" s="164"/>
      <c r="E6" s="148"/>
      <c r="F6" s="165"/>
      <c r="G6" s="201"/>
      <c r="H6" s="202" t="str">
        <f>IF(G6&gt;0,#REF!/G6,"")</f>
        <v/>
      </c>
      <c r="I6" s="202" t="str">
        <f t="shared" ref="I6:I14" si="0">IF(G6&gt;0,H6*F6,"")</f>
        <v/>
      </c>
      <c r="J6" s="203"/>
      <c r="K6" s="115" t="str">
        <f t="shared" ref="K6:K14" si="1">IF(G6&gt;0,ROUND(J6/G6,5),"")</f>
        <v/>
      </c>
      <c r="L6" s="117" t="str">
        <f>IF(G6&gt;0,ROUND(#REF!*F6*K6,2),"")</f>
        <v/>
      </c>
      <c r="M6" s="118" t="str">
        <f t="shared" ref="M6:M14" si="2">IF(G6&gt;0,ROUND(L6/12,2),"")</f>
        <v/>
      </c>
    </row>
    <row r="7" spans="1:13" x14ac:dyDescent="0.2">
      <c r="A7" s="79"/>
      <c r="B7" s="38">
        <v>1</v>
      </c>
      <c r="C7" s="37" t="s">
        <v>225</v>
      </c>
      <c r="D7" s="183">
        <v>10.92</v>
      </c>
      <c r="E7" s="58" t="s">
        <v>66</v>
      </c>
      <c r="F7" s="140">
        <v>252</v>
      </c>
      <c r="G7" s="19"/>
      <c r="H7" s="20" t="str">
        <f>IF(G7&gt;0,D7/G7,"")</f>
        <v/>
      </c>
      <c r="I7" s="20" t="str">
        <f t="shared" si="0"/>
        <v/>
      </c>
      <c r="J7" s="21"/>
      <c r="K7" s="20" t="str">
        <f t="shared" si="1"/>
        <v/>
      </c>
      <c r="L7" s="22" t="str">
        <f>IF(G7&gt;0,ROUND(D7*F7*K7,2),"")</f>
        <v/>
      </c>
      <c r="M7" s="78" t="str">
        <f t="shared" si="2"/>
        <v/>
      </c>
    </row>
    <row r="8" spans="1:13" x14ac:dyDescent="0.2">
      <c r="A8" s="79"/>
      <c r="B8" s="38">
        <v>2</v>
      </c>
      <c r="C8" s="37" t="s">
        <v>227</v>
      </c>
      <c r="D8" s="183">
        <v>6.96</v>
      </c>
      <c r="E8" s="58" t="s">
        <v>80</v>
      </c>
      <c r="F8" s="140">
        <v>252</v>
      </c>
      <c r="G8" s="19"/>
      <c r="H8" s="20" t="str">
        <f t="shared" ref="H8:H14" si="3">IF(G8&gt;0,D8/G8,"")</f>
        <v/>
      </c>
      <c r="I8" s="20" t="str">
        <f t="shared" si="0"/>
        <v/>
      </c>
      <c r="J8" s="21"/>
      <c r="K8" s="20" t="str">
        <f t="shared" si="1"/>
        <v/>
      </c>
      <c r="L8" s="22" t="str">
        <f t="shared" ref="L8:L14" si="4">IF(G8&gt;0,ROUND(D8*F8*K8,2),"")</f>
        <v/>
      </c>
      <c r="M8" s="78" t="str">
        <f t="shared" si="2"/>
        <v/>
      </c>
    </row>
    <row r="9" spans="1:13" x14ac:dyDescent="0.2">
      <c r="A9" s="79"/>
      <c r="B9" s="38">
        <v>3</v>
      </c>
      <c r="C9" s="37" t="s">
        <v>345</v>
      </c>
      <c r="D9" s="183">
        <v>14.09</v>
      </c>
      <c r="E9" s="58" t="s">
        <v>78</v>
      </c>
      <c r="F9" s="140">
        <v>252</v>
      </c>
      <c r="G9" s="19"/>
      <c r="H9" s="20" t="str">
        <f t="shared" si="3"/>
        <v/>
      </c>
      <c r="I9" s="20" t="str">
        <f t="shared" si="0"/>
        <v/>
      </c>
      <c r="J9" s="21"/>
      <c r="K9" s="20" t="str">
        <f t="shared" si="1"/>
        <v/>
      </c>
      <c r="L9" s="22" t="str">
        <f t="shared" si="4"/>
        <v/>
      </c>
      <c r="M9" s="78" t="str">
        <f t="shared" si="2"/>
        <v/>
      </c>
    </row>
    <row r="10" spans="1:13" x14ac:dyDescent="0.2">
      <c r="A10" s="79"/>
      <c r="B10" s="38">
        <v>4</v>
      </c>
      <c r="C10" s="37" t="s">
        <v>452</v>
      </c>
      <c r="D10" s="183">
        <v>15.87</v>
      </c>
      <c r="E10" s="58" t="s">
        <v>78</v>
      </c>
      <c r="F10" s="140">
        <v>252</v>
      </c>
      <c r="G10" s="19"/>
      <c r="H10" s="20" t="str">
        <f t="shared" si="3"/>
        <v/>
      </c>
      <c r="I10" s="20" t="str">
        <f t="shared" si="0"/>
        <v/>
      </c>
      <c r="J10" s="21"/>
      <c r="K10" s="20" t="str">
        <f t="shared" si="1"/>
        <v/>
      </c>
      <c r="L10" s="22" t="str">
        <f t="shared" si="4"/>
        <v/>
      </c>
      <c r="M10" s="78" t="str">
        <f t="shared" si="2"/>
        <v/>
      </c>
    </row>
    <row r="11" spans="1:13" x14ac:dyDescent="0.2">
      <c r="A11" s="79"/>
      <c r="B11" s="38">
        <v>5</v>
      </c>
      <c r="C11" s="37" t="s">
        <v>453</v>
      </c>
      <c r="D11" s="183">
        <v>9.41</v>
      </c>
      <c r="E11" s="58" t="s">
        <v>78</v>
      </c>
      <c r="F11" s="140">
        <v>252</v>
      </c>
      <c r="G11" s="19"/>
      <c r="H11" s="20" t="str">
        <f t="shared" si="3"/>
        <v/>
      </c>
      <c r="I11" s="20" t="str">
        <f t="shared" si="0"/>
        <v/>
      </c>
      <c r="J11" s="21"/>
      <c r="K11" s="20" t="str">
        <f t="shared" si="1"/>
        <v/>
      </c>
      <c r="L11" s="22" t="str">
        <f t="shared" si="4"/>
        <v/>
      </c>
      <c r="M11" s="78" t="str">
        <f t="shared" si="2"/>
        <v/>
      </c>
    </row>
    <row r="12" spans="1:13" x14ac:dyDescent="0.2">
      <c r="A12" s="79"/>
      <c r="B12" s="38">
        <v>6</v>
      </c>
      <c r="C12" s="37" t="s">
        <v>84</v>
      </c>
      <c r="D12" s="183">
        <v>7.69</v>
      </c>
      <c r="E12" s="58" t="s">
        <v>358</v>
      </c>
      <c r="F12" s="140">
        <v>252</v>
      </c>
      <c r="G12" s="19"/>
      <c r="H12" s="20" t="str">
        <f t="shared" si="3"/>
        <v/>
      </c>
      <c r="I12" s="20" t="str">
        <f t="shared" si="0"/>
        <v/>
      </c>
      <c r="J12" s="21"/>
      <c r="K12" s="20" t="str">
        <f t="shared" si="1"/>
        <v/>
      </c>
      <c r="L12" s="22" t="str">
        <f t="shared" si="4"/>
        <v/>
      </c>
      <c r="M12" s="78" t="str">
        <f t="shared" si="2"/>
        <v/>
      </c>
    </row>
    <row r="13" spans="1:13" x14ac:dyDescent="0.2">
      <c r="A13" s="79"/>
      <c r="B13" s="38">
        <v>7</v>
      </c>
      <c r="C13" s="37" t="s">
        <v>454</v>
      </c>
      <c r="D13" s="183">
        <v>29.38</v>
      </c>
      <c r="E13" s="58" t="s">
        <v>81</v>
      </c>
      <c r="F13" s="140">
        <v>252</v>
      </c>
      <c r="G13" s="19"/>
      <c r="H13" s="20" t="str">
        <f t="shared" si="3"/>
        <v/>
      </c>
      <c r="I13" s="20" t="str">
        <f t="shared" si="0"/>
        <v/>
      </c>
      <c r="J13" s="21"/>
      <c r="K13" s="20" t="str">
        <f t="shared" si="1"/>
        <v/>
      </c>
      <c r="L13" s="22" t="str">
        <f t="shared" si="4"/>
        <v/>
      </c>
      <c r="M13" s="78" t="str">
        <f t="shared" si="2"/>
        <v/>
      </c>
    </row>
    <row r="14" spans="1:13" x14ac:dyDescent="0.2">
      <c r="A14" s="79"/>
      <c r="B14" s="38">
        <v>8</v>
      </c>
      <c r="C14" s="37" t="s">
        <v>71</v>
      </c>
      <c r="D14" s="183">
        <v>6.58</v>
      </c>
      <c r="E14" s="58" t="s">
        <v>80</v>
      </c>
      <c r="F14" s="140">
        <v>252</v>
      </c>
      <c r="G14" s="19"/>
      <c r="H14" s="20" t="str">
        <f t="shared" si="3"/>
        <v/>
      </c>
      <c r="I14" s="20" t="str">
        <f t="shared" si="0"/>
        <v/>
      </c>
      <c r="J14" s="21"/>
      <c r="K14" s="20" t="str">
        <f t="shared" si="1"/>
        <v/>
      </c>
      <c r="L14" s="22" t="str">
        <f t="shared" si="4"/>
        <v/>
      </c>
      <c r="M14" s="78" t="str">
        <f t="shared" si="2"/>
        <v/>
      </c>
    </row>
    <row r="15" spans="1:13" ht="12.75" thickBot="1" x14ac:dyDescent="0.25">
      <c r="A15" s="156"/>
      <c r="B15" s="157">
        <v>9</v>
      </c>
      <c r="C15" s="83" t="s">
        <v>69</v>
      </c>
      <c r="D15" s="204">
        <v>4.3</v>
      </c>
      <c r="E15" s="82" t="s">
        <v>80</v>
      </c>
      <c r="F15" s="152">
        <v>252</v>
      </c>
      <c r="G15" s="85"/>
      <c r="H15" s="86" t="str">
        <f t="shared" ref="H15" si="5">IF(G15&gt;0,D15/G15,"")</f>
        <v/>
      </c>
      <c r="I15" s="86" t="str">
        <f t="shared" ref="I15" si="6">IF(G15&gt;0,H15*F15,"")</f>
        <v/>
      </c>
      <c r="J15" s="87"/>
      <c r="K15" s="86" t="str">
        <f t="shared" ref="K15" si="7">IF(G15&gt;0,ROUND(J15/G15,5),"")</f>
        <v/>
      </c>
      <c r="L15" s="88" t="str">
        <f t="shared" ref="L15" si="8">IF(G15&gt;0,ROUND(D15*F15*K15,2),"")</f>
        <v/>
      </c>
      <c r="M15" s="89" t="str">
        <f t="shared" ref="M15" si="9">IF(G15&gt;0,ROUND(L15/12,2),"")</f>
        <v/>
      </c>
    </row>
    <row r="16" spans="1:13" ht="13.5" thickBot="1" x14ac:dyDescent="0.25">
      <c r="D16" s="188">
        <f ca="1">SUM(D6:D16)</f>
        <v>105.19999999999999</v>
      </c>
      <c r="L16" s="154">
        <f>SUM(L7:L15)</f>
        <v>0</v>
      </c>
    </row>
  </sheetData>
  <sheetProtection algorithmName="SHA-512" hashValue="8I1H80yz2SfOD5hG8XFRq25PqPiSMS1Yu3bSNMa6W7JmULXKElhDcjS2Q9DBBEvGaiuZF2OGTPFJz++G0WFXHQ==" saltValue="H/d8nkN1LCwULX8aQQgr6g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G7" sqref="G7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22.5703125" style="29" customWidth="1"/>
    <col min="4" max="4" width="11.42578125" style="29"/>
    <col min="5" max="5" width="6.7109375" style="30" bestFit="1" customWidth="1"/>
    <col min="6" max="6" width="13.140625" style="182" customWidth="1"/>
    <col min="7" max="7" width="11.42578125" style="90"/>
    <col min="8" max="9" width="15.7109375" style="29" customWidth="1"/>
    <col min="10" max="10" width="15.7109375" style="90" customWidth="1"/>
    <col min="11" max="13" width="15.7109375" style="29" customWidth="1"/>
    <col min="14" max="16384" width="11.42578125" style="29"/>
  </cols>
  <sheetData>
    <row r="1" spans="1:13" ht="12.75" x14ac:dyDescent="0.2">
      <c r="A1" s="14" t="s">
        <v>456</v>
      </c>
    </row>
    <row r="2" spans="1:13" ht="12.75" x14ac:dyDescent="0.2">
      <c r="A2" s="14"/>
    </row>
    <row r="3" spans="1:13" ht="12.75" x14ac:dyDescent="0.2">
      <c r="A3" s="10" t="s">
        <v>455</v>
      </c>
    </row>
    <row r="4" spans="1:13" ht="12.75" thickBot="1" x14ac:dyDescent="0.25"/>
    <row r="5" spans="1:13" ht="24.75" thickBot="1" x14ac:dyDescent="0.25">
      <c r="A5" s="53" t="s">
        <v>0</v>
      </c>
      <c r="B5" s="54" t="s">
        <v>1</v>
      </c>
      <c r="C5" s="53" t="s">
        <v>2</v>
      </c>
      <c r="D5" s="53" t="s">
        <v>3</v>
      </c>
      <c r="E5" s="56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184"/>
      <c r="B6" s="185"/>
      <c r="C6" s="146" t="s">
        <v>18</v>
      </c>
      <c r="D6" s="164"/>
      <c r="E6" s="148"/>
      <c r="F6" s="165"/>
      <c r="G6" s="201"/>
      <c r="H6" s="202" t="str">
        <f>IF(G6&gt;0,#REF!/G6,"")</f>
        <v/>
      </c>
      <c r="I6" s="202" t="str">
        <f t="shared" ref="I6:I8" si="0">IF(G6&gt;0,H6*F6,"")</f>
        <v/>
      </c>
      <c r="J6" s="203"/>
      <c r="K6" s="115" t="str">
        <f t="shared" ref="K6:K8" si="1">IF(G6&gt;0,ROUND(J6/G6,5),"")</f>
        <v/>
      </c>
      <c r="L6" s="117" t="str">
        <f>IF(G6&gt;0,ROUND(#REF!*F6*K6,2),"")</f>
        <v/>
      </c>
      <c r="M6" s="118" t="str">
        <f t="shared" ref="M6:M8" si="2">IF(G6&gt;0,ROUND(L6/12,2),"")</f>
        <v/>
      </c>
    </row>
    <row r="7" spans="1:13" x14ac:dyDescent="0.2">
      <c r="A7" s="79"/>
      <c r="B7" s="38">
        <v>1</v>
      </c>
      <c r="C7" s="37" t="s">
        <v>441</v>
      </c>
      <c r="D7" s="183">
        <v>39.54</v>
      </c>
      <c r="E7" s="58" t="s">
        <v>66</v>
      </c>
      <c r="F7" s="140">
        <v>252</v>
      </c>
      <c r="G7" s="19"/>
      <c r="H7" s="20" t="str">
        <f>IF(G7&gt;0,D7/G7,"")</f>
        <v/>
      </c>
      <c r="I7" s="20" t="str">
        <f t="shared" si="0"/>
        <v/>
      </c>
      <c r="J7" s="21"/>
      <c r="K7" s="20" t="str">
        <f t="shared" si="1"/>
        <v/>
      </c>
      <c r="L7" s="22" t="str">
        <f>IF(G7&gt;0,ROUND(D7*F7*K7,2),"")</f>
        <v/>
      </c>
      <c r="M7" s="78" t="str">
        <f t="shared" si="2"/>
        <v/>
      </c>
    </row>
    <row r="8" spans="1:13" x14ac:dyDescent="0.2">
      <c r="A8" s="79"/>
      <c r="B8" s="38">
        <v>2</v>
      </c>
      <c r="C8" s="37" t="s">
        <v>38</v>
      </c>
      <c r="D8" s="183">
        <v>13</v>
      </c>
      <c r="E8" s="58" t="s">
        <v>78</v>
      </c>
      <c r="F8" s="140">
        <v>252</v>
      </c>
      <c r="G8" s="19"/>
      <c r="H8" s="20" t="str">
        <f t="shared" ref="H8" si="3">IF(G8&gt;0,D8/G8,"")</f>
        <v/>
      </c>
      <c r="I8" s="20" t="str">
        <f t="shared" si="0"/>
        <v/>
      </c>
      <c r="J8" s="21"/>
      <c r="K8" s="20" t="str">
        <f t="shared" si="1"/>
        <v/>
      </c>
      <c r="L8" s="22" t="str">
        <f t="shared" ref="L8" si="4">IF(G8&gt;0,ROUND(D8*F8*K8,2),"")</f>
        <v/>
      </c>
      <c r="M8" s="78" t="str">
        <f t="shared" si="2"/>
        <v/>
      </c>
    </row>
    <row r="9" spans="1:13" x14ac:dyDescent="0.2">
      <c r="A9" s="79"/>
      <c r="B9" s="38">
        <v>3</v>
      </c>
      <c r="C9" s="37" t="s">
        <v>457</v>
      </c>
      <c r="D9" s="183">
        <v>4.76</v>
      </c>
      <c r="E9" s="58" t="s">
        <v>358</v>
      </c>
      <c r="F9" s="140">
        <v>252</v>
      </c>
      <c r="G9" s="19"/>
      <c r="H9" s="20" t="str">
        <f t="shared" ref="H9:H19" si="5">IF(G9&gt;0,D9/G9,"")</f>
        <v/>
      </c>
      <c r="I9" s="20" t="str">
        <f t="shared" ref="I9:I19" si="6">IF(G9&gt;0,H9*F9,"")</f>
        <v/>
      </c>
      <c r="J9" s="21"/>
      <c r="K9" s="20" t="str">
        <f t="shared" ref="K9:K19" si="7">IF(G9&gt;0,ROUND(J9/G9,5),"")</f>
        <v/>
      </c>
      <c r="L9" s="22" t="str">
        <f t="shared" ref="L9:L19" si="8">IF(G9&gt;0,ROUND(D9*F9*K9,2),"")</f>
        <v/>
      </c>
      <c r="M9" s="78" t="str">
        <f t="shared" ref="M9:M19" si="9">IF(G9&gt;0,ROUND(L9/12,2),"")</f>
        <v/>
      </c>
    </row>
    <row r="10" spans="1:13" x14ac:dyDescent="0.2">
      <c r="A10" s="79"/>
      <c r="B10" s="38">
        <v>4</v>
      </c>
      <c r="C10" s="37" t="s">
        <v>40</v>
      </c>
      <c r="D10" s="183">
        <v>17.57</v>
      </c>
      <c r="E10" s="58" t="s">
        <v>78</v>
      </c>
      <c r="F10" s="140">
        <v>252</v>
      </c>
      <c r="G10" s="19"/>
      <c r="H10" s="20" t="str">
        <f t="shared" si="5"/>
        <v/>
      </c>
      <c r="I10" s="20" t="str">
        <f t="shared" si="6"/>
        <v/>
      </c>
      <c r="J10" s="21"/>
      <c r="K10" s="20" t="str">
        <f t="shared" si="7"/>
        <v/>
      </c>
      <c r="L10" s="22" t="str">
        <f t="shared" si="8"/>
        <v/>
      </c>
      <c r="M10" s="78" t="str">
        <f t="shared" si="9"/>
        <v/>
      </c>
    </row>
    <row r="11" spans="1:13" x14ac:dyDescent="0.2">
      <c r="A11" s="79"/>
      <c r="B11" s="38">
        <v>5</v>
      </c>
      <c r="C11" s="37" t="s">
        <v>214</v>
      </c>
      <c r="D11" s="183">
        <v>9.6999999999999993</v>
      </c>
      <c r="E11" s="58" t="s">
        <v>81</v>
      </c>
      <c r="F11" s="140">
        <v>252</v>
      </c>
      <c r="G11" s="19"/>
      <c r="H11" s="20" t="str">
        <f t="shared" si="5"/>
        <v/>
      </c>
      <c r="I11" s="20" t="str">
        <f t="shared" si="6"/>
        <v/>
      </c>
      <c r="J11" s="21"/>
      <c r="K11" s="20" t="str">
        <f t="shared" si="7"/>
        <v/>
      </c>
      <c r="L11" s="22" t="str">
        <f t="shared" si="8"/>
        <v/>
      </c>
      <c r="M11" s="78" t="str">
        <f t="shared" si="9"/>
        <v/>
      </c>
    </row>
    <row r="12" spans="1:13" x14ac:dyDescent="0.2">
      <c r="A12" s="79"/>
      <c r="B12" s="38">
        <v>6</v>
      </c>
      <c r="C12" s="37" t="s">
        <v>62</v>
      </c>
      <c r="D12" s="183">
        <v>19.32</v>
      </c>
      <c r="E12" s="58" t="s">
        <v>66</v>
      </c>
      <c r="F12" s="140">
        <v>252</v>
      </c>
      <c r="G12" s="19"/>
      <c r="H12" s="20" t="str">
        <f t="shared" si="5"/>
        <v/>
      </c>
      <c r="I12" s="20" t="str">
        <f t="shared" si="6"/>
        <v/>
      </c>
      <c r="J12" s="21"/>
      <c r="K12" s="20" t="str">
        <f t="shared" si="7"/>
        <v/>
      </c>
      <c r="L12" s="22" t="str">
        <f t="shared" si="8"/>
        <v/>
      </c>
      <c r="M12" s="78" t="str">
        <f t="shared" si="9"/>
        <v/>
      </c>
    </row>
    <row r="13" spans="1:13" x14ac:dyDescent="0.2">
      <c r="A13" s="79"/>
      <c r="B13" s="38">
        <v>7</v>
      </c>
      <c r="C13" s="37" t="s">
        <v>458</v>
      </c>
      <c r="D13" s="183">
        <v>14.48</v>
      </c>
      <c r="E13" s="40" t="s">
        <v>358</v>
      </c>
      <c r="F13" s="140">
        <v>252</v>
      </c>
      <c r="G13" s="19"/>
      <c r="H13" s="20" t="str">
        <f t="shared" si="5"/>
        <v/>
      </c>
      <c r="I13" s="20" t="str">
        <f t="shared" si="6"/>
        <v/>
      </c>
      <c r="J13" s="21"/>
      <c r="K13" s="20" t="str">
        <f t="shared" si="7"/>
        <v/>
      </c>
      <c r="L13" s="22" t="str">
        <f t="shared" si="8"/>
        <v/>
      </c>
      <c r="M13" s="78" t="str">
        <f t="shared" si="9"/>
        <v/>
      </c>
    </row>
    <row r="14" spans="1:13" x14ac:dyDescent="0.2">
      <c r="A14" s="79"/>
      <c r="B14" s="38">
        <v>8</v>
      </c>
      <c r="C14" s="37" t="s">
        <v>459</v>
      </c>
      <c r="D14" s="183">
        <v>12.48</v>
      </c>
      <c r="E14" s="40" t="s">
        <v>358</v>
      </c>
      <c r="F14" s="140">
        <v>252</v>
      </c>
      <c r="G14" s="19"/>
      <c r="H14" s="20" t="str">
        <f t="shared" si="5"/>
        <v/>
      </c>
      <c r="I14" s="20" t="str">
        <f t="shared" si="6"/>
        <v/>
      </c>
      <c r="J14" s="21"/>
      <c r="K14" s="20" t="str">
        <f t="shared" si="7"/>
        <v/>
      </c>
      <c r="L14" s="22" t="str">
        <f t="shared" si="8"/>
        <v/>
      </c>
      <c r="M14" s="78" t="str">
        <f t="shared" si="9"/>
        <v/>
      </c>
    </row>
    <row r="15" spans="1:13" x14ac:dyDescent="0.2">
      <c r="A15" s="79"/>
      <c r="B15" s="38">
        <v>9</v>
      </c>
      <c r="C15" s="37" t="s">
        <v>460</v>
      </c>
      <c r="D15" s="183">
        <v>1.74</v>
      </c>
      <c r="E15" s="40" t="s">
        <v>80</v>
      </c>
      <c r="F15" s="140">
        <v>252</v>
      </c>
      <c r="G15" s="19"/>
      <c r="H15" s="20" t="str">
        <f t="shared" si="5"/>
        <v/>
      </c>
      <c r="I15" s="20" t="str">
        <f t="shared" si="6"/>
        <v/>
      </c>
      <c r="J15" s="21"/>
      <c r="K15" s="20" t="str">
        <f t="shared" si="7"/>
        <v/>
      </c>
      <c r="L15" s="22" t="str">
        <f t="shared" si="8"/>
        <v/>
      </c>
      <c r="M15" s="78" t="str">
        <f t="shared" si="9"/>
        <v/>
      </c>
    </row>
    <row r="16" spans="1:13" x14ac:dyDescent="0.2">
      <c r="A16" s="79"/>
      <c r="B16" s="38">
        <v>10</v>
      </c>
      <c r="C16" s="37" t="s">
        <v>69</v>
      </c>
      <c r="D16" s="183">
        <v>2.02</v>
      </c>
      <c r="E16" s="40" t="s">
        <v>80</v>
      </c>
      <c r="F16" s="140">
        <v>252</v>
      </c>
      <c r="G16" s="19"/>
      <c r="H16" s="20" t="str">
        <f t="shared" si="5"/>
        <v/>
      </c>
      <c r="I16" s="20" t="str">
        <f t="shared" si="6"/>
        <v/>
      </c>
      <c r="J16" s="21"/>
      <c r="K16" s="20" t="str">
        <f t="shared" si="7"/>
        <v/>
      </c>
      <c r="L16" s="22" t="str">
        <f t="shared" si="8"/>
        <v/>
      </c>
      <c r="M16" s="78" t="str">
        <f t="shared" si="9"/>
        <v/>
      </c>
    </row>
    <row r="17" spans="1:13" s="72" customFormat="1" x14ac:dyDescent="0.2">
      <c r="A17" s="79"/>
      <c r="B17" s="38"/>
      <c r="C17" s="39" t="s">
        <v>461</v>
      </c>
      <c r="D17" s="167">
        <v>21.31</v>
      </c>
      <c r="E17" s="40" t="s">
        <v>81</v>
      </c>
      <c r="F17" s="140">
        <v>252</v>
      </c>
      <c r="G17" s="19"/>
      <c r="H17" s="20" t="str">
        <f t="shared" si="5"/>
        <v/>
      </c>
      <c r="I17" s="20" t="str">
        <f t="shared" si="6"/>
        <v/>
      </c>
      <c r="J17" s="21"/>
      <c r="K17" s="20" t="str">
        <f t="shared" si="7"/>
        <v/>
      </c>
      <c r="L17" s="22" t="str">
        <f t="shared" si="8"/>
        <v/>
      </c>
      <c r="M17" s="78" t="str">
        <f t="shared" si="9"/>
        <v/>
      </c>
    </row>
    <row r="18" spans="1:13" s="72" customFormat="1" x14ac:dyDescent="0.2">
      <c r="A18" s="79"/>
      <c r="B18" s="38"/>
      <c r="C18" s="39" t="s">
        <v>462</v>
      </c>
      <c r="D18" s="167"/>
      <c r="E18" s="40"/>
      <c r="F18" s="140"/>
      <c r="G18" s="19"/>
      <c r="H18" s="20" t="str">
        <f t="shared" si="5"/>
        <v/>
      </c>
      <c r="I18" s="20" t="str">
        <f t="shared" si="6"/>
        <v/>
      </c>
      <c r="J18" s="21"/>
      <c r="K18" s="20" t="str">
        <f t="shared" si="7"/>
        <v/>
      </c>
      <c r="L18" s="22" t="str">
        <f t="shared" si="8"/>
        <v/>
      </c>
      <c r="M18" s="78" t="str">
        <f t="shared" si="9"/>
        <v/>
      </c>
    </row>
    <row r="19" spans="1:13" s="72" customFormat="1" ht="12.75" thickBot="1" x14ac:dyDescent="0.25">
      <c r="A19" s="156"/>
      <c r="B19" s="157"/>
      <c r="C19" s="158" t="s">
        <v>463</v>
      </c>
      <c r="D19" s="170">
        <v>35.520000000000003</v>
      </c>
      <c r="E19" s="151" t="s">
        <v>42</v>
      </c>
      <c r="F19" s="152">
        <v>104</v>
      </c>
      <c r="G19" s="85"/>
      <c r="H19" s="86" t="str">
        <f t="shared" si="5"/>
        <v/>
      </c>
      <c r="I19" s="86" t="str">
        <f t="shared" si="6"/>
        <v/>
      </c>
      <c r="J19" s="87"/>
      <c r="K19" s="86" t="str">
        <f t="shared" si="7"/>
        <v/>
      </c>
      <c r="L19" s="88" t="str">
        <f t="shared" si="8"/>
        <v/>
      </c>
      <c r="M19" s="89" t="str">
        <f t="shared" si="9"/>
        <v/>
      </c>
    </row>
    <row r="20" spans="1:13" ht="13.5" thickBot="1" x14ac:dyDescent="0.25">
      <c r="D20" s="188">
        <f>SUM(D6:D19)</f>
        <v>191.44000000000005</v>
      </c>
      <c r="L20" s="154">
        <f>SUM(L7:L19)</f>
        <v>0</v>
      </c>
    </row>
    <row r="21" spans="1:13" x14ac:dyDescent="0.2">
      <c r="D21" s="188"/>
    </row>
    <row r="22" spans="1:13" ht="24" x14ac:dyDescent="0.2">
      <c r="C22" s="205" t="s">
        <v>1870</v>
      </c>
      <c r="D22" s="206" t="s">
        <v>247</v>
      </c>
    </row>
    <row r="23" spans="1:13" x14ac:dyDescent="0.2">
      <c r="F23" s="207"/>
    </row>
  </sheetData>
  <sheetProtection algorithmName="SHA-512" hashValue="4DrLtdEBQPAYTyJaip5QO10u3zotousMHNiL2yVOrFzPooiiXrHolCgiCKpZXccd4sVGHPcWO4ZXZe9KIRcVsg==" saltValue="W1+AB6NQBG689ace49O6OA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G8" sqref="G8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22.5703125" style="29" customWidth="1"/>
    <col min="4" max="4" width="11.42578125" style="29"/>
    <col min="5" max="5" width="6.7109375" style="30" bestFit="1" customWidth="1"/>
    <col min="6" max="6" width="14.140625" style="182" customWidth="1"/>
    <col min="7" max="7" width="11.42578125" style="90"/>
    <col min="8" max="9" width="15.7109375" style="29" customWidth="1"/>
    <col min="10" max="10" width="11.42578125" style="90"/>
    <col min="11" max="13" width="15.7109375" style="29" customWidth="1"/>
    <col min="14" max="16384" width="11.42578125" style="29"/>
  </cols>
  <sheetData>
    <row r="1" spans="1:13" ht="12.75" x14ac:dyDescent="0.2">
      <c r="A1" s="14" t="s">
        <v>464</v>
      </c>
    </row>
    <row r="2" spans="1:13" ht="12.75" x14ac:dyDescent="0.2">
      <c r="A2" s="14"/>
    </row>
    <row r="3" spans="1:13" ht="12.75" x14ac:dyDescent="0.2">
      <c r="A3" s="199" t="s">
        <v>465</v>
      </c>
    </row>
    <row r="5" spans="1:13" ht="12.75" thickBot="1" x14ac:dyDescent="0.25"/>
    <row r="6" spans="1:13" ht="24.75" thickBot="1" x14ac:dyDescent="0.25">
      <c r="A6" s="53" t="s">
        <v>0</v>
      </c>
      <c r="B6" s="54" t="s">
        <v>1</v>
      </c>
      <c r="C6" s="53" t="s">
        <v>2</v>
      </c>
      <c r="D6" s="53" t="s">
        <v>3</v>
      </c>
      <c r="E6" s="56" t="s">
        <v>5</v>
      </c>
      <c r="F6" s="53" t="s">
        <v>1867</v>
      </c>
      <c r="G6" s="153" t="s">
        <v>1858</v>
      </c>
      <c r="H6" s="91" t="s">
        <v>1859</v>
      </c>
      <c r="I6" s="91" t="s">
        <v>1860</v>
      </c>
      <c r="J6" s="93" t="s">
        <v>1861</v>
      </c>
      <c r="K6" s="94" t="s">
        <v>1862</v>
      </c>
      <c r="L6" s="95" t="s">
        <v>1863</v>
      </c>
      <c r="M6" s="96" t="s">
        <v>1864</v>
      </c>
    </row>
    <row r="7" spans="1:13" x14ac:dyDescent="0.2">
      <c r="A7" s="184"/>
      <c r="B7" s="185"/>
      <c r="C7" s="146" t="s">
        <v>466</v>
      </c>
      <c r="D7" s="164"/>
      <c r="E7" s="148"/>
      <c r="F7" s="165"/>
      <c r="G7" s="208"/>
      <c r="H7" s="202" t="str">
        <f>IF(G7&gt;0,#REF!/G7,"")</f>
        <v/>
      </c>
      <c r="I7" s="202" t="str">
        <f t="shared" ref="I7:I11" si="0">IF(G7&gt;0,H7*F7,"")</f>
        <v/>
      </c>
      <c r="J7" s="203"/>
      <c r="K7" s="115" t="str">
        <f t="shared" ref="K7:K11" si="1">IF(G7&gt;0,ROUND(J7/G7,5),"")</f>
        <v/>
      </c>
      <c r="L7" s="117" t="str">
        <f>IF(G7&gt;0,ROUND(#REF!*F7*K7,2),"")</f>
        <v/>
      </c>
      <c r="M7" s="118" t="str">
        <f t="shared" ref="M7:M11" si="2">IF(G7&gt;0,ROUND(L7/12,2),"")</f>
        <v/>
      </c>
    </row>
    <row r="8" spans="1:13" x14ac:dyDescent="0.2">
      <c r="A8" s="79" t="s">
        <v>33</v>
      </c>
      <c r="B8" s="38"/>
      <c r="C8" s="37" t="s">
        <v>69</v>
      </c>
      <c r="D8" s="183">
        <v>9.49</v>
      </c>
      <c r="E8" s="42" t="s">
        <v>80</v>
      </c>
      <c r="F8" s="140">
        <v>150</v>
      </c>
      <c r="G8" s="194"/>
      <c r="H8" s="20" t="str">
        <f>IF(G8&gt;0,D8/G8,"")</f>
        <v/>
      </c>
      <c r="I8" s="20" t="str">
        <f t="shared" si="0"/>
        <v/>
      </c>
      <c r="J8" s="21"/>
      <c r="K8" s="20" t="str">
        <f t="shared" si="1"/>
        <v/>
      </c>
      <c r="L8" s="22" t="str">
        <f>IF(G8&gt;0,ROUND(D8*F8*K8,2),"")</f>
        <v/>
      </c>
      <c r="M8" s="78" t="str">
        <f t="shared" si="2"/>
        <v/>
      </c>
    </row>
    <row r="9" spans="1:13" x14ac:dyDescent="0.2">
      <c r="A9" s="79" t="s">
        <v>33</v>
      </c>
      <c r="B9" s="38"/>
      <c r="C9" s="37" t="s">
        <v>467</v>
      </c>
      <c r="D9" s="183">
        <v>3.62</v>
      </c>
      <c r="E9" s="42" t="s">
        <v>80</v>
      </c>
      <c r="F9" s="140">
        <v>150</v>
      </c>
      <c r="G9" s="194"/>
      <c r="H9" s="20" t="str">
        <f t="shared" ref="H9:H11" si="3">IF(G9&gt;0,D9/G9,"")</f>
        <v/>
      </c>
      <c r="I9" s="20" t="str">
        <f t="shared" si="0"/>
        <v/>
      </c>
      <c r="J9" s="21"/>
      <c r="K9" s="20" t="str">
        <f t="shared" si="1"/>
        <v/>
      </c>
      <c r="L9" s="22" t="str">
        <f t="shared" ref="L9:L11" si="4">IF(G9&gt;0,ROUND(D9*F9*K9,2),"")</f>
        <v/>
      </c>
      <c r="M9" s="78" t="str">
        <f t="shared" si="2"/>
        <v/>
      </c>
    </row>
    <row r="10" spans="1:13" x14ac:dyDescent="0.2">
      <c r="A10" s="79" t="s">
        <v>33</v>
      </c>
      <c r="B10" s="38"/>
      <c r="C10" s="37" t="s">
        <v>468</v>
      </c>
      <c r="D10" s="183">
        <v>2.85</v>
      </c>
      <c r="E10" s="42" t="s">
        <v>80</v>
      </c>
      <c r="F10" s="140">
        <v>150</v>
      </c>
      <c r="G10" s="194"/>
      <c r="H10" s="20" t="str">
        <f t="shared" si="3"/>
        <v/>
      </c>
      <c r="I10" s="20" t="str">
        <f t="shared" si="0"/>
        <v/>
      </c>
      <c r="J10" s="21"/>
      <c r="K10" s="20" t="str">
        <f t="shared" si="1"/>
        <v/>
      </c>
      <c r="L10" s="22" t="str">
        <f t="shared" si="4"/>
        <v/>
      </c>
      <c r="M10" s="78" t="str">
        <f t="shared" si="2"/>
        <v/>
      </c>
    </row>
    <row r="11" spans="1:13" x14ac:dyDescent="0.2">
      <c r="A11" s="79" t="s">
        <v>33</v>
      </c>
      <c r="B11" s="38"/>
      <c r="C11" s="37" t="s">
        <v>469</v>
      </c>
      <c r="D11" s="183">
        <v>2.89</v>
      </c>
      <c r="E11" s="42" t="s">
        <v>80</v>
      </c>
      <c r="F11" s="140">
        <v>150</v>
      </c>
      <c r="G11" s="194"/>
      <c r="H11" s="20" t="str">
        <f t="shared" si="3"/>
        <v/>
      </c>
      <c r="I11" s="20" t="str">
        <f t="shared" si="0"/>
        <v/>
      </c>
      <c r="J11" s="21"/>
      <c r="K11" s="20" t="str">
        <f t="shared" si="1"/>
        <v/>
      </c>
      <c r="L11" s="22" t="str">
        <f t="shared" si="4"/>
        <v/>
      </c>
      <c r="M11" s="78" t="str">
        <f t="shared" si="2"/>
        <v/>
      </c>
    </row>
    <row r="12" spans="1:13" x14ac:dyDescent="0.2">
      <c r="A12" s="79" t="s">
        <v>33</v>
      </c>
      <c r="B12" s="38"/>
      <c r="C12" s="37" t="s">
        <v>470</v>
      </c>
      <c r="D12" s="183">
        <v>4.8499999999999996</v>
      </c>
      <c r="E12" s="42" t="s">
        <v>80</v>
      </c>
      <c r="F12" s="140">
        <v>150</v>
      </c>
      <c r="G12" s="194"/>
      <c r="H12" s="20" t="str">
        <f t="shared" ref="H12:H34" si="5">IF(G12&gt;0,D12/G12,"")</f>
        <v/>
      </c>
      <c r="I12" s="20" t="str">
        <f t="shared" ref="I12:I34" si="6">IF(G12&gt;0,H12*F12,"")</f>
        <v/>
      </c>
      <c r="J12" s="21"/>
      <c r="K12" s="20" t="str">
        <f t="shared" ref="K12:K34" si="7">IF(G12&gt;0,ROUND(J12/G12,5),"")</f>
        <v/>
      </c>
      <c r="L12" s="22" t="str">
        <f t="shared" ref="L12:L34" si="8">IF(G12&gt;0,ROUND(D12*F12*K12,2),"")</f>
        <v/>
      </c>
      <c r="M12" s="78" t="str">
        <f t="shared" ref="M12:M34" si="9">IF(G12&gt;0,ROUND(L12/12,2),"")</f>
        <v/>
      </c>
    </row>
    <row r="13" spans="1:13" x14ac:dyDescent="0.2">
      <c r="A13" s="79" t="s">
        <v>33</v>
      </c>
      <c r="B13" s="38"/>
      <c r="C13" s="37" t="s">
        <v>259</v>
      </c>
      <c r="D13" s="183">
        <v>19.510000000000002</v>
      </c>
      <c r="E13" s="42" t="s">
        <v>78</v>
      </c>
      <c r="F13" s="140">
        <v>150</v>
      </c>
      <c r="G13" s="194"/>
      <c r="H13" s="20" t="str">
        <f t="shared" si="5"/>
        <v/>
      </c>
      <c r="I13" s="20" t="str">
        <f t="shared" si="6"/>
        <v/>
      </c>
      <c r="J13" s="21"/>
      <c r="K13" s="20" t="str">
        <f t="shared" si="7"/>
        <v/>
      </c>
      <c r="L13" s="22" t="str">
        <f t="shared" si="8"/>
        <v/>
      </c>
      <c r="M13" s="78" t="str">
        <f t="shared" si="9"/>
        <v/>
      </c>
    </row>
    <row r="14" spans="1:13" x14ac:dyDescent="0.2">
      <c r="A14" s="79" t="s">
        <v>33</v>
      </c>
      <c r="B14" s="38"/>
      <c r="C14" s="37" t="s">
        <v>352</v>
      </c>
      <c r="D14" s="183">
        <v>12.36</v>
      </c>
      <c r="E14" s="42" t="s">
        <v>78</v>
      </c>
      <c r="F14" s="140">
        <v>150</v>
      </c>
      <c r="G14" s="194"/>
      <c r="H14" s="20" t="str">
        <f t="shared" si="5"/>
        <v/>
      </c>
      <c r="I14" s="20" t="str">
        <f t="shared" si="6"/>
        <v/>
      </c>
      <c r="J14" s="21"/>
      <c r="K14" s="20" t="str">
        <f t="shared" si="7"/>
        <v/>
      </c>
      <c r="L14" s="22" t="str">
        <f t="shared" si="8"/>
        <v/>
      </c>
      <c r="M14" s="78" t="str">
        <f t="shared" si="9"/>
        <v/>
      </c>
    </row>
    <row r="15" spans="1:13" x14ac:dyDescent="0.2">
      <c r="A15" s="79" t="s">
        <v>33</v>
      </c>
      <c r="B15" s="38"/>
      <c r="C15" s="37" t="s">
        <v>260</v>
      </c>
      <c r="D15" s="183">
        <v>17</v>
      </c>
      <c r="E15" s="42" t="s">
        <v>78</v>
      </c>
      <c r="F15" s="140">
        <v>150</v>
      </c>
      <c r="G15" s="194"/>
      <c r="H15" s="20" t="str">
        <f t="shared" si="5"/>
        <v/>
      </c>
      <c r="I15" s="20" t="str">
        <f t="shared" si="6"/>
        <v/>
      </c>
      <c r="J15" s="21"/>
      <c r="K15" s="20" t="str">
        <f t="shared" si="7"/>
        <v/>
      </c>
      <c r="L15" s="22" t="str">
        <f t="shared" si="8"/>
        <v/>
      </c>
      <c r="M15" s="78" t="str">
        <f t="shared" si="9"/>
        <v/>
      </c>
    </row>
    <row r="16" spans="1:13" x14ac:dyDescent="0.2">
      <c r="A16" s="79" t="s">
        <v>33</v>
      </c>
      <c r="B16" s="38"/>
      <c r="C16" s="37" t="s">
        <v>67</v>
      </c>
      <c r="D16" s="183">
        <v>17.64</v>
      </c>
      <c r="E16" s="42" t="s">
        <v>232</v>
      </c>
      <c r="F16" s="140">
        <v>150</v>
      </c>
      <c r="G16" s="194"/>
      <c r="H16" s="20" t="str">
        <f t="shared" si="5"/>
        <v/>
      </c>
      <c r="I16" s="20" t="str">
        <f t="shared" si="6"/>
        <v/>
      </c>
      <c r="J16" s="21"/>
      <c r="K16" s="20" t="str">
        <f t="shared" si="7"/>
        <v/>
      </c>
      <c r="L16" s="22" t="str">
        <f t="shared" si="8"/>
        <v/>
      </c>
      <c r="M16" s="78" t="str">
        <f t="shared" si="9"/>
        <v/>
      </c>
    </row>
    <row r="17" spans="1:13" x14ac:dyDescent="0.2">
      <c r="A17" s="79" t="s">
        <v>33</v>
      </c>
      <c r="B17" s="38"/>
      <c r="C17" s="37" t="s">
        <v>298</v>
      </c>
      <c r="D17" s="183">
        <v>2.89</v>
      </c>
      <c r="E17" s="42" t="s">
        <v>42</v>
      </c>
      <c r="F17" s="140">
        <v>150</v>
      </c>
      <c r="G17" s="194"/>
      <c r="H17" s="20" t="str">
        <f t="shared" si="5"/>
        <v/>
      </c>
      <c r="I17" s="20" t="str">
        <f t="shared" si="6"/>
        <v/>
      </c>
      <c r="J17" s="21"/>
      <c r="K17" s="20" t="str">
        <f t="shared" si="7"/>
        <v/>
      </c>
      <c r="L17" s="22" t="str">
        <f t="shared" si="8"/>
        <v/>
      </c>
      <c r="M17" s="78" t="str">
        <f t="shared" si="9"/>
        <v/>
      </c>
    </row>
    <row r="18" spans="1:13" x14ac:dyDescent="0.2">
      <c r="A18" s="79" t="s">
        <v>33</v>
      </c>
      <c r="B18" s="38"/>
      <c r="C18" s="37" t="s">
        <v>282</v>
      </c>
      <c r="D18" s="183">
        <v>16.920000000000002</v>
      </c>
      <c r="E18" s="42" t="s">
        <v>231</v>
      </c>
      <c r="F18" s="140">
        <v>150</v>
      </c>
      <c r="G18" s="194"/>
      <c r="H18" s="20" t="str">
        <f t="shared" si="5"/>
        <v/>
      </c>
      <c r="I18" s="20" t="str">
        <f t="shared" si="6"/>
        <v/>
      </c>
      <c r="J18" s="21"/>
      <c r="K18" s="20" t="str">
        <f t="shared" si="7"/>
        <v/>
      </c>
      <c r="L18" s="22" t="str">
        <f t="shared" si="8"/>
        <v/>
      </c>
      <c r="M18" s="78" t="str">
        <f t="shared" si="9"/>
        <v/>
      </c>
    </row>
    <row r="19" spans="1:13" x14ac:dyDescent="0.2">
      <c r="A19" s="79" t="s">
        <v>33</v>
      </c>
      <c r="B19" s="38"/>
      <c r="C19" s="37" t="s">
        <v>343</v>
      </c>
      <c r="D19" s="183">
        <v>13.94</v>
      </c>
      <c r="E19" s="42" t="s">
        <v>232</v>
      </c>
      <c r="F19" s="140">
        <v>150</v>
      </c>
      <c r="G19" s="194"/>
      <c r="H19" s="20" t="str">
        <f t="shared" si="5"/>
        <v/>
      </c>
      <c r="I19" s="20" t="str">
        <f t="shared" si="6"/>
        <v/>
      </c>
      <c r="J19" s="21"/>
      <c r="K19" s="20" t="str">
        <f t="shared" si="7"/>
        <v/>
      </c>
      <c r="L19" s="22" t="str">
        <f t="shared" si="8"/>
        <v/>
      </c>
      <c r="M19" s="78" t="str">
        <f t="shared" si="9"/>
        <v/>
      </c>
    </row>
    <row r="20" spans="1:13" x14ac:dyDescent="0.2">
      <c r="A20" s="79" t="s">
        <v>33</v>
      </c>
      <c r="B20" s="38"/>
      <c r="C20" s="37" t="s">
        <v>225</v>
      </c>
      <c r="D20" s="183">
        <v>18.02</v>
      </c>
      <c r="E20" s="42" t="s">
        <v>232</v>
      </c>
      <c r="F20" s="140">
        <v>150</v>
      </c>
      <c r="G20" s="194"/>
      <c r="H20" s="20" t="str">
        <f t="shared" si="5"/>
        <v/>
      </c>
      <c r="I20" s="20" t="str">
        <f t="shared" si="6"/>
        <v/>
      </c>
      <c r="J20" s="21"/>
      <c r="K20" s="20" t="str">
        <f t="shared" si="7"/>
        <v/>
      </c>
      <c r="L20" s="22" t="str">
        <f t="shared" si="8"/>
        <v/>
      </c>
      <c r="M20" s="78" t="str">
        <f t="shared" si="9"/>
        <v/>
      </c>
    </row>
    <row r="21" spans="1:13" x14ac:dyDescent="0.2">
      <c r="A21" s="79"/>
      <c r="B21" s="38"/>
      <c r="C21" s="57" t="s">
        <v>145</v>
      </c>
      <c r="D21" s="183"/>
      <c r="E21" s="58"/>
      <c r="F21" s="140"/>
      <c r="G21" s="194"/>
      <c r="H21" s="20" t="str">
        <f t="shared" si="5"/>
        <v/>
      </c>
      <c r="I21" s="20" t="str">
        <f t="shared" si="6"/>
        <v/>
      </c>
      <c r="J21" s="21"/>
      <c r="K21" s="20" t="str">
        <f t="shared" si="7"/>
        <v/>
      </c>
      <c r="L21" s="22" t="str">
        <f t="shared" si="8"/>
        <v/>
      </c>
      <c r="M21" s="78" t="str">
        <f t="shared" si="9"/>
        <v/>
      </c>
    </row>
    <row r="22" spans="1:13" x14ac:dyDescent="0.2">
      <c r="A22" s="79"/>
      <c r="B22" s="38"/>
      <c r="C22" s="57" t="s">
        <v>82</v>
      </c>
      <c r="D22" s="183"/>
      <c r="E22" s="58"/>
      <c r="F22" s="140"/>
      <c r="G22" s="194"/>
      <c r="H22" s="20" t="str">
        <f t="shared" si="5"/>
        <v/>
      </c>
      <c r="I22" s="20" t="str">
        <f t="shared" si="6"/>
        <v/>
      </c>
      <c r="J22" s="21"/>
      <c r="K22" s="20" t="str">
        <f t="shared" si="7"/>
        <v/>
      </c>
      <c r="L22" s="22" t="str">
        <f t="shared" si="8"/>
        <v/>
      </c>
      <c r="M22" s="78" t="str">
        <f t="shared" si="9"/>
        <v/>
      </c>
    </row>
    <row r="23" spans="1:13" x14ac:dyDescent="0.2">
      <c r="A23" s="79" t="s">
        <v>145</v>
      </c>
      <c r="B23" s="38"/>
      <c r="C23" s="37" t="s">
        <v>343</v>
      </c>
      <c r="D23" s="183">
        <v>25.54</v>
      </c>
      <c r="E23" s="58" t="s">
        <v>66</v>
      </c>
      <c r="F23" s="140">
        <v>252</v>
      </c>
      <c r="G23" s="194"/>
      <c r="H23" s="20" t="str">
        <f t="shared" si="5"/>
        <v/>
      </c>
      <c r="I23" s="20" t="str">
        <f t="shared" si="6"/>
        <v/>
      </c>
      <c r="J23" s="21"/>
      <c r="K23" s="20" t="str">
        <f t="shared" si="7"/>
        <v/>
      </c>
      <c r="L23" s="22" t="str">
        <f t="shared" si="8"/>
        <v/>
      </c>
      <c r="M23" s="78" t="str">
        <f t="shared" si="9"/>
        <v/>
      </c>
    </row>
    <row r="24" spans="1:13" x14ac:dyDescent="0.2">
      <c r="A24" s="79" t="s">
        <v>145</v>
      </c>
      <c r="B24" s="38"/>
      <c r="C24" s="37" t="s">
        <v>225</v>
      </c>
      <c r="D24" s="183">
        <v>15.27</v>
      </c>
      <c r="E24" s="58" t="s">
        <v>78</v>
      </c>
      <c r="F24" s="140">
        <v>252</v>
      </c>
      <c r="G24" s="194"/>
      <c r="H24" s="20" t="str">
        <f t="shared" si="5"/>
        <v/>
      </c>
      <c r="I24" s="20" t="str">
        <f t="shared" si="6"/>
        <v/>
      </c>
      <c r="J24" s="21"/>
      <c r="K24" s="20" t="str">
        <f t="shared" si="7"/>
        <v/>
      </c>
      <c r="L24" s="22" t="str">
        <f t="shared" si="8"/>
        <v/>
      </c>
      <c r="M24" s="78" t="str">
        <f t="shared" si="9"/>
        <v/>
      </c>
    </row>
    <row r="25" spans="1:13" x14ac:dyDescent="0.2">
      <c r="A25" s="79" t="s">
        <v>145</v>
      </c>
      <c r="B25" s="38"/>
      <c r="C25" s="37" t="s">
        <v>804</v>
      </c>
      <c r="D25" s="183">
        <v>15.65</v>
      </c>
      <c r="E25" s="58" t="s">
        <v>358</v>
      </c>
      <c r="F25" s="140">
        <v>252</v>
      </c>
      <c r="G25" s="194"/>
      <c r="H25" s="20" t="str">
        <f t="shared" si="5"/>
        <v/>
      </c>
      <c r="I25" s="20" t="str">
        <f t="shared" si="6"/>
        <v/>
      </c>
      <c r="J25" s="21"/>
      <c r="K25" s="20" t="str">
        <f t="shared" si="7"/>
        <v/>
      </c>
      <c r="L25" s="22" t="str">
        <f t="shared" si="8"/>
        <v/>
      </c>
      <c r="M25" s="78" t="str">
        <f t="shared" si="9"/>
        <v/>
      </c>
    </row>
    <row r="26" spans="1:13" x14ac:dyDescent="0.2">
      <c r="A26" s="79" t="s">
        <v>145</v>
      </c>
      <c r="B26" s="38"/>
      <c r="C26" s="37" t="s">
        <v>282</v>
      </c>
      <c r="D26" s="183">
        <v>17.260000000000002</v>
      </c>
      <c r="E26" s="58" t="s">
        <v>80</v>
      </c>
      <c r="F26" s="140">
        <v>252</v>
      </c>
      <c r="G26" s="194"/>
      <c r="H26" s="20" t="str">
        <f t="shared" si="5"/>
        <v/>
      </c>
      <c r="I26" s="20" t="str">
        <f t="shared" si="6"/>
        <v/>
      </c>
      <c r="J26" s="21"/>
      <c r="K26" s="20" t="str">
        <f t="shared" si="7"/>
        <v/>
      </c>
      <c r="L26" s="22" t="str">
        <f t="shared" si="8"/>
        <v/>
      </c>
      <c r="M26" s="78" t="str">
        <f t="shared" si="9"/>
        <v/>
      </c>
    </row>
    <row r="27" spans="1:13" x14ac:dyDescent="0.2">
      <c r="A27" s="79" t="s">
        <v>145</v>
      </c>
      <c r="B27" s="38"/>
      <c r="C27" s="37" t="s">
        <v>67</v>
      </c>
      <c r="D27" s="183">
        <v>26.96</v>
      </c>
      <c r="E27" s="58" t="s">
        <v>81</v>
      </c>
      <c r="F27" s="140">
        <v>252</v>
      </c>
      <c r="G27" s="194"/>
      <c r="H27" s="20" t="str">
        <f t="shared" si="5"/>
        <v/>
      </c>
      <c r="I27" s="20" t="str">
        <f t="shared" si="6"/>
        <v/>
      </c>
      <c r="J27" s="21"/>
      <c r="K27" s="20" t="str">
        <f t="shared" si="7"/>
        <v/>
      </c>
      <c r="L27" s="22" t="str">
        <f t="shared" si="8"/>
        <v/>
      </c>
      <c r="M27" s="78" t="str">
        <f t="shared" si="9"/>
        <v/>
      </c>
    </row>
    <row r="28" spans="1:13" x14ac:dyDescent="0.2">
      <c r="A28" s="79" t="s">
        <v>145</v>
      </c>
      <c r="B28" s="38"/>
      <c r="C28" s="37" t="s">
        <v>351</v>
      </c>
      <c r="D28" s="183">
        <v>17.010000000000002</v>
      </c>
      <c r="E28" s="58" t="s">
        <v>78</v>
      </c>
      <c r="F28" s="140">
        <v>252</v>
      </c>
      <c r="G28" s="194"/>
      <c r="H28" s="20" t="str">
        <f t="shared" si="5"/>
        <v/>
      </c>
      <c r="I28" s="20" t="str">
        <f t="shared" si="6"/>
        <v/>
      </c>
      <c r="J28" s="21"/>
      <c r="K28" s="20" t="str">
        <f t="shared" si="7"/>
        <v/>
      </c>
      <c r="L28" s="22" t="str">
        <f t="shared" si="8"/>
        <v/>
      </c>
      <c r="M28" s="78" t="str">
        <f t="shared" si="9"/>
        <v/>
      </c>
    </row>
    <row r="29" spans="1:13" x14ac:dyDescent="0.2">
      <c r="A29" s="79" t="s">
        <v>145</v>
      </c>
      <c r="B29" s="38"/>
      <c r="C29" s="37" t="s">
        <v>350</v>
      </c>
      <c r="D29" s="183">
        <v>19.59</v>
      </c>
      <c r="E29" s="58" t="s">
        <v>78</v>
      </c>
      <c r="F29" s="140">
        <v>252</v>
      </c>
      <c r="G29" s="194"/>
      <c r="H29" s="20" t="str">
        <f t="shared" si="5"/>
        <v/>
      </c>
      <c r="I29" s="20" t="str">
        <f t="shared" si="6"/>
        <v/>
      </c>
      <c r="J29" s="21"/>
      <c r="K29" s="20" t="str">
        <f t="shared" si="7"/>
        <v/>
      </c>
      <c r="L29" s="22" t="str">
        <f t="shared" si="8"/>
        <v/>
      </c>
      <c r="M29" s="78" t="str">
        <f t="shared" si="9"/>
        <v/>
      </c>
    </row>
    <row r="30" spans="1:13" x14ac:dyDescent="0.2">
      <c r="A30" s="79" t="s">
        <v>145</v>
      </c>
      <c r="B30" s="38"/>
      <c r="C30" s="37" t="s">
        <v>352</v>
      </c>
      <c r="D30" s="183">
        <v>12.14</v>
      </c>
      <c r="E30" s="58" t="s">
        <v>78</v>
      </c>
      <c r="F30" s="140">
        <v>252</v>
      </c>
      <c r="G30" s="194"/>
      <c r="H30" s="20" t="str">
        <f t="shared" si="5"/>
        <v/>
      </c>
      <c r="I30" s="20" t="str">
        <f t="shared" si="6"/>
        <v/>
      </c>
      <c r="J30" s="21"/>
      <c r="K30" s="20" t="str">
        <f t="shared" si="7"/>
        <v/>
      </c>
      <c r="L30" s="22" t="str">
        <f t="shared" si="8"/>
        <v/>
      </c>
      <c r="M30" s="78" t="str">
        <f t="shared" si="9"/>
        <v/>
      </c>
    </row>
    <row r="31" spans="1:13" x14ac:dyDescent="0.2">
      <c r="A31" s="79" t="s">
        <v>145</v>
      </c>
      <c r="B31" s="38"/>
      <c r="C31" s="37" t="s">
        <v>69</v>
      </c>
      <c r="D31" s="183">
        <v>2.99</v>
      </c>
      <c r="E31" s="58" t="s">
        <v>80</v>
      </c>
      <c r="F31" s="140">
        <v>252</v>
      </c>
      <c r="G31" s="194"/>
      <c r="H31" s="20" t="str">
        <f t="shared" si="5"/>
        <v/>
      </c>
      <c r="I31" s="20" t="str">
        <f t="shared" si="6"/>
        <v/>
      </c>
      <c r="J31" s="21"/>
      <c r="K31" s="20" t="str">
        <f t="shared" si="7"/>
        <v/>
      </c>
      <c r="L31" s="22" t="str">
        <f t="shared" si="8"/>
        <v/>
      </c>
      <c r="M31" s="78" t="str">
        <f t="shared" si="9"/>
        <v/>
      </c>
    </row>
    <row r="32" spans="1:13" x14ac:dyDescent="0.2">
      <c r="A32" s="79" t="s">
        <v>145</v>
      </c>
      <c r="B32" s="38"/>
      <c r="C32" s="37" t="s">
        <v>467</v>
      </c>
      <c r="D32" s="183">
        <v>2.14</v>
      </c>
      <c r="E32" s="58" t="s">
        <v>80</v>
      </c>
      <c r="F32" s="140">
        <v>252</v>
      </c>
      <c r="G32" s="194"/>
      <c r="H32" s="20" t="str">
        <f t="shared" si="5"/>
        <v/>
      </c>
      <c r="I32" s="20" t="str">
        <f t="shared" si="6"/>
        <v/>
      </c>
      <c r="J32" s="21"/>
      <c r="K32" s="20" t="str">
        <f t="shared" si="7"/>
        <v/>
      </c>
      <c r="L32" s="22" t="str">
        <f t="shared" si="8"/>
        <v/>
      </c>
      <c r="M32" s="78" t="str">
        <f t="shared" si="9"/>
        <v/>
      </c>
    </row>
    <row r="33" spans="1:13" x14ac:dyDescent="0.2">
      <c r="A33" s="79" t="s">
        <v>145</v>
      </c>
      <c r="B33" s="38"/>
      <c r="C33" s="37" t="s">
        <v>468</v>
      </c>
      <c r="D33" s="183">
        <v>2.0699999999999998</v>
      </c>
      <c r="E33" s="58" t="s">
        <v>80</v>
      </c>
      <c r="F33" s="140">
        <v>252</v>
      </c>
      <c r="G33" s="194"/>
      <c r="H33" s="20" t="str">
        <f t="shared" si="5"/>
        <v/>
      </c>
      <c r="I33" s="20" t="str">
        <f t="shared" si="6"/>
        <v/>
      </c>
      <c r="J33" s="21"/>
      <c r="K33" s="20" t="str">
        <f t="shared" si="7"/>
        <v/>
      </c>
      <c r="L33" s="22" t="str">
        <f t="shared" si="8"/>
        <v/>
      </c>
      <c r="M33" s="78" t="str">
        <f t="shared" si="9"/>
        <v/>
      </c>
    </row>
    <row r="34" spans="1:13" ht="12.75" thickBot="1" x14ac:dyDescent="0.25">
      <c r="A34" s="156" t="s">
        <v>145</v>
      </c>
      <c r="B34" s="157"/>
      <c r="C34" s="83" t="s">
        <v>805</v>
      </c>
      <c r="D34" s="204">
        <v>5.46</v>
      </c>
      <c r="E34" s="151" t="s">
        <v>201</v>
      </c>
      <c r="F34" s="152">
        <v>52</v>
      </c>
      <c r="G34" s="197"/>
      <c r="H34" s="86" t="str">
        <f t="shared" si="5"/>
        <v/>
      </c>
      <c r="I34" s="86" t="str">
        <f t="shared" si="6"/>
        <v/>
      </c>
      <c r="J34" s="87"/>
      <c r="K34" s="86" t="str">
        <f t="shared" si="7"/>
        <v/>
      </c>
      <c r="L34" s="88" t="str">
        <f t="shared" si="8"/>
        <v/>
      </c>
      <c r="M34" s="89" t="str">
        <f t="shared" si="9"/>
        <v/>
      </c>
    </row>
    <row r="35" spans="1:13" ht="13.5" thickBot="1" x14ac:dyDescent="0.25">
      <c r="D35" s="188">
        <f>SUM(D7:D34)</f>
        <v>304.05999999999995</v>
      </c>
      <c r="G35" s="68"/>
      <c r="H35" s="74"/>
      <c r="I35" s="74"/>
      <c r="J35" s="70"/>
      <c r="L35" s="180">
        <f>SUM(L8:L34)</f>
        <v>0</v>
      </c>
    </row>
    <row r="36" spans="1:13" ht="36" x14ac:dyDescent="0.2">
      <c r="C36" s="205" t="s">
        <v>1871</v>
      </c>
      <c r="D36" s="206" t="s">
        <v>571</v>
      </c>
      <c r="G36" s="68"/>
      <c r="H36" s="74"/>
      <c r="I36" s="74"/>
      <c r="J36" s="70"/>
    </row>
    <row r="37" spans="1:13" x14ac:dyDescent="0.2">
      <c r="D37" s="188"/>
    </row>
  </sheetData>
  <sheetProtection algorithmName="SHA-512" hashValue="Mi+h5I/7mucn8A0pYEGewRoiw5cs5Dqao2W4UyghyuTgaVX0idyBaFo2mapm1pQinq7/wxJndHvQt/S+gfpMUA==" saltValue="tFB8M0usJ+XwWsPkcdAbng==" spinCount="100000" sheet="1" objects="1" scenarios="1" sort="0" autoFilter="0"/>
  <autoFilter ref="A6:F6"/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G8" sqref="G8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37.5703125" style="29" customWidth="1"/>
    <col min="4" max="4" width="11.42578125" style="29"/>
    <col min="5" max="5" width="6.7109375" style="30" bestFit="1" customWidth="1"/>
    <col min="6" max="6" width="13.85546875" style="182" customWidth="1"/>
    <col min="7" max="7" width="11.42578125" style="90"/>
    <col min="8" max="9" width="15.7109375" style="29" customWidth="1"/>
    <col min="10" max="10" width="11.42578125" style="90"/>
    <col min="11" max="13" width="15.7109375" style="29" customWidth="1"/>
    <col min="14" max="16384" width="11.42578125" style="29"/>
  </cols>
  <sheetData>
    <row r="1" spans="1:13" ht="12.75" x14ac:dyDescent="0.2">
      <c r="A1" s="14" t="s">
        <v>471</v>
      </c>
    </row>
    <row r="2" spans="1:13" ht="12.75" x14ac:dyDescent="0.2">
      <c r="A2" s="14"/>
    </row>
    <row r="3" spans="1:13" ht="12.75" x14ac:dyDescent="0.2">
      <c r="A3" s="199" t="s">
        <v>472</v>
      </c>
    </row>
    <row r="4" spans="1:13" ht="12.75" thickBot="1" x14ac:dyDescent="0.25"/>
    <row r="5" spans="1:13" ht="24.75" thickBot="1" x14ac:dyDescent="0.25">
      <c r="A5" s="53" t="s">
        <v>0</v>
      </c>
      <c r="B5" s="54" t="s">
        <v>1</v>
      </c>
      <c r="C5" s="53" t="s">
        <v>2</v>
      </c>
      <c r="D5" s="53" t="s">
        <v>3</v>
      </c>
      <c r="E5" s="56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211" t="s">
        <v>473</v>
      </c>
      <c r="B6" s="212"/>
      <c r="C6" s="213"/>
      <c r="D6" s="213"/>
      <c r="E6" s="214"/>
      <c r="F6" s="165"/>
      <c r="G6" s="201"/>
      <c r="H6" s="202" t="str">
        <f>IF(G6&gt;0,#REF!/G6,"")</f>
        <v/>
      </c>
      <c r="I6" s="202" t="str">
        <f t="shared" ref="I6:I12" si="0">IF(G6&gt;0,H6*F6,"")</f>
        <v/>
      </c>
      <c r="J6" s="203"/>
      <c r="K6" s="115" t="str">
        <f t="shared" ref="K6:K12" si="1">IF(G6&gt;0,ROUND(J6/G6,5),"")</f>
        <v/>
      </c>
      <c r="L6" s="117" t="str">
        <f>IF(G6&gt;0,ROUND(#REF!*F6*K6,2),"")</f>
        <v/>
      </c>
      <c r="M6" s="118" t="str">
        <f t="shared" ref="M6:M12" si="2">IF(G6&gt;0,ROUND(L6/12,2),"")</f>
        <v/>
      </c>
    </row>
    <row r="7" spans="1:13" x14ac:dyDescent="0.2">
      <c r="A7" s="79"/>
      <c r="B7" s="38"/>
      <c r="C7" s="57" t="s">
        <v>474</v>
      </c>
      <c r="D7" s="183"/>
      <c r="E7" s="58"/>
      <c r="F7" s="155"/>
      <c r="G7" s="60"/>
      <c r="H7" s="61"/>
      <c r="I7" s="61"/>
      <c r="J7" s="62"/>
      <c r="K7" s="20"/>
      <c r="L7" s="22"/>
      <c r="M7" s="78"/>
    </row>
    <row r="8" spans="1:13" x14ac:dyDescent="0.2">
      <c r="A8" s="79" t="s">
        <v>229</v>
      </c>
      <c r="B8" s="38"/>
      <c r="C8" s="37" t="s">
        <v>475</v>
      </c>
      <c r="D8" s="183">
        <v>116</v>
      </c>
      <c r="E8" s="58" t="s">
        <v>78</v>
      </c>
      <c r="F8" s="140">
        <v>252</v>
      </c>
      <c r="G8" s="19"/>
      <c r="H8" s="20" t="str">
        <f t="shared" ref="H8:H12" si="3">IF(G8&gt;0,D8/G8,"")</f>
        <v/>
      </c>
      <c r="I8" s="20" t="str">
        <f t="shared" si="0"/>
        <v/>
      </c>
      <c r="J8" s="21"/>
      <c r="K8" s="20" t="str">
        <f t="shared" si="1"/>
        <v/>
      </c>
      <c r="L8" s="22" t="str">
        <f t="shared" ref="L8:L12" si="4">IF(G8&gt;0,ROUND(D8*F8*K8,2),"")</f>
        <v/>
      </c>
      <c r="M8" s="78" t="str">
        <f t="shared" si="2"/>
        <v/>
      </c>
    </row>
    <row r="9" spans="1:13" x14ac:dyDescent="0.2">
      <c r="A9" s="79" t="s">
        <v>229</v>
      </c>
      <c r="B9" s="38"/>
      <c r="C9" s="37" t="s">
        <v>50</v>
      </c>
      <c r="D9" s="183">
        <v>1</v>
      </c>
      <c r="E9" s="58" t="s">
        <v>80</v>
      </c>
      <c r="F9" s="140">
        <v>252</v>
      </c>
      <c r="G9" s="19"/>
      <c r="H9" s="20" t="str">
        <f t="shared" si="3"/>
        <v/>
      </c>
      <c r="I9" s="20" t="str">
        <f t="shared" si="0"/>
        <v/>
      </c>
      <c r="J9" s="21"/>
      <c r="K9" s="20" t="str">
        <f t="shared" si="1"/>
        <v/>
      </c>
      <c r="L9" s="22" t="str">
        <f t="shared" si="4"/>
        <v/>
      </c>
      <c r="M9" s="78" t="str">
        <f t="shared" si="2"/>
        <v/>
      </c>
    </row>
    <row r="10" spans="1:13" x14ac:dyDescent="0.2">
      <c r="A10" s="79" t="s">
        <v>229</v>
      </c>
      <c r="B10" s="38"/>
      <c r="C10" s="37" t="s">
        <v>50</v>
      </c>
      <c r="D10" s="183">
        <v>1</v>
      </c>
      <c r="E10" s="58" t="s">
        <v>80</v>
      </c>
      <c r="F10" s="140">
        <v>252</v>
      </c>
      <c r="G10" s="19"/>
      <c r="H10" s="20" t="str">
        <f t="shared" si="3"/>
        <v/>
      </c>
      <c r="I10" s="20" t="str">
        <f t="shared" si="0"/>
        <v/>
      </c>
      <c r="J10" s="21"/>
      <c r="K10" s="20" t="str">
        <f t="shared" si="1"/>
        <v/>
      </c>
      <c r="L10" s="22" t="str">
        <f t="shared" si="4"/>
        <v/>
      </c>
      <c r="M10" s="78" t="str">
        <f t="shared" si="2"/>
        <v/>
      </c>
    </row>
    <row r="11" spans="1:13" x14ac:dyDescent="0.2">
      <c r="A11" s="79" t="s">
        <v>229</v>
      </c>
      <c r="B11" s="38"/>
      <c r="C11" s="37" t="s">
        <v>477</v>
      </c>
      <c r="D11" s="183">
        <v>88</v>
      </c>
      <c r="E11" s="58" t="s">
        <v>78</v>
      </c>
      <c r="F11" s="140">
        <v>252</v>
      </c>
      <c r="G11" s="19"/>
      <c r="H11" s="20" t="str">
        <f t="shared" si="3"/>
        <v/>
      </c>
      <c r="I11" s="20" t="str">
        <f t="shared" si="0"/>
        <v/>
      </c>
      <c r="J11" s="21"/>
      <c r="K11" s="20" t="str">
        <f t="shared" si="1"/>
        <v/>
      </c>
      <c r="L11" s="22" t="str">
        <f t="shared" si="4"/>
        <v/>
      </c>
      <c r="M11" s="78" t="str">
        <f t="shared" si="2"/>
        <v/>
      </c>
    </row>
    <row r="12" spans="1:13" x14ac:dyDescent="0.2">
      <c r="A12" s="79" t="s">
        <v>229</v>
      </c>
      <c r="B12" s="38"/>
      <c r="C12" s="37" t="s">
        <v>50</v>
      </c>
      <c r="D12" s="183">
        <v>1</v>
      </c>
      <c r="E12" s="58" t="s">
        <v>80</v>
      </c>
      <c r="F12" s="140">
        <v>252</v>
      </c>
      <c r="G12" s="19"/>
      <c r="H12" s="20" t="str">
        <f t="shared" si="3"/>
        <v/>
      </c>
      <c r="I12" s="20" t="str">
        <f t="shared" si="0"/>
        <v/>
      </c>
      <c r="J12" s="21"/>
      <c r="K12" s="20" t="str">
        <f t="shared" si="1"/>
        <v/>
      </c>
      <c r="L12" s="22" t="str">
        <f t="shared" si="4"/>
        <v/>
      </c>
      <c r="M12" s="78" t="str">
        <f t="shared" si="2"/>
        <v/>
      </c>
    </row>
    <row r="13" spans="1:13" x14ac:dyDescent="0.2">
      <c r="A13" s="79" t="s">
        <v>229</v>
      </c>
      <c r="B13" s="38"/>
      <c r="C13" s="37" t="s">
        <v>50</v>
      </c>
      <c r="D13" s="183">
        <v>1</v>
      </c>
      <c r="E13" s="58" t="s">
        <v>80</v>
      </c>
      <c r="F13" s="140">
        <v>252</v>
      </c>
      <c r="G13" s="19"/>
      <c r="H13" s="20" t="str">
        <f t="shared" ref="H13:H30" si="5">IF(G13&gt;0,D13/G13,"")</f>
        <v/>
      </c>
      <c r="I13" s="20" t="str">
        <f t="shared" ref="I13:I30" si="6">IF(G13&gt;0,H13*F13,"")</f>
        <v/>
      </c>
      <c r="J13" s="21"/>
      <c r="K13" s="20" t="str">
        <f t="shared" ref="K13:K30" si="7">IF(G13&gt;0,ROUND(J13/G13,5),"")</f>
        <v/>
      </c>
      <c r="L13" s="22" t="str">
        <f t="shared" ref="L13:L30" si="8">IF(G13&gt;0,ROUND(D13*F13*K13,2),"")</f>
        <v/>
      </c>
      <c r="M13" s="78" t="str">
        <f t="shared" ref="M13:M30" si="9">IF(G13&gt;0,ROUND(L13/12,2),"")</f>
        <v/>
      </c>
    </row>
    <row r="14" spans="1:13" x14ac:dyDescent="0.2">
      <c r="A14" s="79" t="s">
        <v>229</v>
      </c>
      <c r="B14" s="38"/>
      <c r="C14" s="37" t="s">
        <v>476</v>
      </c>
      <c r="D14" s="183">
        <v>54</v>
      </c>
      <c r="E14" s="58" t="s">
        <v>66</v>
      </c>
      <c r="F14" s="140">
        <v>252</v>
      </c>
      <c r="G14" s="19"/>
      <c r="H14" s="20" t="str">
        <f t="shared" si="5"/>
        <v/>
      </c>
      <c r="I14" s="20" t="str">
        <f t="shared" si="6"/>
        <v/>
      </c>
      <c r="J14" s="21"/>
      <c r="K14" s="20" t="str">
        <f t="shared" si="7"/>
        <v/>
      </c>
      <c r="L14" s="22" t="str">
        <f t="shared" si="8"/>
        <v/>
      </c>
      <c r="M14" s="78" t="str">
        <f t="shared" si="9"/>
        <v/>
      </c>
    </row>
    <row r="15" spans="1:13" x14ac:dyDescent="0.2">
      <c r="A15" s="79"/>
      <c r="B15" s="38"/>
      <c r="C15" s="57" t="s">
        <v>478</v>
      </c>
      <c r="D15" s="183"/>
      <c r="E15" s="58"/>
      <c r="F15" s="140"/>
      <c r="G15" s="60"/>
      <c r="H15" s="61"/>
      <c r="I15" s="61"/>
      <c r="J15" s="62"/>
      <c r="K15" s="20"/>
      <c r="L15" s="22"/>
      <c r="M15" s="78"/>
    </row>
    <row r="16" spans="1:13" x14ac:dyDescent="0.2">
      <c r="A16" s="79" t="s">
        <v>230</v>
      </c>
      <c r="B16" s="38"/>
      <c r="C16" s="37" t="s">
        <v>479</v>
      </c>
      <c r="D16" s="183">
        <v>116</v>
      </c>
      <c r="E16" s="58" t="s">
        <v>78</v>
      </c>
      <c r="F16" s="140">
        <v>252</v>
      </c>
      <c r="G16" s="19"/>
      <c r="H16" s="20" t="str">
        <f t="shared" si="5"/>
        <v/>
      </c>
      <c r="I16" s="20" t="str">
        <f t="shared" si="6"/>
        <v/>
      </c>
      <c r="J16" s="21"/>
      <c r="K16" s="20" t="str">
        <f t="shared" si="7"/>
        <v/>
      </c>
      <c r="L16" s="22" t="str">
        <f t="shared" si="8"/>
        <v/>
      </c>
      <c r="M16" s="78" t="str">
        <f t="shared" si="9"/>
        <v/>
      </c>
    </row>
    <row r="17" spans="1:13" x14ac:dyDescent="0.2">
      <c r="A17" s="79" t="s">
        <v>230</v>
      </c>
      <c r="B17" s="38"/>
      <c r="C17" s="37" t="s">
        <v>50</v>
      </c>
      <c r="D17" s="183">
        <v>1</v>
      </c>
      <c r="E17" s="58" t="s">
        <v>80</v>
      </c>
      <c r="F17" s="140">
        <v>252</v>
      </c>
      <c r="G17" s="19"/>
      <c r="H17" s="20" t="str">
        <f t="shared" si="5"/>
        <v/>
      </c>
      <c r="I17" s="20" t="str">
        <f t="shared" si="6"/>
        <v/>
      </c>
      <c r="J17" s="21"/>
      <c r="K17" s="20" t="str">
        <f t="shared" si="7"/>
        <v/>
      </c>
      <c r="L17" s="22" t="str">
        <f t="shared" si="8"/>
        <v/>
      </c>
      <c r="M17" s="78" t="str">
        <f t="shared" si="9"/>
        <v/>
      </c>
    </row>
    <row r="18" spans="1:13" x14ac:dyDescent="0.2">
      <c r="A18" s="79" t="s">
        <v>230</v>
      </c>
      <c r="B18" s="38"/>
      <c r="C18" s="37" t="s">
        <v>50</v>
      </c>
      <c r="D18" s="183">
        <v>1</v>
      </c>
      <c r="E18" s="58" t="s">
        <v>80</v>
      </c>
      <c r="F18" s="140">
        <v>252</v>
      </c>
      <c r="G18" s="19"/>
      <c r="H18" s="20" t="str">
        <f t="shared" si="5"/>
        <v/>
      </c>
      <c r="I18" s="20" t="str">
        <f t="shared" si="6"/>
        <v/>
      </c>
      <c r="J18" s="21"/>
      <c r="K18" s="20" t="str">
        <f t="shared" si="7"/>
        <v/>
      </c>
      <c r="L18" s="22" t="str">
        <f t="shared" si="8"/>
        <v/>
      </c>
      <c r="M18" s="78" t="str">
        <f t="shared" si="9"/>
        <v/>
      </c>
    </row>
    <row r="19" spans="1:13" x14ac:dyDescent="0.2">
      <c r="A19" s="79"/>
      <c r="B19" s="38"/>
      <c r="C19" s="57" t="s">
        <v>480</v>
      </c>
      <c r="D19" s="183"/>
      <c r="E19" s="58"/>
      <c r="F19" s="140"/>
      <c r="G19" s="60"/>
      <c r="H19" s="61"/>
      <c r="I19" s="61"/>
      <c r="J19" s="62"/>
      <c r="K19" s="20"/>
      <c r="L19" s="22"/>
      <c r="M19" s="78"/>
    </row>
    <row r="20" spans="1:13" x14ac:dyDescent="0.2">
      <c r="A20" s="79" t="s">
        <v>230</v>
      </c>
      <c r="B20" s="38"/>
      <c r="C20" s="37" t="s">
        <v>479</v>
      </c>
      <c r="D20" s="183">
        <v>63</v>
      </c>
      <c r="E20" s="58" t="s">
        <v>232</v>
      </c>
      <c r="F20" s="140">
        <v>52</v>
      </c>
      <c r="G20" s="19"/>
      <c r="H20" s="20" t="str">
        <f t="shared" si="5"/>
        <v/>
      </c>
      <c r="I20" s="20" t="str">
        <f t="shared" si="6"/>
        <v/>
      </c>
      <c r="J20" s="21"/>
      <c r="K20" s="20" t="str">
        <f t="shared" si="7"/>
        <v/>
      </c>
      <c r="L20" s="22" t="str">
        <f t="shared" si="8"/>
        <v/>
      </c>
      <c r="M20" s="78" t="str">
        <f t="shared" si="9"/>
        <v/>
      </c>
    </row>
    <row r="21" spans="1:13" x14ac:dyDescent="0.2">
      <c r="A21" s="79" t="s">
        <v>230</v>
      </c>
      <c r="B21" s="38"/>
      <c r="C21" s="37" t="s">
        <v>50</v>
      </c>
      <c r="D21" s="183">
        <v>1</v>
      </c>
      <c r="E21" s="58" t="s">
        <v>80</v>
      </c>
      <c r="F21" s="140">
        <v>252</v>
      </c>
      <c r="G21" s="19"/>
      <c r="H21" s="20" t="str">
        <f t="shared" si="5"/>
        <v/>
      </c>
      <c r="I21" s="20" t="str">
        <f t="shared" si="6"/>
        <v/>
      </c>
      <c r="J21" s="21"/>
      <c r="K21" s="20" t="str">
        <f t="shared" si="7"/>
        <v/>
      </c>
      <c r="L21" s="22" t="str">
        <f t="shared" si="8"/>
        <v/>
      </c>
      <c r="M21" s="78" t="str">
        <f t="shared" si="9"/>
        <v/>
      </c>
    </row>
    <row r="22" spans="1:13" x14ac:dyDescent="0.2">
      <c r="A22" s="79"/>
      <c r="B22" s="38"/>
      <c r="C22" s="57"/>
      <c r="D22" s="183"/>
      <c r="E22" s="58"/>
      <c r="F22" s="140"/>
      <c r="G22" s="19"/>
      <c r="H22" s="20" t="str">
        <f t="shared" si="5"/>
        <v/>
      </c>
      <c r="I22" s="20" t="str">
        <f t="shared" si="6"/>
        <v/>
      </c>
      <c r="J22" s="21"/>
      <c r="K22" s="20" t="str">
        <f t="shared" si="7"/>
        <v/>
      </c>
      <c r="L22" s="22" t="str">
        <f t="shared" si="8"/>
        <v/>
      </c>
      <c r="M22" s="78" t="str">
        <f t="shared" si="9"/>
        <v/>
      </c>
    </row>
    <row r="23" spans="1:13" x14ac:dyDescent="0.2">
      <c r="A23" s="79"/>
      <c r="B23" s="38"/>
      <c r="C23" s="39" t="s">
        <v>481</v>
      </c>
      <c r="D23" s="183">
        <v>88</v>
      </c>
      <c r="E23" s="42" t="s">
        <v>144</v>
      </c>
      <c r="F23" s="140">
        <v>252</v>
      </c>
      <c r="G23" s="19"/>
      <c r="H23" s="20" t="str">
        <f t="shared" si="5"/>
        <v/>
      </c>
      <c r="I23" s="20" t="str">
        <f t="shared" si="6"/>
        <v/>
      </c>
      <c r="J23" s="21"/>
      <c r="K23" s="20" t="str">
        <f t="shared" si="7"/>
        <v/>
      </c>
      <c r="L23" s="22" t="str">
        <f t="shared" si="8"/>
        <v/>
      </c>
      <c r="M23" s="78" t="str">
        <f t="shared" si="9"/>
        <v/>
      </c>
    </row>
    <row r="24" spans="1:13" x14ac:dyDescent="0.2">
      <c r="A24" s="79"/>
      <c r="B24" s="38"/>
      <c r="C24" s="37" t="s">
        <v>50</v>
      </c>
      <c r="D24" s="183">
        <v>1</v>
      </c>
      <c r="E24" s="58" t="s">
        <v>80</v>
      </c>
      <c r="F24" s="140">
        <v>252</v>
      </c>
      <c r="G24" s="19"/>
      <c r="H24" s="20" t="str">
        <f t="shared" si="5"/>
        <v/>
      </c>
      <c r="I24" s="20" t="str">
        <f t="shared" si="6"/>
        <v/>
      </c>
      <c r="J24" s="21"/>
      <c r="K24" s="20" t="str">
        <f t="shared" si="7"/>
        <v/>
      </c>
      <c r="L24" s="22" t="str">
        <f t="shared" si="8"/>
        <v/>
      </c>
      <c r="M24" s="78" t="str">
        <f t="shared" si="9"/>
        <v/>
      </c>
    </row>
    <row r="25" spans="1:13" x14ac:dyDescent="0.2">
      <c r="A25" s="79"/>
      <c r="B25" s="38"/>
      <c r="C25" s="37" t="s">
        <v>50</v>
      </c>
      <c r="D25" s="183">
        <v>1</v>
      </c>
      <c r="E25" s="58" t="s">
        <v>80</v>
      </c>
      <c r="F25" s="140">
        <v>252</v>
      </c>
      <c r="G25" s="19"/>
      <c r="H25" s="20" t="str">
        <f t="shared" si="5"/>
        <v/>
      </c>
      <c r="I25" s="20" t="str">
        <f t="shared" si="6"/>
        <v/>
      </c>
      <c r="J25" s="21"/>
      <c r="K25" s="20" t="str">
        <f t="shared" si="7"/>
        <v/>
      </c>
      <c r="L25" s="22" t="str">
        <f t="shared" si="8"/>
        <v/>
      </c>
      <c r="M25" s="78" t="str">
        <f t="shared" si="9"/>
        <v/>
      </c>
    </row>
    <row r="26" spans="1:13" x14ac:dyDescent="0.2">
      <c r="A26" s="215" t="s">
        <v>482</v>
      </c>
      <c r="B26" s="51"/>
      <c r="C26" s="50"/>
      <c r="D26" s="50"/>
      <c r="E26" s="210"/>
      <c r="F26" s="155"/>
      <c r="G26" s="60"/>
      <c r="H26" s="61"/>
      <c r="I26" s="61"/>
      <c r="J26" s="62"/>
      <c r="K26" s="20"/>
      <c r="L26" s="22"/>
      <c r="M26" s="78"/>
    </row>
    <row r="27" spans="1:13" x14ac:dyDescent="0.2">
      <c r="A27" s="79"/>
      <c r="B27" s="38"/>
      <c r="C27" s="57" t="s">
        <v>474</v>
      </c>
      <c r="D27" s="183"/>
      <c r="E27" s="58"/>
      <c r="F27" s="155"/>
      <c r="G27" s="60"/>
      <c r="H27" s="61"/>
      <c r="I27" s="61"/>
      <c r="J27" s="62"/>
      <c r="K27" s="20"/>
      <c r="L27" s="22"/>
      <c r="M27" s="78"/>
    </row>
    <row r="28" spans="1:13" x14ac:dyDescent="0.2">
      <c r="A28" s="79"/>
      <c r="B28" s="38"/>
      <c r="C28" s="37" t="s">
        <v>474</v>
      </c>
      <c r="D28" s="183">
        <v>86</v>
      </c>
      <c r="E28" s="58" t="s">
        <v>78</v>
      </c>
      <c r="F28" s="155">
        <v>252</v>
      </c>
      <c r="G28" s="19"/>
      <c r="H28" s="20" t="str">
        <f t="shared" si="5"/>
        <v/>
      </c>
      <c r="I28" s="20" t="str">
        <f t="shared" si="6"/>
        <v/>
      </c>
      <c r="J28" s="21"/>
      <c r="K28" s="20" t="str">
        <f t="shared" si="7"/>
        <v/>
      </c>
      <c r="L28" s="22" t="str">
        <f t="shared" si="8"/>
        <v/>
      </c>
      <c r="M28" s="78" t="str">
        <f t="shared" si="9"/>
        <v/>
      </c>
    </row>
    <row r="29" spans="1:13" x14ac:dyDescent="0.2">
      <c r="A29" s="79"/>
      <c r="B29" s="38"/>
      <c r="C29" s="37" t="s">
        <v>50</v>
      </c>
      <c r="D29" s="183">
        <v>1</v>
      </c>
      <c r="E29" s="58" t="s">
        <v>80</v>
      </c>
      <c r="F29" s="155">
        <v>52</v>
      </c>
      <c r="G29" s="19"/>
      <c r="H29" s="20" t="str">
        <f t="shared" si="5"/>
        <v/>
      </c>
      <c r="I29" s="20" t="str">
        <f t="shared" si="6"/>
        <v/>
      </c>
      <c r="J29" s="21"/>
      <c r="K29" s="20" t="str">
        <f t="shared" si="7"/>
        <v/>
      </c>
      <c r="L29" s="22" t="str">
        <f t="shared" si="8"/>
        <v/>
      </c>
      <c r="M29" s="78" t="str">
        <f t="shared" si="9"/>
        <v/>
      </c>
    </row>
    <row r="30" spans="1:13" ht="12.75" thickBot="1" x14ac:dyDescent="0.25">
      <c r="A30" s="156"/>
      <c r="B30" s="157"/>
      <c r="C30" s="83" t="s">
        <v>50</v>
      </c>
      <c r="D30" s="204">
        <v>1</v>
      </c>
      <c r="E30" s="82" t="s">
        <v>80</v>
      </c>
      <c r="F30" s="159">
        <v>52</v>
      </c>
      <c r="G30" s="85"/>
      <c r="H30" s="86" t="str">
        <f t="shared" si="5"/>
        <v/>
      </c>
      <c r="I30" s="86" t="str">
        <f t="shared" si="6"/>
        <v/>
      </c>
      <c r="J30" s="87"/>
      <c r="K30" s="86" t="str">
        <f t="shared" si="7"/>
        <v/>
      </c>
      <c r="L30" s="88" t="str">
        <f t="shared" si="8"/>
        <v/>
      </c>
      <c r="M30" s="89" t="str">
        <f t="shared" si="9"/>
        <v/>
      </c>
    </row>
    <row r="31" spans="1:13" ht="13.5" thickBot="1" x14ac:dyDescent="0.25">
      <c r="A31" s="74"/>
      <c r="B31" s="200"/>
      <c r="C31" s="49"/>
      <c r="D31" s="209">
        <v>622</v>
      </c>
      <c r="E31" s="65"/>
      <c r="G31" s="68"/>
      <c r="H31" s="74"/>
      <c r="I31" s="74"/>
      <c r="J31" s="70"/>
      <c r="L31" s="154">
        <f>SUM(L7:L30)</f>
        <v>0</v>
      </c>
    </row>
    <row r="32" spans="1:13" x14ac:dyDescent="0.2">
      <c r="A32" s="74"/>
      <c r="B32" s="200"/>
      <c r="C32" s="49"/>
      <c r="D32" s="209"/>
      <c r="E32" s="65"/>
    </row>
  </sheetData>
  <sheetProtection algorithmName="SHA-512" hashValue="94UFuKJbGuvn6+zhCmjBCjQ8SwUfMpZK8hV1COKKS4ol79EOiEMoKeboDbRfz4povDzJ8moaQgWVIRLHRxRs/A==" saltValue="zHvVXxaG/ywls0VprQgFnw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5"/>
  <sheetViews>
    <sheetView workbookViewId="0">
      <selection activeCell="C24" sqref="C24"/>
    </sheetView>
  </sheetViews>
  <sheetFormatPr baseColWidth="10" defaultRowHeight="12.75" x14ac:dyDescent="0.2"/>
  <cols>
    <col min="1" max="1" width="4" style="10" customWidth="1"/>
    <col min="2" max="2" width="41.140625" style="10" customWidth="1"/>
    <col min="3" max="3" width="21" style="10" customWidth="1"/>
    <col min="4" max="16384" width="11.42578125" style="10"/>
  </cols>
  <sheetData>
    <row r="1" spans="1:4" ht="15" x14ac:dyDescent="0.25">
      <c r="A1" s="23" t="s">
        <v>7</v>
      </c>
    </row>
    <row r="3" spans="1:4" x14ac:dyDescent="0.2">
      <c r="A3" s="14" t="s">
        <v>8</v>
      </c>
    </row>
    <row r="5" spans="1:4" ht="15" x14ac:dyDescent="0.25">
      <c r="A5" s="256" t="s">
        <v>10</v>
      </c>
      <c r="B5" s="256" t="s">
        <v>9</v>
      </c>
      <c r="C5" s="256" t="s">
        <v>1875</v>
      </c>
    </row>
    <row r="6" spans="1:4" ht="15" customHeight="1" x14ac:dyDescent="0.2">
      <c r="A6" s="228">
        <v>1</v>
      </c>
      <c r="B6" s="216" t="s">
        <v>11</v>
      </c>
      <c r="C6" s="253">
        <f>'Nr 1 -SPZ'!M250</f>
        <v>0</v>
      </c>
      <c r="D6" s="10" t="s">
        <v>12</v>
      </c>
    </row>
    <row r="7" spans="1:4" ht="15" customHeight="1" x14ac:dyDescent="0.2">
      <c r="A7" s="228">
        <v>2</v>
      </c>
      <c r="B7" s="216" t="s">
        <v>13</v>
      </c>
      <c r="C7" s="253">
        <f>'Nr 2 Praxiswelt'!O616</f>
        <v>0</v>
      </c>
      <c r="D7" s="10" t="s">
        <v>14</v>
      </c>
    </row>
    <row r="8" spans="1:4" ht="15" customHeight="1" x14ac:dyDescent="0.2">
      <c r="A8" s="228">
        <v>3</v>
      </c>
      <c r="B8" s="216" t="s">
        <v>15</v>
      </c>
      <c r="C8" s="254">
        <f>'Nr 3 -MVZS'!L162</f>
        <v>0</v>
      </c>
      <c r="D8" s="230" t="s">
        <v>1874</v>
      </c>
    </row>
    <row r="9" spans="1:4" ht="15" customHeight="1" x14ac:dyDescent="0.2">
      <c r="A9" s="228">
        <v>4</v>
      </c>
      <c r="B9" s="216" t="s">
        <v>16</v>
      </c>
      <c r="C9" s="253">
        <f>'Nr 4 -GF'!L57</f>
        <v>0</v>
      </c>
    </row>
    <row r="10" spans="1:4" ht="15" customHeight="1" x14ac:dyDescent="0.2">
      <c r="A10" s="228">
        <v>5</v>
      </c>
      <c r="B10" s="216" t="s">
        <v>17</v>
      </c>
      <c r="C10" s="253">
        <f>'Nr 5 -BR'!L13</f>
        <v>0</v>
      </c>
    </row>
    <row r="11" spans="1:4" ht="15" customHeight="1" x14ac:dyDescent="0.2">
      <c r="A11" s="228">
        <v>6</v>
      </c>
      <c r="B11" s="216" t="s">
        <v>18</v>
      </c>
      <c r="C11" s="253">
        <f>'Nr 6 -FS 1b'!L22</f>
        <v>0</v>
      </c>
    </row>
    <row r="12" spans="1:4" ht="15" customHeight="1" x14ac:dyDescent="0.2">
      <c r="A12" s="228">
        <v>7</v>
      </c>
      <c r="B12" s="216" t="s">
        <v>19</v>
      </c>
      <c r="C12" s="253">
        <f>'Nr 7 -MVZ Rathaus'!L59</f>
        <v>0</v>
      </c>
    </row>
    <row r="13" spans="1:4" ht="15" customHeight="1" x14ac:dyDescent="0.2">
      <c r="A13" s="228">
        <v>8</v>
      </c>
      <c r="B13" s="216" t="s">
        <v>20</v>
      </c>
      <c r="C13" s="253">
        <f>'Nr 8 -MVZC FB HNO'!L20</f>
        <v>0</v>
      </c>
    </row>
    <row r="14" spans="1:4" ht="15" customHeight="1" x14ac:dyDescent="0.2">
      <c r="A14" s="228">
        <v>9</v>
      </c>
      <c r="B14" s="216" t="s">
        <v>21</v>
      </c>
      <c r="C14" s="253">
        <f>'Nr 9 -MVZM FB Chir'!L16</f>
        <v>0</v>
      </c>
    </row>
    <row r="15" spans="1:4" ht="15" customHeight="1" x14ac:dyDescent="0.2">
      <c r="A15" s="228">
        <v>10</v>
      </c>
      <c r="B15" s="216" t="s">
        <v>22</v>
      </c>
      <c r="C15" s="253">
        <f>'Nr 10 -MVZK FB HNO'!L18</f>
        <v>0</v>
      </c>
    </row>
    <row r="16" spans="1:4" ht="15" customHeight="1" x14ac:dyDescent="0.2">
      <c r="A16" s="228">
        <v>11</v>
      </c>
      <c r="B16" s="216" t="s">
        <v>23</v>
      </c>
      <c r="C16" s="253">
        <f>'Nr 11 -MVZSC'!L53</f>
        <v>0</v>
      </c>
    </row>
    <row r="17" spans="1:4" ht="15" customHeight="1" x14ac:dyDescent="0.2">
      <c r="A17" s="228">
        <v>12</v>
      </c>
      <c r="B17" s="216" t="s">
        <v>24</v>
      </c>
      <c r="C17" s="253">
        <f>'Nr 12 -MVZSC NBST Usti'!L26</f>
        <v>0</v>
      </c>
    </row>
    <row r="18" spans="1:4" ht="15" customHeight="1" x14ac:dyDescent="0.2">
      <c r="A18" s="228">
        <v>13</v>
      </c>
      <c r="B18" s="216" t="s">
        <v>25</v>
      </c>
      <c r="C18" s="253">
        <f>'Nr 13 -MVZF NBST Gyn'!L16</f>
        <v>0</v>
      </c>
    </row>
    <row r="19" spans="1:4" ht="15" customHeight="1" x14ac:dyDescent="0.2">
      <c r="A19" s="228">
        <v>14</v>
      </c>
      <c r="B19" s="216" t="s">
        <v>30</v>
      </c>
      <c r="C19" s="253">
        <f>'Nr 14 -MVZF NBST FB KA '!L20</f>
        <v>0</v>
      </c>
    </row>
    <row r="20" spans="1:4" ht="15" customHeight="1" x14ac:dyDescent="0.2">
      <c r="A20" s="228">
        <v>15</v>
      </c>
      <c r="B20" s="216" t="s">
        <v>31</v>
      </c>
      <c r="C20" s="254">
        <f>'Nr 15 -MVZS NBST Aue'!L35</f>
        <v>0</v>
      </c>
      <c r="D20" s="230" t="s">
        <v>1874</v>
      </c>
    </row>
    <row r="21" spans="1:4" ht="15" customHeight="1" x14ac:dyDescent="0.2">
      <c r="A21" s="228">
        <v>16</v>
      </c>
      <c r="B21" s="216" t="s">
        <v>28</v>
      </c>
      <c r="C21" s="253">
        <f>'Nr 16 -MVZaK'!L31</f>
        <v>0</v>
      </c>
    </row>
    <row r="22" spans="1:4" ht="15" customHeight="1" x14ac:dyDescent="0.2">
      <c r="A22" s="228">
        <v>17</v>
      </c>
      <c r="B22" s="216" t="s">
        <v>29</v>
      </c>
      <c r="C22" s="253">
        <f>'Nr 17 -MVZaK NBST LO'!L22</f>
        <v>0</v>
      </c>
    </row>
    <row r="23" spans="1:4" ht="15" customHeight="1" x14ac:dyDescent="0.2">
      <c r="A23" s="228">
        <v>18</v>
      </c>
      <c r="B23" s="216" t="s">
        <v>26</v>
      </c>
      <c r="C23" s="253">
        <f>'Nr 18 -PTZM'!L55</f>
        <v>0</v>
      </c>
    </row>
    <row r="24" spans="1:4" ht="15" customHeight="1" thickBot="1" x14ac:dyDescent="0.25">
      <c r="A24" s="228">
        <v>19</v>
      </c>
      <c r="B24" s="216" t="s">
        <v>27</v>
      </c>
      <c r="C24" s="255">
        <f>'Nr 19 -PTG'!L20</f>
        <v>0</v>
      </c>
    </row>
    <row r="25" spans="1:4" ht="27" customHeight="1" thickBot="1" x14ac:dyDescent="0.25">
      <c r="C25" s="252">
        <f>SUM(C6:C24)</f>
        <v>0</v>
      </c>
      <c r="D25" s="229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C7" sqref="C7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29.140625" style="29" bestFit="1" customWidth="1"/>
    <col min="4" max="4" width="11.42578125" style="29"/>
    <col min="5" max="5" width="6.7109375" style="30" bestFit="1" customWidth="1"/>
    <col min="6" max="6" width="14.85546875" style="182" customWidth="1"/>
    <col min="7" max="7" width="11.42578125" style="90"/>
    <col min="8" max="9" width="15.7109375" style="29" customWidth="1"/>
    <col min="10" max="10" width="11.42578125" style="90"/>
    <col min="11" max="13" width="15.7109375" style="29" customWidth="1"/>
    <col min="14" max="16384" width="11.42578125" style="29"/>
  </cols>
  <sheetData>
    <row r="1" spans="1:13" ht="12.75" x14ac:dyDescent="0.2">
      <c r="A1" s="14" t="s">
        <v>483</v>
      </c>
    </row>
    <row r="2" spans="1:13" ht="12.75" x14ac:dyDescent="0.2">
      <c r="A2" s="14"/>
    </row>
    <row r="3" spans="1:13" ht="12.75" x14ac:dyDescent="0.2">
      <c r="A3" s="199" t="s">
        <v>484</v>
      </c>
    </row>
    <row r="4" spans="1:13" ht="12.75" thickBot="1" x14ac:dyDescent="0.25"/>
    <row r="5" spans="1:13" ht="24.75" thickBot="1" x14ac:dyDescent="0.25">
      <c r="A5" s="53" t="s">
        <v>0</v>
      </c>
      <c r="B5" s="54" t="s">
        <v>1</v>
      </c>
      <c r="C5" s="53" t="s">
        <v>2</v>
      </c>
      <c r="D5" s="53" t="s">
        <v>3</v>
      </c>
      <c r="E5" s="56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184"/>
      <c r="B6" s="185"/>
      <c r="C6" s="146" t="s">
        <v>474</v>
      </c>
      <c r="D6" s="164"/>
      <c r="E6" s="148"/>
      <c r="F6" s="165"/>
      <c r="G6" s="201"/>
      <c r="H6" s="202" t="str">
        <f>IF(G6&gt;0,#REF!/G6,"")</f>
        <v/>
      </c>
      <c r="I6" s="202" t="str">
        <f t="shared" ref="I6" si="0">IF(G6&gt;0,H6*F6,"")</f>
        <v/>
      </c>
      <c r="J6" s="203"/>
      <c r="K6" s="115" t="str">
        <f t="shared" ref="K6" si="1">IF(G6&gt;0,ROUND(J6/G6,5),"")</f>
        <v/>
      </c>
      <c r="L6" s="117" t="str">
        <f>IF(G6&gt;0,ROUND(#REF!*F6*K6,2),"")</f>
        <v/>
      </c>
      <c r="M6" s="118" t="str">
        <f t="shared" ref="M6" si="2">IF(G6&gt;0,ROUND(L6/12,2),"")</f>
        <v/>
      </c>
    </row>
    <row r="7" spans="1:13" x14ac:dyDescent="0.2">
      <c r="A7" s="79"/>
      <c r="B7" s="38"/>
      <c r="C7" s="37" t="s">
        <v>225</v>
      </c>
      <c r="D7" s="183">
        <v>25.19</v>
      </c>
      <c r="E7" s="42" t="s">
        <v>78</v>
      </c>
      <c r="F7" s="140">
        <v>202</v>
      </c>
      <c r="G7" s="19"/>
      <c r="H7" s="20" t="str">
        <f t="shared" ref="H7" si="3">IF(G7&gt;0,D7/G7,"")</f>
        <v/>
      </c>
      <c r="I7" s="20" t="str">
        <f t="shared" ref="I7" si="4">IF(G7&gt;0,H7*F7,"")</f>
        <v/>
      </c>
      <c r="J7" s="21"/>
      <c r="K7" s="20" t="str">
        <f t="shared" ref="K7" si="5">IF(G7&gt;0,ROUND(J7/G7,5),"")</f>
        <v/>
      </c>
      <c r="L7" s="22" t="str">
        <f t="shared" ref="L7" si="6">IF(G7&gt;0,ROUND(D7*F7*K7,2),"")</f>
        <v/>
      </c>
      <c r="M7" s="78" t="str">
        <f t="shared" ref="M7" si="7">IF(G7&gt;0,ROUND(L7/12,2),"")</f>
        <v/>
      </c>
    </row>
    <row r="8" spans="1:13" x14ac:dyDescent="0.2">
      <c r="A8" s="79"/>
      <c r="B8" s="38"/>
      <c r="C8" s="37" t="s">
        <v>449</v>
      </c>
      <c r="D8" s="183">
        <v>14.89</v>
      </c>
      <c r="E8" s="42" t="s">
        <v>358</v>
      </c>
      <c r="F8" s="140">
        <v>202</v>
      </c>
      <c r="G8" s="19"/>
      <c r="H8" s="20" t="str">
        <f t="shared" ref="H8:H21" si="8">IF(G8&gt;0,D8/G8,"")</f>
        <v/>
      </c>
      <c r="I8" s="20" t="str">
        <f t="shared" ref="I8:I21" si="9">IF(G8&gt;0,H8*F8,"")</f>
        <v/>
      </c>
      <c r="J8" s="21"/>
      <c r="K8" s="20" t="str">
        <f t="shared" ref="K8:K21" si="10">IF(G8&gt;0,ROUND(J8/G8,5),"")</f>
        <v/>
      </c>
      <c r="L8" s="22" t="str">
        <f t="shared" ref="L8:L21" si="11">IF(G8&gt;0,ROUND(D8*F8*K8,2),"")</f>
        <v/>
      </c>
      <c r="M8" s="78" t="str">
        <f t="shared" ref="M8:M21" si="12">IF(G8&gt;0,ROUND(L8/12,2),"")</f>
        <v/>
      </c>
    </row>
    <row r="9" spans="1:13" x14ac:dyDescent="0.2">
      <c r="A9" s="79"/>
      <c r="B9" s="38"/>
      <c r="C9" s="37" t="s">
        <v>343</v>
      </c>
      <c r="D9" s="183">
        <v>28.39</v>
      </c>
      <c r="E9" s="58" t="s">
        <v>66</v>
      </c>
      <c r="F9" s="140">
        <v>252</v>
      </c>
      <c r="G9" s="19"/>
      <c r="H9" s="20" t="str">
        <f t="shared" si="8"/>
        <v/>
      </c>
      <c r="I9" s="20" t="str">
        <f t="shared" si="9"/>
        <v/>
      </c>
      <c r="J9" s="21"/>
      <c r="K9" s="20" t="str">
        <f t="shared" si="10"/>
        <v/>
      </c>
      <c r="L9" s="22" t="str">
        <f t="shared" si="11"/>
        <v/>
      </c>
      <c r="M9" s="78" t="str">
        <f t="shared" si="12"/>
        <v/>
      </c>
    </row>
    <row r="10" spans="1:13" x14ac:dyDescent="0.2">
      <c r="A10" s="79"/>
      <c r="B10" s="38"/>
      <c r="C10" s="37" t="s">
        <v>485</v>
      </c>
      <c r="D10" s="183">
        <v>31.65</v>
      </c>
      <c r="E10" s="42" t="s">
        <v>358</v>
      </c>
      <c r="F10" s="140">
        <v>202</v>
      </c>
      <c r="G10" s="19"/>
      <c r="H10" s="20" t="str">
        <f t="shared" si="8"/>
        <v/>
      </c>
      <c r="I10" s="20" t="str">
        <f t="shared" si="9"/>
        <v/>
      </c>
      <c r="J10" s="21"/>
      <c r="K10" s="20" t="str">
        <f t="shared" si="10"/>
        <v/>
      </c>
      <c r="L10" s="22" t="str">
        <f t="shared" si="11"/>
        <v/>
      </c>
      <c r="M10" s="78" t="str">
        <f t="shared" si="12"/>
        <v/>
      </c>
    </row>
    <row r="11" spans="1:13" x14ac:dyDescent="0.2">
      <c r="A11" s="79"/>
      <c r="B11" s="38"/>
      <c r="C11" s="37" t="s">
        <v>457</v>
      </c>
      <c r="D11" s="183">
        <v>22.87</v>
      </c>
      <c r="E11" s="42" t="s">
        <v>358</v>
      </c>
      <c r="F11" s="140">
        <v>202</v>
      </c>
      <c r="G11" s="19"/>
      <c r="H11" s="20" t="str">
        <f t="shared" si="8"/>
        <v/>
      </c>
      <c r="I11" s="20" t="str">
        <f t="shared" si="9"/>
        <v/>
      </c>
      <c r="J11" s="21"/>
      <c r="K11" s="20" t="str">
        <f t="shared" si="10"/>
        <v/>
      </c>
      <c r="L11" s="22" t="str">
        <f t="shared" si="11"/>
        <v/>
      </c>
      <c r="M11" s="78" t="str">
        <f t="shared" si="12"/>
        <v/>
      </c>
    </row>
    <row r="12" spans="1:13" x14ac:dyDescent="0.2">
      <c r="A12" s="79"/>
      <c r="B12" s="38"/>
      <c r="C12" s="37" t="s">
        <v>282</v>
      </c>
      <c r="D12" s="183">
        <v>16.260000000000002</v>
      </c>
      <c r="E12" s="58" t="s">
        <v>80</v>
      </c>
      <c r="F12" s="140">
        <v>252</v>
      </c>
      <c r="G12" s="19"/>
      <c r="H12" s="20" t="str">
        <f t="shared" si="8"/>
        <v/>
      </c>
      <c r="I12" s="20" t="str">
        <f t="shared" si="9"/>
        <v/>
      </c>
      <c r="J12" s="21"/>
      <c r="K12" s="20" t="str">
        <f t="shared" si="10"/>
        <v/>
      </c>
      <c r="L12" s="22" t="str">
        <f t="shared" si="11"/>
        <v/>
      </c>
      <c r="M12" s="78" t="str">
        <f t="shared" si="12"/>
        <v/>
      </c>
    </row>
    <row r="13" spans="1:13" x14ac:dyDescent="0.2">
      <c r="A13" s="79"/>
      <c r="B13" s="38"/>
      <c r="C13" s="37" t="s">
        <v>486</v>
      </c>
      <c r="D13" s="183">
        <v>13.6</v>
      </c>
      <c r="E13" s="58" t="s">
        <v>42</v>
      </c>
      <c r="F13" s="140">
        <v>52</v>
      </c>
      <c r="G13" s="19"/>
      <c r="H13" s="20" t="str">
        <f t="shared" si="8"/>
        <v/>
      </c>
      <c r="I13" s="20" t="str">
        <f t="shared" si="9"/>
        <v/>
      </c>
      <c r="J13" s="21"/>
      <c r="K13" s="20" t="str">
        <f t="shared" si="10"/>
        <v/>
      </c>
      <c r="L13" s="22" t="str">
        <f t="shared" si="11"/>
        <v/>
      </c>
      <c r="M13" s="78" t="str">
        <f t="shared" si="12"/>
        <v/>
      </c>
    </row>
    <row r="14" spans="1:13" x14ac:dyDescent="0.2">
      <c r="A14" s="79"/>
      <c r="B14" s="38"/>
      <c r="C14" s="37" t="s">
        <v>487</v>
      </c>
      <c r="D14" s="183">
        <v>24.41</v>
      </c>
      <c r="E14" s="42" t="s">
        <v>41</v>
      </c>
      <c r="F14" s="140">
        <v>202</v>
      </c>
      <c r="G14" s="19"/>
      <c r="H14" s="20" t="str">
        <f t="shared" si="8"/>
        <v/>
      </c>
      <c r="I14" s="20" t="str">
        <f t="shared" si="9"/>
        <v/>
      </c>
      <c r="J14" s="21"/>
      <c r="K14" s="20" t="str">
        <f t="shared" si="10"/>
        <v/>
      </c>
      <c r="L14" s="22" t="str">
        <f t="shared" si="11"/>
        <v/>
      </c>
      <c r="M14" s="78" t="str">
        <f t="shared" si="12"/>
        <v/>
      </c>
    </row>
    <row r="15" spans="1:13" x14ac:dyDescent="0.2">
      <c r="A15" s="79"/>
      <c r="B15" s="38"/>
      <c r="C15" s="37" t="s">
        <v>350</v>
      </c>
      <c r="D15" s="183">
        <v>26.04</v>
      </c>
      <c r="E15" s="42" t="s">
        <v>41</v>
      </c>
      <c r="F15" s="140">
        <v>202</v>
      </c>
      <c r="G15" s="19"/>
      <c r="H15" s="20" t="str">
        <f t="shared" si="8"/>
        <v/>
      </c>
      <c r="I15" s="20" t="str">
        <f t="shared" si="9"/>
        <v/>
      </c>
      <c r="J15" s="21"/>
      <c r="K15" s="20" t="str">
        <f t="shared" si="10"/>
        <v/>
      </c>
      <c r="L15" s="22" t="str">
        <f t="shared" si="11"/>
        <v/>
      </c>
      <c r="M15" s="78" t="str">
        <f t="shared" si="12"/>
        <v/>
      </c>
    </row>
    <row r="16" spans="1:13" x14ac:dyDescent="0.2">
      <c r="A16" s="79"/>
      <c r="B16" s="38"/>
      <c r="C16" s="37" t="s">
        <v>351</v>
      </c>
      <c r="D16" s="183">
        <v>22.97</v>
      </c>
      <c r="E16" s="42" t="s">
        <v>41</v>
      </c>
      <c r="F16" s="140">
        <v>202</v>
      </c>
      <c r="G16" s="19"/>
      <c r="H16" s="20" t="str">
        <f t="shared" si="8"/>
        <v/>
      </c>
      <c r="I16" s="20" t="str">
        <f t="shared" si="9"/>
        <v/>
      </c>
      <c r="J16" s="21"/>
      <c r="K16" s="20" t="str">
        <f t="shared" si="10"/>
        <v/>
      </c>
      <c r="L16" s="22" t="str">
        <f t="shared" si="11"/>
        <v/>
      </c>
      <c r="M16" s="78" t="str">
        <f t="shared" si="12"/>
        <v/>
      </c>
    </row>
    <row r="17" spans="1:13" x14ac:dyDescent="0.2">
      <c r="A17" s="79"/>
      <c r="B17" s="38"/>
      <c r="C17" s="37" t="s">
        <v>488</v>
      </c>
      <c r="D17" s="183">
        <v>24.41</v>
      </c>
      <c r="E17" s="58" t="s">
        <v>42</v>
      </c>
      <c r="F17" s="140">
        <v>52</v>
      </c>
      <c r="G17" s="19"/>
      <c r="H17" s="20" t="str">
        <f t="shared" si="8"/>
        <v/>
      </c>
      <c r="I17" s="20" t="str">
        <f t="shared" si="9"/>
        <v/>
      </c>
      <c r="J17" s="21"/>
      <c r="K17" s="20" t="str">
        <f t="shared" si="10"/>
        <v/>
      </c>
      <c r="L17" s="22" t="str">
        <f t="shared" si="11"/>
        <v/>
      </c>
      <c r="M17" s="78" t="str">
        <f t="shared" si="12"/>
        <v/>
      </c>
    </row>
    <row r="18" spans="1:13" x14ac:dyDescent="0.2">
      <c r="A18" s="79"/>
      <c r="B18" s="38"/>
      <c r="C18" s="37" t="s">
        <v>240</v>
      </c>
      <c r="D18" s="183">
        <v>8.18</v>
      </c>
      <c r="E18" s="58" t="s">
        <v>80</v>
      </c>
      <c r="F18" s="140">
        <v>252</v>
      </c>
      <c r="G18" s="19"/>
      <c r="H18" s="20" t="str">
        <f t="shared" si="8"/>
        <v/>
      </c>
      <c r="I18" s="20" t="str">
        <f t="shared" si="9"/>
        <v/>
      </c>
      <c r="J18" s="21"/>
      <c r="K18" s="20" t="str">
        <f t="shared" si="10"/>
        <v/>
      </c>
      <c r="L18" s="22" t="str">
        <f t="shared" si="11"/>
        <v/>
      </c>
      <c r="M18" s="78" t="str">
        <f t="shared" si="12"/>
        <v/>
      </c>
    </row>
    <row r="19" spans="1:13" x14ac:dyDescent="0.2">
      <c r="A19" s="79"/>
      <c r="B19" s="38"/>
      <c r="C19" s="37" t="s">
        <v>209</v>
      </c>
      <c r="D19" s="183">
        <v>7.94</v>
      </c>
      <c r="E19" s="58" t="s">
        <v>80</v>
      </c>
      <c r="F19" s="140">
        <v>252</v>
      </c>
      <c r="G19" s="19"/>
      <c r="H19" s="20" t="str">
        <f t="shared" si="8"/>
        <v/>
      </c>
      <c r="I19" s="20" t="str">
        <f t="shared" si="9"/>
        <v/>
      </c>
      <c r="J19" s="21"/>
      <c r="K19" s="20" t="str">
        <f t="shared" si="10"/>
        <v/>
      </c>
      <c r="L19" s="22" t="str">
        <f t="shared" si="11"/>
        <v/>
      </c>
      <c r="M19" s="78" t="str">
        <f t="shared" si="12"/>
        <v/>
      </c>
    </row>
    <row r="20" spans="1:13" x14ac:dyDescent="0.2">
      <c r="A20" s="79"/>
      <c r="B20" s="38"/>
      <c r="C20" s="37" t="s">
        <v>67</v>
      </c>
      <c r="D20" s="183">
        <v>44.8</v>
      </c>
      <c r="E20" s="58" t="s">
        <v>81</v>
      </c>
      <c r="F20" s="140">
        <v>252</v>
      </c>
      <c r="G20" s="19"/>
      <c r="H20" s="20" t="str">
        <f t="shared" si="8"/>
        <v/>
      </c>
      <c r="I20" s="20" t="str">
        <f t="shared" si="9"/>
        <v/>
      </c>
      <c r="J20" s="21"/>
      <c r="K20" s="20" t="str">
        <f t="shared" si="10"/>
        <v/>
      </c>
      <c r="L20" s="22" t="str">
        <f t="shared" si="11"/>
        <v/>
      </c>
      <c r="M20" s="78" t="str">
        <f t="shared" si="12"/>
        <v/>
      </c>
    </row>
    <row r="21" spans="1:13" ht="12.75" thickBot="1" x14ac:dyDescent="0.25">
      <c r="A21" s="156"/>
      <c r="B21" s="157"/>
      <c r="C21" s="83" t="s">
        <v>489</v>
      </c>
      <c r="D21" s="204">
        <v>16.75</v>
      </c>
      <c r="E21" s="82" t="s">
        <v>81</v>
      </c>
      <c r="F21" s="152">
        <v>252</v>
      </c>
      <c r="G21" s="85"/>
      <c r="H21" s="86" t="str">
        <f t="shared" si="8"/>
        <v/>
      </c>
      <c r="I21" s="86" t="str">
        <f t="shared" si="9"/>
        <v/>
      </c>
      <c r="J21" s="87"/>
      <c r="K21" s="86" t="str">
        <f t="shared" si="10"/>
        <v/>
      </c>
      <c r="L21" s="88" t="str">
        <f t="shared" si="11"/>
        <v/>
      </c>
      <c r="M21" s="89" t="str">
        <f t="shared" si="12"/>
        <v/>
      </c>
    </row>
    <row r="22" spans="1:13" ht="13.5" thickBot="1" x14ac:dyDescent="0.25">
      <c r="D22" s="188">
        <f>SUM(D6:D21)</f>
        <v>328.34999999999997</v>
      </c>
      <c r="L22" s="154">
        <f>SUM(L7:L21)</f>
        <v>0</v>
      </c>
    </row>
    <row r="23" spans="1:13" x14ac:dyDescent="0.2">
      <c r="A23" s="74"/>
      <c r="B23" s="200"/>
      <c r="C23" s="49"/>
      <c r="D23" s="209"/>
      <c r="E23" s="65"/>
    </row>
  </sheetData>
  <sheetProtection algorithmName="SHA-512" hashValue="x/eP7aVbnCwUIIum/6w54V/V8eK6xkF1mDqsNU1RSiCZFSE9N2dTmU9c8h90aK1uC7c4C1ymmRGjCxYBA5J7Jg==" saltValue="lAk07L8cSx+7Ihheo0mYfw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C6" sqref="C6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38.28515625" style="29" customWidth="1"/>
    <col min="4" max="4" width="11.42578125" style="29"/>
    <col min="5" max="5" width="6.7109375" style="30" bestFit="1" customWidth="1"/>
    <col min="6" max="6" width="15.140625" style="182" customWidth="1"/>
    <col min="7" max="7" width="11.42578125" style="90"/>
    <col min="8" max="9" width="15.7109375" style="29" customWidth="1"/>
    <col min="10" max="10" width="11.42578125" style="90"/>
    <col min="11" max="13" width="15.7109375" style="29" customWidth="1"/>
    <col min="14" max="16384" width="11.42578125" style="29"/>
  </cols>
  <sheetData>
    <row r="1" spans="1:13" ht="12.75" x14ac:dyDescent="0.2">
      <c r="A1" s="14" t="s">
        <v>490</v>
      </c>
    </row>
    <row r="2" spans="1:13" ht="12.75" x14ac:dyDescent="0.2">
      <c r="A2" s="14"/>
    </row>
    <row r="3" spans="1:13" ht="12.75" x14ac:dyDescent="0.2">
      <c r="A3" s="10" t="s">
        <v>491</v>
      </c>
    </row>
    <row r="4" spans="1:13" ht="12.75" thickBot="1" x14ac:dyDescent="0.25"/>
    <row r="5" spans="1:13" ht="24.75" thickBot="1" x14ac:dyDescent="0.25">
      <c r="A5" s="53" t="s">
        <v>0</v>
      </c>
      <c r="B5" s="54" t="s">
        <v>1</v>
      </c>
      <c r="C5" s="53" t="s">
        <v>2</v>
      </c>
      <c r="D5" s="53" t="s">
        <v>3</v>
      </c>
      <c r="E5" s="56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184"/>
      <c r="B6" s="185" t="s">
        <v>519</v>
      </c>
      <c r="C6" s="147" t="s">
        <v>143</v>
      </c>
      <c r="D6" s="164">
        <v>22.39</v>
      </c>
      <c r="E6" s="148" t="s">
        <v>80</v>
      </c>
      <c r="F6" s="217">
        <v>252</v>
      </c>
      <c r="G6" s="114"/>
      <c r="H6" s="115" t="str">
        <f t="shared" ref="H6" si="0">IF(G6&gt;0,D6/G6,"")</f>
        <v/>
      </c>
      <c r="I6" s="115" t="str">
        <f t="shared" ref="I6" si="1">IF(G6&gt;0,H6*F6,"")</f>
        <v/>
      </c>
      <c r="J6" s="116"/>
      <c r="K6" s="115" t="str">
        <f t="shared" ref="K6" si="2">IF(G6&gt;0,ROUND(J6/G6,5),"")</f>
        <v/>
      </c>
      <c r="L6" s="117" t="str">
        <f t="shared" ref="L6" si="3">IF(G6&gt;0,ROUND(D6*F6*K6,2),"")</f>
        <v/>
      </c>
      <c r="M6" s="118" t="str">
        <f t="shared" ref="M6" si="4">IF(G6&gt;0,ROUND(L6/12,2),"")</f>
        <v/>
      </c>
    </row>
    <row r="7" spans="1:13" x14ac:dyDescent="0.2">
      <c r="A7" s="79"/>
      <c r="B7" s="38" t="s">
        <v>520</v>
      </c>
      <c r="C7" s="37" t="s">
        <v>492</v>
      </c>
      <c r="D7" s="183">
        <v>15.76</v>
      </c>
      <c r="E7" s="58" t="s">
        <v>232</v>
      </c>
      <c r="F7" s="140">
        <v>52</v>
      </c>
      <c r="G7" s="19"/>
      <c r="H7" s="20" t="str">
        <f t="shared" ref="H7" si="5">IF(G7&gt;0,D7/G7,"")</f>
        <v/>
      </c>
      <c r="I7" s="20" t="str">
        <f t="shared" ref="I7" si="6">IF(G7&gt;0,H7*F7,"")</f>
        <v/>
      </c>
      <c r="J7" s="21"/>
      <c r="K7" s="20" t="str">
        <f t="shared" ref="K7" si="7">IF(G7&gt;0,ROUND(J7/G7,5),"")</f>
        <v/>
      </c>
      <c r="L7" s="22" t="str">
        <f t="shared" ref="L7" si="8">IF(G7&gt;0,ROUND(D7*F7*K7,2),"")</f>
        <v/>
      </c>
      <c r="M7" s="78" t="str">
        <f t="shared" ref="M7" si="9">IF(G7&gt;0,ROUND(L7/12,2),"")</f>
        <v/>
      </c>
    </row>
    <row r="8" spans="1:13" x14ac:dyDescent="0.2">
      <c r="A8" s="79"/>
      <c r="B8" s="38" t="s">
        <v>521</v>
      </c>
      <c r="C8" s="37" t="s">
        <v>225</v>
      </c>
      <c r="D8" s="183">
        <v>13.75</v>
      </c>
      <c r="E8" s="58" t="s">
        <v>78</v>
      </c>
      <c r="F8" s="140">
        <v>252</v>
      </c>
      <c r="G8" s="19"/>
      <c r="H8" s="20" t="str">
        <f t="shared" ref="H8:H54" si="10">IF(G8&gt;0,D8/G8,"")</f>
        <v/>
      </c>
      <c r="I8" s="20" t="str">
        <f t="shared" ref="I8:I54" si="11">IF(G8&gt;0,H8*F8,"")</f>
        <v/>
      </c>
      <c r="J8" s="21"/>
      <c r="K8" s="20" t="str">
        <f t="shared" ref="K8:K54" si="12">IF(G8&gt;0,ROUND(J8/G8,5),"")</f>
        <v/>
      </c>
      <c r="L8" s="22" t="str">
        <f t="shared" ref="L8:L54" si="13">IF(G8&gt;0,ROUND(D8*F8*K8,2),"")</f>
        <v/>
      </c>
      <c r="M8" s="78" t="str">
        <f t="shared" ref="M8:M54" si="14">IF(G8&gt;0,ROUND(L8/12,2),"")</f>
        <v/>
      </c>
    </row>
    <row r="9" spans="1:13" x14ac:dyDescent="0.2">
      <c r="A9" s="79"/>
      <c r="B9" s="38" t="s">
        <v>522</v>
      </c>
      <c r="C9" s="37" t="s">
        <v>260</v>
      </c>
      <c r="D9" s="183">
        <v>11.59</v>
      </c>
      <c r="E9" s="58" t="s">
        <v>78</v>
      </c>
      <c r="F9" s="140">
        <v>252</v>
      </c>
      <c r="G9" s="19"/>
      <c r="H9" s="20" t="str">
        <f t="shared" si="10"/>
        <v/>
      </c>
      <c r="I9" s="20" t="str">
        <f t="shared" si="11"/>
        <v/>
      </c>
      <c r="J9" s="21"/>
      <c r="K9" s="20" t="str">
        <f t="shared" si="12"/>
        <v/>
      </c>
      <c r="L9" s="22" t="str">
        <f t="shared" si="13"/>
        <v/>
      </c>
      <c r="M9" s="78" t="str">
        <f t="shared" si="14"/>
        <v/>
      </c>
    </row>
    <row r="10" spans="1:13" x14ac:dyDescent="0.2">
      <c r="A10" s="79"/>
      <c r="B10" s="38" t="s">
        <v>523</v>
      </c>
      <c r="C10" s="37" t="s">
        <v>257</v>
      </c>
      <c r="D10" s="183">
        <v>11.59</v>
      </c>
      <c r="E10" s="58" t="s">
        <v>78</v>
      </c>
      <c r="F10" s="140">
        <v>252</v>
      </c>
      <c r="G10" s="19"/>
      <c r="H10" s="20" t="str">
        <f t="shared" si="10"/>
        <v/>
      </c>
      <c r="I10" s="20" t="str">
        <f t="shared" si="11"/>
        <v/>
      </c>
      <c r="J10" s="21"/>
      <c r="K10" s="20" t="str">
        <f t="shared" si="12"/>
        <v/>
      </c>
      <c r="L10" s="22" t="str">
        <f t="shared" si="13"/>
        <v/>
      </c>
      <c r="M10" s="78" t="str">
        <f t="shared" si="14"/>
        <v/>
      </c>
    </row>
    <row r="11" spans="1:13" x14ac:dyDescent="0.2">
      <c r="A11" s="79"/>
      <c r="B11" s="38" t="s">
        <v>524</v>
      </c>
      <c r="C11" s="37" t="s">
        <v>258</v>
      </c>
      <c r="D11" s="183">
        <v>11.59</v>
      </c>
      <c r="E11" s="58" t="s">
        <v>78</v>
      </c>
      <c r="F11" s="140">
        <v>252</v>
      </c>
      <c r="G11" s="19"/>
      <c r="H11" s="20" t="str">
        <f t="shared" si="10"/>
        <v/>
      </c>
      <c r="I11" s="20" t="str">
        <f t="shared" si="11"/>
        <v/>
      </c>
      <c r="J11" s="21"/>
      <c r="K11" s="20" t="str">
        <f t="shared" si="12"/>
        <v/>
      </c>
      <c r="L11" s="22" t="str">
        <f t="shared" si="13"/>
        <v/>
      </c>
      <c r="M11" s="78" t="str">
        <f t="shared" si="14"/>
        <v/>
      </c>
    </row>
    <row r="12" spans="1:13" x14ac:dyDescent="0.2">
      <c r="A12" s="79"/>
      <c r="B12" s="38" t="s">
        <v>525</v>
      </c>
      <c r="C12" s="37" t="s">
        <v>259</v>
      </c>
      <c r="D12" s="183">
        <v>11.59</v>
      </c>
      <c r="E12" s="58" t="s">
        <v>78</v>
      </c>
      <c r="F12" s="140">
        <v>252</v>
      </c>
      <c r="G12" s="19"/>
      <c r="H12" s="20" t="str">
        <f t="shared" si="10"/>
        <v/>
      </c>
      <c r="I12" s="20" t="str">
        <f t="shared" si="11"/>
        <v/>
      </c>
      <c r="J12" s="21"/>
      <c r="K12" s="20" t="str">
        <f t="shared" si="12"/>
        <v/>
      </c>
      <c r="L12" s="22" t="str">
        <f t="shared" si="13"/>
        <v/>
      </c>
      <c r="M12" s="78" t="str">
        <f t="shared" si="14"/>
        <v/>
      </c>
    </row>
    <row r="13" spans="1:13" x14ac:dyDescent="0.2">
      <c r="A13" s="79"/>
      <c r="B13" s="38"/>
      <c r="C13" s="37"/>
      <c r="D13" s="183"/>
      <c r="E13" s="58"/>
      <c r="F13" s="140"/>
      <c r="G13" s="19"/>
      <c r="H13" s="20" t="str">
        <f t="shared" si="10"/>
        <v/>
      </c>
      <c r="I13" s="20" t="str">
        <f t="shared" si="11"/>
        <v/>
      </c>
      <c r="J13" s="21"/>
      <c r="K13" s="20" t="str">
        <f t="shared" si="12"/>
        <v/>
      </c>
      <c r="L13" s="22" t="str">
        <f t="shared" si="13"/>
        <v/>
      </c>
      <c r="M13" s="78" t="str">
        <f t="shared" si="14"/>
        <v/>
      </c>
    </row>
    <row r="14" spans="1:13" x14ac:dyDescent="0.2">
      <c r="A14" s="79"/>
      <c r="B14" s="38" t="s">
        <v>526</v>
      </c>
      <c r="C14" s="37" t="s">
        <v>252</v>
      </c>
      <c r="D14" s="183">
        <v>15.54</v>
      </c>
      <c r="E14" s="58" t="s">
        <v>42</v>
      </c>
      <c r="F14" s="140">
        <v>52</v>
      </c>
      <c r="G14" s="19"/>
      <c r="H14" s="20" t="str">
        <f t="shared" si="10"/>
        <v/>
      </c>
      <c r="I14" s="20" t="str">
        <f t="shared" si="11"/>
        <v/>
      </c>
      <c r="J14" s="21"/>
      <c r="K14" s="20" t="str">
        <f t="shared" si="12"/>
        <v/>
      </c>
      <c r="L14" s="22" t="str">
        <f t="shared" si="13"/>
        <v/>
      </c>
      <c r="M14" s="78" t="str">
        <f t="shared" si="14"/>
        <v/>
      </c>
    </row>
    <row r="15" spans="1:13" x14ac:dyDescent="0.2">
      <c r="A15" s="79"/>
      <c r="B15" s="38" t="s">
        <v>527</v>
      </c>
      <c r="C15" s="37" t="s">
        <v>493</v>
      </c>
      <c r="D15" s="183">
        <v>5.73</v>
      </c>
      <c r="E15" s="58" t="s">
        <v>79</v>
      </c>
      <c r="F15" s="140">
        <v>150</v>
      </c>
      <c r="G15" s="19"/>
      <c r="H15" s="20" t="str">
        <f t="shared" si="10"/>
        <v/>
      </c>
      <c r="I15" s="20" t="str">
        <f t="shared" si="11"/>
        <v/>
      </c>
      <c r="J15" s="21"/>
      <c r="K15" s="20" t="str">
        <f t="shared" si="12"/>
        <v/>
      </c>
      <c r="L15" s="22" t="str">
        <f t="shared" si="13"/>
        <v/>
      </c>
      <c r="M15" s="78" t="str">
        <f t="shared" si="14"/>
        <v/>
      </c>
    </row>
    <row r="16" spans="1:13" x14ac:dyDescent="0.2">
      <c r="A16" s="79"/>
      <c r="B16" s="38"/>
      <c r="C16" s="37" t="s">
        <v>67</v>
      </c>
      <c r="D16" s="183">
        <v>12.05</v>
      </c>
      <c r="E16" s="58" t="s">
        <v>81</v>
      </c>
      <c r="F16" s="140">
        <v>252</v>
      </c>
      <c r="G16" s="19"/>
      <c r="H16" s="20" t="str">
        <f t="shared" si="10"/>
        <v/>
      </c>
      <c r="I16" s="20" t="str">
        <f t="shared" si="11"/>
        <v/>
      </c>
      <c r="J16" s="21"/>
      <c r="K16" s="20" t="str">
        <f t="shared" si="12"/>
        <v/>
      </c>
      <c r="L16" s="22" t="str">
        <f t="shared" si="13"/>
        <v/>
      </c>
      <c r="M16" s="78" t="str">
        <f t="shared" si="14"/>
        <v/>
      </c>
    </row>
    <row r="17" spans="1:13" x14ac:dyDescent="0.2">
      <c r="A17" s="79"/>
      <c r="B17" s="38" t="s">
        <v>528</v>
      </c>
      <c r="C17" s="37" t="s">
        <v>165</v>
      </c>
      <c r="D17" s="183">
        <v>9.32</v>
      </c>
      <c r="E17" s="58" t="s">
        <v>42</v>
      </c>
      <c r="F17" s="140">
        <v>52</v>
      </c>
      <c r="G17" s="19"/>
      <c r="H17" s="20" t="str">
        <f t="shared" si="10"/>
        <v/>
      </c>
      <c r="I17" s="20" t="str">
        <f t="shared" si="11"/>
        <v/>
      </c>
      <c r="J17" s="21"/>
      <c r="K17" s="20" t="str">
        <f t="shared" si="12"/>
        <v/>
      </c>
      <c r="L17" s="22" t="str">
        <f t="shared" si="13"/>
        <v/>
      </c>
      <c r="M17" s="78" t="str">
        <f t="shared" si="14"/>
        <v/>
      </c>
    </row>
    <row r="18" spans="1:13" x14ac:dyDescent="0.2">
      <c r="A18" s="79"/>
      <c r="B18" s="38" t="s">
        <v>529</v>
      </c>
      <c r="C18" s="37" t="s">
        <v>494</v>
      </c>
      <c r="D18" s="183">
        <v>12.82</v>
      </c>
      <c r="E18" s="42" t="s">
        <v>79</v>
      </c>
      <c r="F18" s="140">
        <v>104</v>
      </c>
      <c r="G18" s="19"/>
      <c r="H18" s="20" t="str">
        <f t="shared" si="10"/>
        <v/>
      </c>
      <c r="I18" s="20" t="str">
        <f t="shared" si="11"/>
        <v/>
      </c>
      <c r="J18" s="21"/>
      <c r="K18" s="20" t="str">
        <f t="shared" si="12"/>
        <v/>
      </c>
      <c r="L18" s="22" t="str">
        <f t="shared" si="13"/>
        <v/>
      </c>
      <c r="M18" s="78" t="str">
        <f t="shared" si="14"/>
        <v/>
      </c>
    </row>
    <row r="19" spans="1:13" x14ac:dyDescent="0.2">
      <c r="A19" s="79"/>
      <c r="B19" s="38" t="s">
        <v>530</v>
      </c>
      <c r="C19" s="37" t="s">
        <v>495</v>
      </c>
      <c r="D19" s="183">
        <v>13.67</v>
      </c>
      <c r="E19" s="42" t="s">
        <v>79</v>
      </c>
      <c r="F19" s="140">
        <v>104</v>
      </c>
      <c r="G19" s="19"/>
      <c r="H19" s="20" t="str">
        <f t="shared" si="10"/>
        <v/>
      </c>
      <c r="I19" s="20" t="str">
        <f t="shared" si="11"/>
        <v/>
      </c>
      <c r="J19" s="21"/>
      <c r="K19" s="20" t="str">
        <f t="shared" si="12"/>
        <v/>
      </c>
      <c r="L19" s="22" t="str">
        <f t="shared" si="13"/>
        <v/>
      </c>
      <c r="M19" s="78" t="str">
        <f t="shared" si="14"/>
        <v/>
      </c>
    </row>
    <row r="20" spans="1:13" x14ac:dyDescent="0.2">
      <c r="A20" s="79"/>
      <c r="B20" s="38" t="s">
        <v>531</v>
      </c>
      <c r="C20" s="37" t="s">
        <v>343</v>
      </c>
      <c r="D20" s="183">
        <v>18.34</v>
      </c>
      <c r="E20" s="58" t="s">
        <v>66</v>
      </c>
      <c r="F20" s="140">
        <v>252</v>
      </c>
      <c r="G20" s="19"/>
      <c r="H20" s="20" t="str">
        <f t="shared" si="10"/>
        <v/>
      </c>
      <c r="I20" s="20" t="str">
        <f t="shared" si="11"/>
        <v/>
      </c>
      <c r="J20" s="21"/>
      <c r="K20" s="20" t="str">
        <f t="shared" si="12"/>
        <v/>
      </c>
      <c r="L20" s="22" t="str">
        <f t="shared" si="13"/>
        <v/>
      </c>
      <c r="M20" s="78" t="str">
        <f t="shared" si="14"/>
        <v/>
      </c>
    </row>
    <row r="21" spans="1:13" x14ac:dyDescent="0.2">
      <c r="A21" s="79"/>
      <c r="B21" s="38" t="s">
        <v>532</v>
      </c>
      <c r="C21" s="37" t="s">
        <v>50</v>
      </c>
      <c r="D21" s="183">
        <v>3.1</v>
      </c>
      <c r="E21" s="58" t="s">
        <v>80</v>
      </c>
      <c r="F21" s="140">
        <v>252</v>
      </c>
      <c r="G21" s="19"/>
      <c r="H21" s="20" t="str">
        <f t="shared" si="10"/>
        <v/>
      </c>
      <c r="I21" s="20" t="str">
        <f t="shared" si="11"/>
        <v/>
      </c>
      <c r="J21" s="21"/>
      <c r="K21" s="20" t="str">
        <f t="shared" si="12"/>
        <v/>
      </c>
      <c r="L21" s="22" t="str">
        <f t="shared" si="13"/>
        <v/>
      </c>
      <c r="M21" s="78" t="str">
        <f t="shared" si="14"/>
        <v/>
      </c>
    </row>
    <row r="22" spans="1:13" x14ac:dyDescent="0.2">
      <c r="A22" s="79"/>
      <c r="B22" s="38" t="s">
        <v>533</v>
      </c>
      <c r="C22" s="37" t="s">
        <v>50</v>
      </c>
      <c r="D22" s="183">
        <v>3.1</v>
      </c>
      <c r="E22" s="58" t="s">
        <v>80</v>
      </c>
      <c r="F22" s="140">
        <v>252</v>
      </c>
      <c r="G22" s="19"/>
      <c r="H22" s="20" t="str">
        <f t="shared" si="10"/>
        <v/>
      </c>
      <c r="I22" s="20" t="str">
        <f t="shared" si="11"/>
        <v/>
      </c>
      <c r="J22" s="21"/>
      <c r="K22" s="20" t="str">
        <f t="shared" si="12"/>
        <v/>
      </c>
      <c r="L22" s="22" t="str">
        <f t="shared" si="13"/>
        <v/>
      </c>
      <c r="M22" s="78" t="str">
        <f t="shared" si="14"/>
        <v/>
      </c>
    </row>
    <row r="23" spans="1:13" x14ac:dyDescent="0.2">
      <c r="A23" s="79"/>
      <c r="B23" s="38" t="s">
        <v>534</v>
      </c>
      <c r="C23" s="37" t="s">
        <v>496</v>
      </c>
      <c r="D23" s="183">
        <v>73.28</v>
      </c>
      <c r="E23" s="42" t="s">
        <v>78</v>
      </c>
      <c r="F23" s="140">
        <v>150</v>
      </c>
      <c r="G23" s="19"/>
      <c r="H23" s="20" t="str">
        <f t="shared" si="10"/>
        <v/>
      </c>
      <c r="I23" s="20" t="str">
        <f t="shared" si="11"/>
        <v/>
      </c>
      <c r="J23" s="21"/>
      <c r="K23" s="20" t="str">
        <f t="shared" si="12"/>
        <v/>
      </c>
      <c r="L23" s="22" t="str">
        <f t="shared" si="13"/>
        <v/>
      </c>
      <c r="M23" s="78" t="str">
        <f t="shared" si="14"/>
        <v/>
      </c>
    </row>
    <row r="24" spans="1:13" x14ac:dyDescent="0.2">
      <c r="A24" s="79"/>
      <c r="B24" s="38" t="s">
        <v>535</v>
      </c>
      <c r="C24" s="37" t="s">
        <v>67</v>
      </c>
      <c r="D24" s="183">
        <v>48.67</v>
      </c>
      <c r="E24" s="58" t="s">
        <v>81</v>
      </c>
      <c r="F24" s="140">
        <v>252</v>
      </c>
      <c r="G24" s="19"/>
      <c r="H24" s="20" t="str">
        <f t="shared" si="10"/>
        <v/>
      </c>
      <c r="I24" s="20" t="str">
        <f t="shared" si="11"/>
        <v/>
      </c>
      <c r="J24" s="21"/>
      <c r="K24" s="20" t="str">
        <f t="shared" si="12"/>
        <v/>
      </c>
      <c r="L24" s="22" t="str">
        <f t="shared" si="13"/>
        <v/>
      </c>
      <c r="M24" s="78" t="str">
        <f t="shared" si="14"/>
        <v/>
      </c>
    </row>
    <row r="25" spans="1:13" x14ac:dyDescent="0.2">
      <c r="A25" s="79"/>
      <c r="B25" s="38" t="s">
        <v>536</v>
      </c>
      <c r="C25" s="37" t="s">
        <v>214</v>
      </c>
      <c r="D25" s="183">
        <v>59.36</v>
      </c>
      <c r="E25" s="58" t="s">
        <v>81</v>
      </c>
      <c r="F25" s="140">
        <v>252</v>
      </c>
      <c r="G25" s="19"/>
      <c r="H25" s="20" t="str">
        <f t="shared" si="10"/>
        <v/>
      </c>
      <c r="I25" s="20" t="str">
        <f t="shared" si="11"/>
        <v/>
      </c>
      <c r="J25" s="21"/>
      <c r="K25" s="20" t="str">
        <f t="shared" si="12"/>
        <v/>
      </c>
      <c r="L25" s="22" t="str">
        <f t="shared" si="13"/>
        <v/>
      </c>
      <c r="M25" s="78" t="str">
        <f t="shared" si="14"/>
        <v/>
      </c>
    </row>
    <row r="26" spans="1:13" x14ac:dyDescent="0.2">
      <c r="A26" s="79"/>
      <c r="B26" s="38" t="s">
        <v>537</v>
      </c>
      <c r="C26" s="37" t="s">
        <v>497</v>
      </c>
      <c r="D26" s="183">
        <v>11.94</v>
      </c>
      <c r="E26" s="58" t="s">
        <v>78</v>
      </c>
      <c r="F26" s="140">
        <v>252</v>
      </c>
      <c r="G26" s="19"/>
      <c r="H26" s="20" t="str">
        <f t="shared" si="10"/>
        <v/>
      </c>
      <c r="I26" s="20" t="str">
        <f t="shared" si="11"/>
        <v/>
      </c>
      <c r="J26" s="21"/>
      <c r="K26" s="20" t="str">
        <f t="shared" si="12"/>
        <v/>
      </c>
      <c r="L26" s="22" t="str">
        <f t="shared" si="13"/>
        <v/>
      </c>
      <c r="M26" s="78" t="str">
        <f t="shared" si="14"/>
        <v/>
      </c>
    </row>
    <row r="27" spans="1:13" x14ac:dyDescent="0.2">
      <c r="A27" s="79"/>
      <c r="B27" s="38" t="s">
        <v>538</v>
      </c>
      <c r="C27" s="37" t="s">
        <v>498</v>
      </c>
      <c r="D27" s="183">
        <v>9.17</v>
      </c>
      <c r="E27" s="58" t="s">
        <v>78</v>
      </c>
      <c r="F27" s="140">
        <v>252</v>
      </c>
      <c r="G27" s="19"/>
      <c r="H27" s="20" t="str">
        <f t="shared" si="10"/>
        <v/>
      </c>
      <c r="I27" s="20" t="str">
        <f t="shared" si="11"/>
        <v/>
      </c>
      <c r="J27" s="21"/>
      <c r="K27" s="20" t="str">
        <f t="shared" si="12"/>
        <v/>
      </c>
      <c r="L27" s="22" t="str">
        <f t="shared" si="13"/>
        <v/>
      </c>
      <c r="M27" s="78" t="str">
        <f t="shared" si="14"/>
        <v/>
      </c>
    </row>
    <row r="28" spans="1:13" x14ac:dyDescent="0.2">
      <c r="A28" s="79"/>
      <c r="B28" s="38" t="s">
        <v>539</v>
      </c>
      <c r="C28" s="37" t="s">
        <v>499</v>
      </c>
      <c r="D28" s="183">
        <v>10.97</v>
      </c>
      <c r="E28" s="58" t="s">
        <v>78</v>
      </c>
      <c r="F28" s="140">
        <v>252</v>
      </c>
      <c r="G28" s="19"/>
      <c r="H28" s="20" t="str">
        <f t="shared" si="10"/>
        <v/>
      </c>
      <c r="I28" s="20" t="str">
        <f t="shared" si="11"/>
        <v/>
      </c>
      <c r="J28" s="21"/>
      <c r="K28" s="20" t="str">
        <f t="shared" si="12"/>
        <v/>
      </c>
      <c r="L28" s="22" t="str">
        <f t="shared" si="13"/>
        <v/>
      </c>
      <c r="M28" s="78" t="str">
        <f t="shared" si="14"/>
        <v/>
      </c>
    </row>
    <row r="29" spans="1:13" x14ac:dyDescent="0.2">
      <c r="A29" s="79"/>
      <c r="B29" s="38" t="s">
        <v>540</v>
      </c>
      <c r="C29" s="37" t="s">
        <v>500</v>
      </c>
      <c r="D29" s="183">
        <v>14.03</v>
      </c>
      <c r="E29" s="58" t="s">
        <v>78</v>
      </c>
      <c r="F29" s="140">
        <v>252</v>
      </c>
      <c r="G29" s="19"/>
      <c r="H29" s="20" t="str">
        <f t="shared" si="10"/>
        <v/>
      </c>
      <c r="I29" s="20" t="str">
        <f t="shared" si="11"/>
        <v/>
      </c>
      <c r="J29" s="21"/>
      <c r="K29" s="20" t="str">
        <f t="shared" si="12"/>
        <v/>
      </c>
      <c r="L29" s="22" t="str">
        <f t="shared" si="13"/>
        <v/>
      </c>
      <c r="M29" s="78" t="str">
        <f t="shared" si="14"/>
        <v/>
      </c>
    </row>
    <row r="30" spans="1:13" x14ac:dyDescent="0.2">
      <c r="A30" s="79"/>
      <c r="B30" s="38" t="s">
        <v>541</v>
      </c>
      <c r="C30" s="37" t="s">
        <v>501</v>
      </c>
      <c r="D30" s="183">
        <v>11.37</v>
      </c>
      <c r="E30" s="58" t="s">
        <v>78</v>
      </c>
      <c r="F30" s="140">
        <v>252</v>
      </c>
      <c r="G30" s="19"/>
      <c r="H30" s="20" t="str">
        <f t="shared" si="10"/>
        <v/>
      </c>
      <c r="I30" s="20" t="str">
        <f t="shared" si="11"/>
        <v/>
      </c>
      <c r="J30" s="21"/>
      <c r="K30" s="20" t="str">
        <f t="shared" si="12"/>
        <v/>
      </c>
      <c r="L30" s="22" t="str">
        <f t="shared" si="13"/>
        <v/>
      </c>
      <c r="M30" s="78" t="str">
        <f t="shared" si="14"/>
        <v/>
      </c>
    </row>
    <row r="31" spans="1:13" x14ac:dyDescent="0.2">
      <c r="A31" s="79"/>
      <c r="B31" s="38" t="s">
        <v>542</v>
      </c>
      <c r="C31" s="37" t="s">
        <v>502</v>
      </c>
      <c r="D31" s="183">
        <v>11.4</v>
      </c>
      <c r="E31" s="58" t="s">
        <v>78</v>
      </c>
      <c r="F31" s="140">
        <v>252</v>
      </c>
      <c r="G31" s="19"/>
      <c r="H31" s="20" t="str">
        <f t="shared" si="10"/>
        <v/>
      </c>
      <c r="I31" s="20" t="str">
        <f t="shared" si="11"/>
        <v/>
      </c>
      <c r="J31" s="21"/>
      <c r="K31" s="20" t="str">
        <f t="shared" si="12"/>
        <v/>
      </c>
      <c r="L31" s="22" t="str">
        <f t="shared" si="13"/>
        <v/>
      </c>
      <c r="M31" s="78" t="str">
        <f t="shared" si="14"/>
        <v/>
      </c>
    </row>
    <row r="32" spans="1:13" x14ac:dyDescent="0.2">
      <c r="A32" s="79"/>
      <c r="B32" s="38" t="s">
        <v>543</v>
      </c>
      <c r="C32" s="37" t="s">
        <v>503</v>
      </c>
      <c r="D32" s="183">
        <v>19.48</v>
      </c>
      <c r="E32" s="58" t="s">
        <v>78</v>
      </c>
      <c r="F32" s="140">
        <v>252</v>
      </c>
      <c r="G32" s="19"/>
      <c r="H32" s="20" t="str">
        <f t="shared" si="10"/>
        <v/>
      </c>
      <c r="I32" s="20" t="str">
        <f t="shared" si="11"/>
        <v/>
      </c>
      <c r="J32" s="21"/>
      <c r="K32" s="20" t="str">
        <f t="shared" si="12"/>
        <v/>
      </c>
      <c r="L32" s="22" t="str">
        <f t="shared" si="13"/>
        <v/>
      </c>
      <c r="M32" s="78" t="str">
        <f t="shared" si="14"/>
        <v/>
      </c>
    </row>
    <row r="33" spans="1:13" x14ac:dyDescent="0.2">
      <c r="A33" s="79"/>
      <c r="B33" s="38" t="s">
        <v>544</v>
      </c>
      <c r="C33" s="37" t="s">
        <v>504</v>
      </c>
      <c r="D33" s="183">
        <v>2.0099999999999998</v>
      </c>
      <c r="E33" s="42" t="s">
        <v>42</v>
      </c>
      <c r="F33" s="140">
        <v>12</v>
      </c>
      <c r="G33" s="19"/>
      <c r="H33" s="20" t="str">
        <f t="shared" si="10"/>
        <v/>
      </c>
      <c r="I33" s="20" t="str">
        <f t="shared" si="11"/>
        <v/>
      </c>
      <c r="J33" s="21"/>
      <c r="K33" s="20" t="str">
        <f t="shared" si="12"/>
        <v/>
      </c>
      <c r="L33" s="22" t="str">
        <f t="shared" si="13"/>
        <v/>
      </c>
      <c r="M33" s="78" t="str">
        <f t="shared" si="14"/>
        <v/>
      </c>
    </row>
    <row r="34" spans="1:13" x14ac:dyDescent="0.2">
      <c r="A34" s="79"/>
      <c r="B34" s="38" t="s">
        <v>545</v>
      </c>
      <c r="C34" s="37" t="s">
        <v>505</v>
      </c>
      <c r="D34" s="183">
        <v>6.56</v>
      </c>
      <c r="E34" s="58" t="s">
        <v>231</v>
      </c>
      <c r="F34" s="140">
        <v>52</v>
      </c>
      <c r="G34" s="19"/>
      <c r="H34" s="20" t="str">
        <f t="shared" si="10"/>
        <v/>
      </c>
      <c r="I34" s="20" t="str">
        <f t="shared" si="11"/>
        <v/>
      </c>
      <c r="J34" s="21"/>
      <c r="K34" s="20" t="str">
        <f t="shared" si="12"/>
        <v/>
      </c>
      <c r="L34" s="22" t="str">
        <f t="shared" si="13"/>
        <v/>
      </c>
      <c r="M34" s="78" t="str">
        <f t="shared" si="14"/>
        <v/>
      </c>
    </row>
    <row r="35" spans="1:13" x14ac:dyDescent="0.2">
      <c r="A35" s="79"/>
      <c r="B35" s="38" t="s">
        <v>546</v>
      </c>
      <c r="C35" s="37" t="s">
        <v>506</v>
      </c>
      <c r="D35" s="183">
        <v>2.42</v>
      </c>
      <c r="E35" s="58" t="s">
        <v>231</v>
      </c>
      <c r="F35" s="140">
        <v>52</v>
      </c>
      <c r="G35" s="19"/>
      <c r="H35" s="20" t="str">
        <f t="shared" si="10"/>
        <v/>
      </c>
      <c r="I35" s="20" t="str">
        <f t="shared" si="11"/>
        <v/>
      </c>
      <c r="J35" s="21"/>
      <c r="K35" s="20" t="str">
        <f t="shared" si="12"/>
        <v/>
      </c>
      <c r="L35" s="22" t="str">
        <f t="shared" si="13"/>
        <v/>
      </c>
      <c r="M35" s="78" t="str">
        <f t="shared" si="14"/>
        <v/>
      </c>
    </row>
    <row r="36" spans="1:13" x14ac:dyDescent="0.2">
      <c r="A36" s="79"/>
      <c r="B36" s="38" t="s">
        <v>547</v>
      </c>
      <c r="C36" s="37" t="s">
        <v>507</v>
      </c>
      <c r="D36" s="183">
        <v>6.15</v>
      </c>
      <c r="E36" s="58" t="s">
        <v>231</v>
      </c>
      <c r="F36" s="140">
        <v>52</v>
      </c>
      <c r="G36" s="19"/>
      <c r="H36" s="20" t="str">
        <f t="shared" si="10"/>
        <v/>
      </c>
      <c r="I36" s="20" t="str">
        <f t="shared" si="11"/>
        <v/>
      </c>
      <c r="J36" s="21"/>
      <c r="K36" s="20" t="str">
        <f t="shared" si="12"/>
        <v/>
      </c>
      <c r="L36" s="22" t="str">
        <f t="shared" si="13"/>
        <v/>
      </c>
      <c r="M36" s="78" t="str">
        <f t="shared" si="14"/>
        <v/>
      </c>
    </row>
    <row r="37" spans="1:13" x14ac:dyDescent="0.2">
      <c r="A37" s="79"/>
      <c r="B37" s="38" t="s">
        <v>548</v>
      </c>
      <c r="C37" s="37" t="s">
        <v>50</v>
      </c>
      <c r="D37" s="183">
        <v>3.75</v>
      </c>
      <c r="E37" s="58" t="s">
        <v>80</v>
      </c>
      <c r="F37" s="140">
        <v>252</v>
      </c>
      <c r="G37" s="19"/>
      <c r="H37" s="20" t="str">
        <f t="shared" si="10"/>
        <v/>
      </c>
      <c r="I37" s="20" t="str">
        <f t="shared" si="11"/>
        <v/>
      </c>
      <c r="J37" s="21"/>
      <c r="K37" s="20" t="str">
        <f t="shared" si="12"/>
        <v/>
      </c>
      <c r="L37" s="22" t="str">
        <f t="shared" si="13"/>
        <v/>
      </c>
      <c r="M37" s="78" t="str">
        <f t="shared" si="14"/>
        <v/>
      </c>
    </row>
    <row r="38" spans="1:13" x14ac:dyDescent="0.2">
      <c r="A38" s="79"/>
      <c r="B38" s="38" t="s">
        <v>549</v>
      </c>
      <c r="C38" s="37" t="s">
        <v>50</v>
      </c>
      <c r="D38" s="183">
        <v>3.15</v>
      </c>
      <c r="E38" s="58" t="s">
        <v>80</v>
      </c>
      <c r="F38" s="140">
        <v>252</v>
      </c>
      <c r="G38" s="19"/>
      <c r="H38" s="20" t="str">
        <f t="shared" si="10"/>
        <v/>
      </c>
      <c r="I38" s="20" t="str">
        <f t="shared" si="11"/>
        <v/>
      </c>
      <c r="J38" s="21"/>
      <c r="K38" s="20" t="str">
        <f t="shared" si="12"/>
        <v/>
      </c>
      <c r="L38" s="22" t="str">
        <f t="shared" si="13"/>
        <v/>
      </c>
      <c r="M38" s="78" t="str">
        <f t="shared" si="14"/>
        <v/>
      </c>
    </row>
    <row r="39" spans="1:13" x14ac:dyDescent="0.2">
      <c r="A39" s="79"/>
      <c r="B39" s="38" t="s">
        <v>550</v>
      </c>
      <c r="C39" s="37" t="s">
        <v>494</v>
      </c>
      <c r="D39" s="183">
        <v>13.67</v>
      </c>
      <c r="E39" s="58" t="s">
        <v>80</v>
      </c>
      <c r="F39" s="140">
        <v>252</v>
      </c>
      <c r="G39" s="19"/>
      <c r="H39" s="20" t="str">
        <f t="shared" si="10"/>
        <v/>
      </c>
      <c r="I39" s="20" t="str">
        <f t="shared" si="11"/>
        <v/>
      </c>
      <c r="J39" s="21"/>
      <c r="K39" s="20" t="str">
        <f t="shared" si="12"/>
        <v/>
      </c>
      <c r="L39" s="22" t="str">
        <f t="shared" si="13"/>
        <v/>
      </c>
      <c r="M39" s="78" t="str">
        <f t="shared" si="14"/>
        <v/>
      </c>
    </row>
    <row r="40" spans="1:13" x14ac:dyDescent="0.2">
      <c r="A40" s="79"/>
      <c r="B40" s="38" t="s">
        <v>551</v>
      </c>
      <c r="C40" s="37" t="s">
        <v>495</v>
      </c>
      <c r="D40" s="183">
        <v>21.11</v>
      </c>
      <c r="E40" s="58" t="s">
        <v>80</v>
      </c>
      <c r="F40" s="140">
        <v>252</v>
      </c>
      <c r="G40" s="19"/>
      <c r="H40" s="20" t="str">
        <f t="shared" si="10"/>
        <v/>
      </c>
      <c r="I40" s="20" t="str">
        <f t="shared" si="11"/>
        <v/>
      </c>
      <c r="J40" s="21"/>
      <c r="K40" s="20" t="str">
        <f t="shared" si="12"/>
        <v/>
      </c>
      <c r="L40" s="22" t="str">
        <f t="shared" si="13"/>
        <v/>
      </c>
      <c r="M40" s="78" t="str">
        <f t="shared" si="14"/>
        <v/>
      </c>
    </row>
    <row r="41" spans="1:13" x14ac:dyDescent="0.2">
      <c r="A41" s="79"/>
      <c r="B41" s="38" t="s">
        <v>552</v>
      </c>
      <c r="C41" s="37" t="s">
        <v>508</v>
      </c>
      <c r="D41" s="183">
        <v>12.32</v>
      </c>
      <c r="E41" s="58" t="s">
        <v>78</v>
      </c>
      <c r="F41" s="140">
        <v>252</v>
      </c>
      <c r="G41" s="19"/>
      <c r="H41" s="20" t="str">
        <f t="shared" si="10"/>
        <v/>
      </c>
      <c r="I41" s="20" t="str">
        <f t="shared" si="11"/>
        <v/>
      </c>
      <c r="J41" s="21"/>
      <c r="K41" s="20" t="str">
        <f t="shared" si="12"/>
        <v/>
      </c>
      <c r="L41" s="22" t="str">
        <f t="shared" si="13"/>
        <v/>
      </c>
      <c r="M41" s="78" t="str">
        <f t="shared" si="14"/>
        <v/>
      </c>
    </row>
    <row r="42" spans="1:13" x14ac:dyDescent="0.2">
      <c r="A42" s="79"/>
      <c r="B42" s="38" t="s">
        <v>553</v>
      </c>
      <c r="C42" s="37" t="s">
        <v>509</v>
      </c>
      <c r="D42" s="183">
        <v>1.33</v>
      </c>
      <c r="E42" s="40" t="s">
        <v>80</v>
      </c>
      <c r="F42" s="140">
        <v>252</v>
      </c>
      <c r="G42" s="19"/>
      <c r="H42" s="20" t="str">
        <f t="shared" si="10"/>
        <v/>
      </c>
      <c r="I42" s="20" t="str">
        <f t="shared" si="11"/>
        <v/>
      </c>
      <c r="J42" s="21"/>
      <c r="K42" s="20" t="str">
        <f t="shared" si="12"/>
        <v/>
      </c>
      <c r="L42" s="22" t="str">
        <f t="shared" si="13"/>
        <v/>
      </c>
      <c r="M42" s="78" t="str">
        <f t="shared" si="14"/>
        <v/>
      </c>
    </row>
    <row r="43" spans="1:13" x14ac:dyDescent="0.2">
      <c r="A43" s="79"/>
      <c r="B43" s="38" t="s">
        <v>554</v>
      </c>
      <c r="C43" s="37" t="s">
        <v>510</v>
      </c>
      <c r="D43" s="183">
        <v>6.07</v>
      </c>
      <c r="E43" s="58" t="s">
        <v>80</v>
      </c>
      <c r="F43" s="140">
        <v>252</v>
      </c>
      <c r="G43" s="19"/>
      <c r="H43" s="20" t="str">
        <f t="shared" si="10"/>
        <v/>
      </c>
      <c r="I43" s="20" t="str">
        <f t="shared" si="11"/>
        <v/>
      </c>
      <c r="J43" s="21"/>
      <c r="K43" s="20" t="str">
        <f t="shared" si="12"/>
        <v/>
      </c>
      <c r="L43" s="22" t="str">
        <f t="shared" si="13"/>
        <v/>
      </c>
      <c r="M43" s="78" t="str">
        <f t="shared" si="14"/>
        <v/>
      </c>
    </row>
    <row r="44" spans="1:13" x14ac:dyDescent="0.2">
      <c r="A44" s="79"/>
      <c r="B44" s="38" t="s">
        <v>555</v>
      </c>
      <c r="C44" s="37" t="s">
        <v>511</v>
      </c>
      <c r="D44" s="183">
        <v>7.17</v>
      </c>
      <c r="E44" s="58" t="s">
        <v>80</v>
      </c>
      <c r="F44" s="140">
        <v>252</v>
      </c>
      <c r="G44" s="19"/>
      <c r="H44" s="20" t="str">
        <f t="shared" si="10"/>
        <v/>
      </c>
      <c r="I44" s="20" t="str">
        <f t="shared" si="11"/>
        <v/>
      </c>
      <c r="J44" s="21"/>
      <c r="K44" s="20" t="str">
        <f t="shared" si="12"/>
        <v/>
      </c>
      <c r="L44" s="22" t="str">
        <f t="shared" si="13"/>
        <v/>
      </c>
      <c r="M44" s="78" t="str">
        <f t="shared" si="14"/>
        <v/>
      </c>
    </row>
    <row r="45" spans="1:13" x14ac:dyDescent="0.2">
      <c r="A45" s="79"/>
      <c r="B45" s="38" t="s">
        <v>556</v>
      </c>
      <c r="C45" s="37" t="s">
        <v>512</v>
      </c>
      <c r="D45" s="183">
        <v>5.42</v>
      </c>
      <c r="E45" s="58" t="s">
        <v>42</v>
      </c>
      <c r="F45" s="140">
        <v>52</v>
      </c>
      <c r="G45" s="19"/>
      <c r="H45" s="20" t="str">
        <f t="shared" si="10"/>
        <v/>
      </c>
      <c r="I45" s="20" t="str">
        <f t="shared" si="11"/>
        <v/>
      </c>
      <c r="J45" s="21"/>
      <c r="K45" s="20" t="str">
        <f t="shared" si="12"/>
        <v/>
      </c>
      <c r="L45" s="22" t="str">
        <f t="shared" si="13"/>
        <v/>
      </c>
      <c r="M45" s="78" t="str">
        <f t="shared" si="14"/>
        <v/>
      </c>
    </row>
    <row r="46" spans="1:13" x14ac:dyDescent="0.2">
      <c r="A46" s="79"/>
      <c r="B46" s="38" t="s">
        <v>557</v>
      </c>
      <c r="C46" s="37" t="s">
        <v>513</v>
      </c>
      <c r="D46" s="183">
        <v>13.38</v>
      </c>
      <c r="E46" s="40" t="s">
        <v>80</v>
      </c>
      <c r="F46" s="140">
        <v>252</v>
      </c>
      <c r="G46" s="19"/>
      <c r="H46" s="20" t="str">
        <f t="shared" si="10"/>
        <v/>
      </c>
      <c r="I46" s="20" t="str">
        <f t="shared" si="11"/>
        <v/>
      </c>
      <c r="J46" s="21"/>
      <c r="K46" s="20" t="str">
        <f t="shared" si="12"/>
        <v/>
      </c>
      <c r="L46" s="22" t="str">
        <f t="shared" si="13"/>
        <v/>
      </c>
      <c r="M46" s="78" t="str">
        <f t="shared" si="14"/>
        <v/>
      </c>
    </row>
    <row r="47" spans="1:13" x14ac:dyDescent="0.2">
      <c r="A47" s="79"/>
      <c r="B47" s="38" t="s">
        <v>558</v>
      </c>
      <c r="C47" s="37" t="s">
        <v>508</v>
      </c>
      <c r="D47" s="183">
        <v>7.61</v>
      </c>
      <c r="E47" s="58" t="s">
        <v>80</v>
      </c>
      <c r="F47" s="140">
        <v>252</v>
      </c>
      <c r="G47" s="19"/>
      <c r="H47" s="20" t="str">
        <f t="shared" si="10"/>
        <v/>
      </c>
      <c r="I47" s="20" t="str">
        <f t="shared" si="11"/>
        <v/>
      </c>
      <c r="J47" s="21"/>
      <c r="K47" s="20" t="str">
        <f t="shared" si="12"/>
        <v/>
      </c>
      <c r="L47" s="22" t="str">
        <f t="shared" si="13"/>
        <v/>
      </c>
      <c r="M47" s="78" t="str">
        <f t="shared" si="14"/>
        <v/>
      </c>
    </row>
    <row r="48" spans="1:13" x14ac:dyDescent="0.2">
      <c r="A48" s="79"/>
      <c r="B48" s="38" t="s">
        <v>559</v>
      </c>
      <c r="C48" s="37" t="s">
        <v>514</v>
      </c>
      <c r="D48" s="183">
        <v>26.8</v>
      </c>
      <c r="E48" s="58" t="s">
        <v>80</v>
      </c>
      <c r="F48" s="140">
        <v>252</v>
      </c>
      <c r="G48" s="19"/>
      <c r="H48" s="20" t="str">
        <f t="shared" si="10"/>
        <v/>
      </c>
      <c r="I48" s="20" t="str">
        <f t="shared" si="11"/>
        <v/>
      </c>
      <c r="J48" s="21"/>
      <c r="K48" s="20" t="str">
        <f t="shared" si="12"/>
        <v/>
      </c>
      <c r="L48" s="22" t="str">
        <f t="shared" si="13"/>
        <v/>
      </c>
      <c r="M48" s="78" t="str">
        <f t="shared" si="14"/>
        <v/>
      </c>
    </row>
    <row r="49" spans="1:13" x14ac:dyDescent="0.2">
      <c r="A49" s="79"/>
      <c r="B49" s="38" t="s">
        <v>560</v>
      </c>
      <c r="C49" s="37" t="s">
        <v>515</v>
      </c>
      <c r="D49" s="183">
        <v>32.729999999999997</v>
      </c>
      <c r="E49" s="58" t="s">
        <v>80</v>
      </c>
      <c r="F49" s="140">
        <v>252</v>
      </c>
      <c r="G49" s="19"/>
      <c r="H49" s="20" t="str">
        <f t="shared" si="10"/>
        <v/>
      </c>
      <c r="I49" s="20" t="str">
        <f t="shared" si="11"/>
        <v/>
      </c>
      <c r="J49" s="21"/>
      <c r="K49" s="20" t="str">
        <f t="shared" si="12"/>
        <v/>
      </c>
      <c r="L49" s="22" t="str">
        <f t="shared" si="13"/>
        <v/>
      </c>
      <c r="M49" s="78" t="str">
        <f t="shared" si="14"/>
        <v/>
      </c>
    </row>
    <row r="50" spans="1:13" x14ac:dyDescent="0.2">
      <c r="A50" s="79"/>
      <c r="B50" s="38" t="s">
        <v>561</v>
      </c>
      <c r="C50" s="37" t="s">
        <v>516</v>
      </c>
      <c r="D50" s="183">
        <v>4.3899999999999997</v>
      </c>
      <c r="E50" s="58" t="s">
        <v>80</v>
      </c>
      <c r="F50" s="140">
        <v>252</v>
      </c>
      <c r="G50" s="19"/>
      <c r="H50" s="20" t="str">
        <f t="shared" si="10"/>
        <v/>
      </c>
      <c r="I50" s="20" t="str">
        <f t="shared" si="11"/>
        <v/>
      </c>
      <c r="J50" s="21"/>
      <c r="K50" s="20" t="str">
        <f t="shared" si="12"/>
        <v/>
      </c>
      <c r="L50" s="22" t="str">
        <f t="shared" si="13"/>
        <v/>
      </c>
      <c r="M50" s="78" t="str">
        <f t="shared" si="14"/>
        <v/>
      </c>
    </row>
    <row r="51" spans="1:13" x14ac:dyDescent="0.2">
      <c r="A51" s="79"/>
      <c r="B51" s="38" t="s">
        <v>562</v>
      </c>
      <c r="C51" s="37" t="s">
        <v>513</v>
      </c>
      <c r="D51" s="183">
        <v>8.9</v>
      </c>
      <c r="E51" s="58" t="s">
        <v>80</v>
      </c>
      <c r="F51" s="140">
        <v>252</v>
      </c>
      <c r="G51" s="19"/>
      <c r="H51" s="20" t="str">
        <f t="shared" si="10"/>
        <v/>
      </c>
      <c r="I51" s="20" t="str">
        <f t="shared" si="11"/>
        <v/>
      </c>
      <c r="J51" s="21"/>
      <c r="K51" s="20" t="str">
        <f t="shared" si="12"/>
        <v/>
      </c>
      <c r="L51" s="22" t="str">
        <f t="shared" si="13"/>
        <v/>
      </c>
      <c r="M51" s="78" t="str">
        <f t="shared" si="14"/>
        <v/>
      </c>
    </row>
    <row r="52" spans="1:13" x14ac:dyDescent="0.2">
      <c r="A52" s="79"/>
      <c r="B52" s="38" t="s">
        <v>563</v>
      </c>
      <c r="C52" s="37" t="s">
        <v>517</v>
      </c>
      <c r="D52" s="183">
        <v>1.69</v>
      </c>
      <c r="E52" s="58" t="s">
        <v>80</v>
      </c>
      <c r="F52" s="140">
        <v>252</v>
      </c>
      <c r="G52" s="19"/>
      <c r="H52" s="20" t="str">
        <f t="shared" si="10"/>
        <v/>
      </c>
      <c r="I52" s="20" t="str">
        <f t="shared" si="11"/>
        <v/>
      </c>
      <c r="J52" s="21"/>
      <c r="K52" s="20" t="str">
        <f t="shared" si="12"/>
        <v/>
      </c>
      <c r="L52" s="22" t="str">
        <f t="shared" si="13"/>
        <v/>
      </c>
      <c r="M52" s="78" t="str">
        <f t="shared" si="14"/>
        <v/>
      </c>
    </row>
    <row r="53" spans="1:13" x14ac:dyDescent="0.2">
      <c r="A53" s="79"/>
      <c r="B53" s="38" t="s">
        <v>564</v>
      </c>
      <c r="C53" s="37" t="s">
        <v>518</v>
      </c>
      <c r="D53" s="183">
        <v>5.0599999999999996</v>
      </c>
      <c r="E53" s="58" t="s">
        <v>42</v>
      </c>
      <c r="F53" s="140">
        <v>52</v>
      </c>
      <c r="G53" s="19"/>
      <c r="H53" s="20" t="str">
        <f t="shared" si="10"/>
        <v/>
      </c>
      <c r="I53" s="20" t="str">
        <f t="shared" si="11"/>
        <v/>
      </c>
      <c r="J53" s="21"/>
      <c r="K53" s="20" t="str">
        <f t="shared" si="12"/>
        <v/>
      </c>
      <c r="L53" s="22" t="str">
        <f t="shared" si="13"/>
        <v/>
      </c>
      <c r="M53" s="78" t="str">
        <f t="shared" si="14"/>
        <v/>
      </c>
    </row>
    <row r="54" spans="1:13" ht="12.75" thickBot="1" x14ac:dyDescent="0.25">
      <c r="A54" s="156"/>
      <c r="B54" s="157"/>
      <c r="C54" s="218" t="s">
        <v>565</v>
      </c>
      <c r="D54" s="204">
        <v>49</v>
      </c>
      <c r="E54" s="151" t="s">
        <v>81</v>
      </c>
      <c r="F54" s="152">
        <v>52</v>
      </c>
      <c r="G54" s="85"/>
      <c r="H54" s="86" t="str">
        <f t="shared" si="10"/>
        <v/>
      </c>
      <c r="I54" s="86" t="str">
        <f t="shared" si="11"/>
        <v/>
      </c>
      <c r="J54" s="87"/>
      <c r="K54" s="86" t="str">
        <f t="shared" si="12"/>
        <v/>
      </c>
      <c r="L54" s="88" t="str">
        <f t="shared" si="13"/>
        <v/>
      </c>
      <c r="M54" s="89" t="str">
        <f t="shared" si="14"/>
        <v/>
      </c>
    </row>
    <row r="55" spans="1:13" ht="13.5" thickBot="1" x14ac:dyDescent="0.25">
      <c r="D55" s="188">
        <f ca="1">SUM(D6:D55)</f>
        <v>702.29</v>
      </c>
      <c r="L55" s="180">
        <f>SUM(L6:L54)</f>
        <v>0</v>
      </c>
    </row>
    <row r="57" spans="1:13" x14ac:dyDescent="0.2">
      <c r="D57" s="188"/>
    </row>
    <row r="58" spans="1:13" x14ac:dyDescent="0.2">
      <c r="C58" s="27" t="s">
        <v>570</v>
      </c>
      <c r="D58" s="188"/>
    </row>
    <row r="59" spans="1:13" x14ac:dyDescent="0.2">
      <c r="C59" s="205" t="s">
        <v>567</v>
      </c>
      <c r="D59" s="206" t="s">
        <v>247</v>
      </c>
      <c r="F59" s="207" t="s">
        <v>566</v>
      </c>
    </row>
    <row r="60" spans="1:13" x14ac:dyDescent="0.2">
      <c r="C60" s="205" t="s">
        <v>568</v>
      </c>
      <c r="D60" s="206" t="s">
        <v>247</v>
      </c>
      <c r="F60" s="207" t="s">
        <v>566</v>
      </c>
    </row>
    <row r="61" spans="1:13" x14ac:dyDescent="0.2">
      <c r="C61" s="205" t="s">
        <v>569</v>
      </c>
      <c r="D61" s="206" t="s">
        <v>247</v>
      </c>
      <c r="F61" s="207" t="s">
        <v>566</v>
      </c>
    </row>
  </sheetData>
  <sheetProtection algorithmName="SHA-512" hashValue="Tu2mr69q3vVRKV21AmbDnzor9EU6Eq8Hspc822WAwIPvUJI+Ef9WcuTOpFwe/HiAblckJ+NGZId4WWlYwUY3yw==" saltValue="V5oH4uOVDeuyKGkw8gzXPg==" spinCount="100000" sheet="1" objects="1" scenarios="1"/>
  <autoFilter ref="A5:F5"/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G7" sqref="G7"/>
    </sheetView>
  </sheetViews>
  <sheetFormatPr baseColWidth="10" defaultRowHeight="12" x14ac:dyDescent="0.2"/>
  <cols>
    <col min="1" max="1" width="7.42578125" style="29" customWidth="1"/>
    <col min="2" max="2" width="8.28515625" style="28" customWidth="1"/>
    <col min="3" max="3" width="44.85546875" style="29" customWidth="1"/>
    <col min="4" max="4" width="11.42578125" style="29"/>
    <col min="5" max="5" width="8.140625" style="30" customWidth="1"/>
    <col min="6" max="6" width="12.5703125" style="182" customWidth="1"/>
    <col min="7" max="7" width="12.42578125" style="90" customWidth="1"/>
    <col min="8" max="9" width="15.7109375" style="29" customWidth="1"/>
    <col min="10" max="10" width="11.42578125" style="90"/>
    <col min="11" max="13" width="15.7109375" style="29" customWidth="1"/>
    <col min="14" max="16384" width="11.42578125" style="29"/>
  </cols>
  <sheetData>
    <row r="1" spans="1:13" ht="12.75" x14ac:dyDescent="0.2">
      <c r="A1" s="14" t="s">
        <v>572</v>
      </c>
    </row>
    <row r="2" spans="1:13" ht="12.75" x14ac:dyDescent="0.2">
      <c r="A2" s="14"/>
    </row>
    <row r="3" spans="1:13" ht="12.75" x14ac:dyDescent="0.2">
      <c r="A3" s="10" t="s">
        <v>573</v>
      </c>
    </row>
    <row r="4" spans="1:13" ht="12.75" thickBot="1" x14ac:dyDescent="0.25"/>
    <row r="5" spans="1:13" ht="24.75" thickBot="1" x14ac:dyDescent="0.25">
      <c r="A5" s="53" t="s">
        <v>0</v>
      </c>
      <c r="B5" s="54" t="s">
        <v>1</v>
      </c>
      <c r="C5" s="53" t="s">
        <v>2</v>
      </c>
      <c r="D5" s="53" t="s">
        <v>3</v>
      </c>
      <c r="E5" s="56" t="s">
        <v>1873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">
      <c r="A6" s="184"/>
      <c r="B6" s="185"/>
      <c r="C6" s="146" t="s">
        <v>574</v>
      </c>
      <c r="D6" s="164"/>
      <c r="E6" s="148"/>
      <c r="F6" s="165"/>
      <c r="G6" s="201"/>
      <c r="H6" s="202"/>
      <c r="I6" s="202"/>
      <c r="J6" s="203"/>
      <c r="K6" s="202"/>
      <c r="L6" s="219"/>
      <c r="M6" s="220"/>
    </row>
    <row r="7" spans="1:13" x14ac:dyDescent="0.2">
      <c r="A7" s="79"/>
      <c r="B7" s="38"/>
      <c r="C7" s="37" t="s">
        <v>575</v>
      </c>
      <c r="D7" s="183">
        <v>6.52</v>
      </c>
      <c r="E7" s="58" t="s">
        <v>81</v>
      </c>
      <c r="F7" s="140">
        <v>252</v>
      </c>
      <c r="G7" s="19"/>
      <c r="H7" s="20" t="str">
        <f t="shared" ref="H7:H19" si="0">IF(G7&gt;0,D7/G7,"")</f>
        <v/>
      </c>
      <c r="I7" s="20" t="str">
        <f t="shared" ref="I7:I19" si="1">IF(G7&gt;0,H7*F7,"")</f>
        <v/>
      </c>
      <c r="J7" s="21"/>
      <c r="K7" s="20" t="str">
        <f t="shared" ref="K7:K19" si="2">IF(G7&gt;0,ROUND(J7/G7,5),"")</f>
        <v/>
      </c>
      <c r="L7" s="22" t="str">
        <f t="shared" ref="L7:L19" si="3">IF(G7&gt;0,ROUND(D7*F7*K7,2),"")</f>
        <v/>
      </c>
      <c r="M7" s="78" t="str">
        <f t="shared" ref="M7:M19" si="4">IF(G7&gt;0,ROUND(L7/12,2),"")</f>
        <v/>
      </c>
    </row>
    <row r="8" spans="1:13" x14ac:dyDescent="0.2">
      <c r="A8" s="79"/>
      <c r="B8" s="38"/>
      <c r="C8" s="37" t="s">
        <v>576</v>
      </c>
      <c r="D8" s="183">
        <v>12.69</v>
      </c>
      <c r="E8" s="58" t="s">
        <v>81</v>
      </c>
      <c r="F8" s="140">
        <v>252</v>
      </c>
      <c r="G8" s="19"/>
      <c r="H8" s="20" t="str">
        <f t="shared" si="0"/>
        <v/>
      </c>
      <c r="I8" s="20" t="str">
        <f t="shared" si="1"/>
        <v/>
      </c>
      <c r="J8" s="21"/>
      <c r="K8" s="20" t="str">
        <f t="shared" si="2"/>
        <v/>
      </c>
      <c r="L8" s="22" t="str">
        <f t="shared" si="3"/>
        <v/>
      </c>
      <c r="M8" s="78" t="str">
        <f t="shared" si="4"/>
        <v/>
      </c>
    </row>
    <row r="9" spans="1:13" x14ac:dyDescent="0.2">
      <c r="A9" s="79"/>
      <c r="B9" s="38"/>
      <c r="C9" s="37" t="s">
        <v>69</v>
      </c>
      <c r="D9" s="183">
        <v>3.56</v>
      </c>
      <c r="E9" s="58" t="s">
        <v>80</v>
      </c>
      <c r="F9" s="140">
        <v>252</v>
      </c>
      <c r="G9" s="19"/>
      <c r="H9" s="20" t="str">
        <f t="shared" si="0"/>
        <v/>
      </c>
      <c r="I9" s="20" t="str">
        <f t="shared" si="1"/>
        <v/>
      </c>
      <c r="J9" s="21"/>
      <c r="K9" s="20" t="str">
        <f t="shared" si="2"/>
        <v/>
      </c>
      <c r="L9" s="22" t="str">
        <f t="shared" si="3"/>
        <v/>
      </c>
      <c r="M9" s="78" t="str">
        <f t="shared" si="4"/>
        <v/>
      </c>
    </row>
    <row r="10" spans="1:13" x14ac:dyDescent="0.2">
      <c r="A10" s="79"/>
      <c r="B10" s="38"/>
      <c r="C10" s="37" t="s">
        <v>71</v>
      </c>
      <c r="D10" s="183">
        <v>7.2</v>
      </c>
      <c r="E10" s="58" t="s">
        <v>80</v>
      </c>
      <c r="F10" s="140">
        <v>252</v>
      </c>
      <c r="G10" s="19"/>
      <c r="H10" s="20" t="str">
        <f t="shared" si="0"/>
        <v/>
      </c>
      <c r="I10" s="20" t="str">
        <f t="shared" si="1"/>
        <v/>
      </c>
      <c r="J10" s="21"/>
      <c r="K10" s="20" t="str">
        <f t="shared" si="2"/>
        <v/>
      </c>
      <c r="L10" s="22" t="str">
        <f t="shared" si="3"/>
        <v/>
      </c>
      <c r="M10" s="78" t="str">
        <f t="shared" si="4"/>
        <v/>
      </c>
    </row>
    <row r="11" spans="1:13" x14ac:dyDescent="0.2">
      <c r="A11" s="79"/>
      <c r="B11" s="38"/>
      <c r="C11" s="37" t="s">
        <v>282</v>
      </c>
      <c r="D11" s="183">
        <v>7.2</v>
      </c>
      <c r="E11" s="58" t="s">
        <v>80</v>
      </c>
      <c r="F11" s="140">
        <v>252</v>
      </c>
      <c r="G11" s="19"/>
      <c r="H11" s="20" t="str">
        <f t="shared" si="0"/>
        <v/>
      </c>
      <c r="I11" s="20" t="str">
        <f t="shared" si="1"/>
        <v/>
      </c>
      <c r="J11" s="21"/>
      <c r="K11" s="20" t="str">
        <f t="shared" si="2"/>
        <v/>
      </c>
      <c r="L11" s="22" t="str">
        <f t="shared" si="3"/>
        <v/>
      </c>
      <c r="M11" s="78" t="str">
        <f t="shared" si="4"/>
        <v/>
      </c>
    </row>
    <row r="12" spans="1:13" x14ac:dyDescent="0.2">
      <c r="A12" s="79"/>
      <c r="B12" s="38"/>
      <c r="C12" s="37" t="s">
        <v>219</v>
      </c>
      <c r="D12" s="183">
        <v>0.62</v>
      </c>
      <c r="E12" s="58" t="s">
        <v>81</v>
      </c>
      <c r="F12" s="140">
        <v>252</v>
      </c>
      <c r="G12" s="19"/>
      <c r="H12" s="20" t="str">
        <f t="shared" si="0"/>
        <v/>
      </c>
      <c r="I12" s="20" t="str">
        <f t="shared" si="1"/>
        <v/>
      </c>
      <c r="J12" s="21"/>
      <c r="K12" s="20" t="str">
        <f t="shared" si="2"/>
        <v/>
      </c>
      <c r="L12" s="22" t="str">
        <f t="shared" si="3"/>
        <v/>
      </c>
      <c r="M12" s="78" t="str">
        <f t="shared" si="4"/>
        <v/>
      </c>
    </row>
    <row r="13" spans="1:13" x14ac:dyDescent="0.2">
      <c r="A13" s="79"/>
      <c r="B13" s="38"/>
      <c r="C13" s="37" t="s">
        <v>577</v>
      </c>
      <c r="D13" s="183">
        <v>14.08</v>
      </c>
      <c r="E13" s="40" t="s">
        <v>78</v>
      </c>
      <c r="F13" s="140">
        <v>252</v>
      </c>
      <c r="G13" s="19"/>
      <c r="H13" s="20" t="str">
        <f t="shared" si="0"/>
        <v/>
      </c>
      <c r="I13" s="20" t="str">
        <f t="shared" si="1"/>
        <v/>
      </c>
      <c r="J13" s="21"/>
      <c r="K13" s="20" t="str">
        <f t="shared" si="2"/>
        <v/>
      </c>
      <c r="L13" s="22" t="str">
        <f t="shared" si="3"/>
        <v/>
      </c>
      <c r="M13" s="78" t="str">
        <f t="shared" si="4"/>
        <v/>
      </c>
    </row>
    <row r="14" spans="1:13" x14ac:dyDescent="0.2">
      <c r="A14" s="79"/>
      <c r="B14" s="38"/>
      <c r="C14" s="37" t="s">
        <v>577</v>
      </c>
      <c r="D14" s="183">
        <v>16.8</v>
      </c>
      <c r="E14" s="40" t="s">
        <v>232</v>
      </c>
      <c r="F14" s="140">
        <v>52</v>
      </c>
      <c r="G14" s="19"/>
      <c r="H14" s="20" t="str">
        <f t="shared" si="0"/>
        <v/>
      </c>
      <c r="I14" s="20" t="str">
        <f t="shared" si="1"/>
        <v/>
      </c>
      <c r="J14" s="21"/>
      <c r="K14" s="20" t="str">
        <f t="shared" si="2"/>
        <v/>
      </c>
      <c r="L14" s="22" t="str">
        <f t="shared" si="3"/>
        <v/>
      </c>
      <c r="M14" s="78" t="str">
        <f t="shared" si="4"/>
        <v/>
      </c>
    </row>
    <row r="15" spans="1:13" x14ac:dyDescent="0.2">
      <c r="A15" s="79"/>
      <c r="B15" s="38"/>
      <c r="C15" s="37" t="s">
        <v>577</v>
      </c>
      <c r="D15" s="183">
        <v>20.149999999999999</v>
      </c>
      <c r="E15" s="42" t="s">
        <v>232</v>
      </c>
      <c r="F15" s="140">
        <v>12</v>
      </c>
      <c r="G15" s="19"/>
      <c r="H15" s="20" t="str">
        <f t="shared" si="0"/>
        <v/>
      </c>
      <c r="I15" s="20" t="str">
        <f t="shared" si="1"/>
        <v/>
      </c>
      <c r="J15" s="21"/>
      <c r="K15" s="20" t="str">
        <f t="shared" si="2"/>
        <v/>
      </c>
      <c r="L15" s="22" t="str">
        <f t="shared" si="3"/>
        <v/>
      </c>
      <c r="M15" s="78" t="str">
        <f t="shared" si="4"/>
        <v/>
      </c>
    </row>
    <row r="16" spans="1:13" x14ac:dyDescent="0.2">
      <c r="A16" s="79"/>
      <c r="B16" s="38"/>
      <c r="C16" s="37" t="s">
        <v>62</v>
      </c>
      <c r="D16" s="183">
        <v>20.149999999999999</v>
      </c>
      <c r="E16" s="40" t="s">
        <v>66</v>
      </c>
      <c r="F16" s="140">
        <v>252</v>
      </c>
      <c r="G16" s="19"/>
      <c r="H16" s="20" t="str">
        <f t="shared" si="0"/>
        <v/>
      </c>
      <c r="I16" s="20" t="str">
        <f t="shared" si="1"/>
        <v/>
      </c>
      <c r="J16" s="21"/>
      <c r="K16" s="20" t="str">
        <f t="shared" si="2"/>
        <v/>
      </c>
      <c r="L16" s="22" t="str">
        <f t="shared" si="3"/>
        <v/>
      </c>
      <c r="M16" s="78" t="str">
        <f t="shared" si="4"/>
        <v/>
      </c>
    </row>
    <row r="17" spans="1:13" s="72" customFormat="1" x14ac:dyDescent="0.2">
      <c r="A17" s="79"/>
      <c r="B17" s="38"/>
      <c r="C17" s="39" t="s">
        <v>578</v>
      </c>
      <c r="D17" s="167">
        <v>20.149999999999999</v>
      </c>
      <c r="E17" s="40" t="s">
        <v>78</v>
      </c>
      <c r="F17" s="140">
        <v>252</v>
      </c>
      <c r="G17" s="19"/>
      <c r="H17" s="20" t="str">
        <f t="shared" si="0"/>
        <v/>
      </c>
      <c r="I17" s="20" t="str">
        <f t="shared" si="1"/>
        <v/>
      </c>
      <c r="J17" s="21"/>
      <c r="K17" s="20" t="str">
        <f t="shared" si="2"/>
        <v/>
      </c>
      <c r="L17" s="22" t="str">
        <f t="shared" si="3"/>
        <v/>
      </c>
      <c r="M17" s="78" t="str">
        <f t="shared" si="4"/>
        <v/>
      </c>
    </row>
    <row r="18" spans="1:13" s="72" customFormat="1" x14ac:dyDescent="0.2">
      <c r="A18" s="79"/>
      <c r="B18" s="38"/>
      <c r="C18" s="39" t="s">
        <v>578</v>
      </c>
      <c r="D18" s="167">
        <v>20.149999999999999</v>
      </c>
      <c r="E18" s="40" t="s">
        <v>78</v>
      </c>
      <c r="F18" s="140">
        <v>252</v>
      </c>
      <c r="G18" s="19"/>
      <c r="H18" s="20" t="str">
        <f t="shared" si="0"/>
        <v/>
      </c>
      <c r="I18" s="20" t="str">
        <f t="shared" si="1"/>
        <v/>
      </c>
      <c r="J18" s="21"/>
      <c r="K18" s="20" t="str">
        <f t="shared" si="2"/>
        <v/>
      </c>
      <c r="L18" s="22" t="str">
        <f t="shared" si="3"/>
        <v/>
      </c>
      <c r="M18" s="78" t="str">
        <f t="shared" si="4"/>
        <v/>
      </c>
    </row>
    <row r="19" spans="1:13" s="226" customFormat="1" ht="24.75" thickBot="1" x14ac:dyDescent="0.25">
      <c r="A19" s="221"/>
      <c r="B19" s="222"/>
      <c r="C19" s="223" t="s">
        <v>579</v>
      </c>
      <c r="D19" s="224">
        <v>4.5</v>
      </c>
      <c r="E19" s="225" t="s">
        <v>81</v>
      </c>
      <c r="F19" s="152">
        <v>26</v>
      </c>
      <c r="G19" s="85"/>
      <c r="H19" s="86" t="str">
        <f t="shared" si="0"/>
        <v/>
      </c>
      <c r="I19" s="86" t="str">
        <f t="shared" si="1"/>
        <v/>
      </c>
      <c r="J19" s="87"/>
      <c r="K19" s="86" t="str">
        <f t="shared" si="2"/>
        <v/>
      </c>
      <c r="L19" s="88" t="str">
        <f t="shared" si="3"/>
        <v/>
      </c>
      <c r="M19" s="89" t="str">
        <f t="shared" si="4"/>
        <v/>
      </c>
    </row>
    <row r="20" spans="1:13" ht="13.5" thickBot="1" x14ac:dyDescent="0.25">
      <c r="D20" s="188">
        <f ca="1">SUM(D6:D20)</f>
        <v>153.77000000000001</v>
      </c>
      <c r="L20" s="154">
        <f>SUM(L7:L19)</f>
        <v>0</v>
      </c>
    </row>
    <row r="22" spans="1:13" x14ac:dyDescent="0.2">
      <c r="D22" s="188"/>
    </row>
    <row r="23" spans="1:13" ht="24" x14ac:dyDescent="0.2">
      <c r="C23" s="205" t="s">
        <v>1870</v>
      </c>
      <c r="D23" s="206" t="s">
        <v>571</v>
      </c>
      <c r="E23" s="182" t="s">
        <v>1872</v>
      </c>
      <c r="F23" s="207"/>
    </row>
  </sheetData>
  <sheetProtection algorithmName="SHA-512" hashValue="H3guLg4tNcWxqq5ZbcxTn0a9J/Ej91FVclCPUxduZiZsf6ufw803ieuE2VL3zaHijarC63P5mRQdutZQJISpaw==" saltValue="0zD+yUB0WRfqYv4KKVkHFg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1"/>
  <sheetViews>
    <sheetView workbookViewId="0">
      <selection activeCell="F10" sqref="F10:G10"/>
    </sheetView>
  </sheetViews>
  <sheetFormatPr baseColWidth="10" defaultRowHeight="15" x14ac:dyDescent="0.25"/>
  <cols>
    <col min="2" max="2" width="32.140625" customWidth="1"/>
    <col min="6" max="6" width="13" customWidth="1"/>
    <col min="7" max="7" width="14.140625" customWidth="1"/>
    <col min="8" max="8" width="17.85546875" customWidth="1"/>
    <col min="9" max="9" width="13.7109375" customWidth="1"/>
  </cols>
  <sheetData>
    <row r="1" spans="1:9" s="10" customFormat="1" x14ac:dyDescent="0.25">
      <c r="A1" s="23" t="s">
        <v>7</v>
      </c>
    </row>
    <row r="2" spans="1:9" s="10" customFormat="1" ht="12.75" x14ac:dyDescent="0.2"/>
    <row r="3" spans="1:9" s="10" customFormat="1" ht="12.75" x14ac:dyDescent="0.2">
      <c r="A3" s="14" t="s">
        <v>1899</v>
      </c>
    </row>
    <row r="4" spans="1:9" ht="15.75" thickBot="1" x14ac:dyDescent="0.3">
      <c r="A4" s="231"/>
      <c r="B4" s="231"/>
      <c r="C4" s="231"/>
      <c r="D4" s="232"/>
      <c r="E4" s="231"/>
      <c r="F4" s="233"/>
      <c r="G4" s="233"/>
      <c r="H4" s="233"/>
    </row>
    <row r="5" spans="1:9" ht="18.75" customHeight="1" thickBot="1" x14ac:dyDescent="0.3">
      <c r="A5" s="258" t="s">
        <v>1877</v>
      </c>
      <c r="B5" s="259" t="s">
        <v>1878</v>
      </c>
      <c r="C5" s="260" t="s">
        <v>1879</v>
      </c>
      <c r="D5" s="259"/>
      <c r="E5" s="259" t="s">
        <v>1880</v>
      </c>
      <c r="F5" s="304" t="s">
        <v>1881</v>
      </c>
      <c r="G5" s="305"/>
      <c r="H5" s="306"/>
    </row>
    <row r="6" spans="1:9" x14ac:dyDescent="0.25">
      <c r="A6" s="261"/>
      <c r="B6" s="262"/>
      <c r="C6" s="263"/>
      <c r="D6" s="262"/>
      <c r="E6" s="262"/>
      <c r="F6" s="264"/>
      <c r="G6" s="265"/>
      <c r="H6" s="266" t="s">
        <v>1882</v>
      </c>
    </row>
    <row r="7" spans="1:9" x14ac:dyDescent="0.25">
      <c r="A7" s="267"/>
      <c r="B7" s="268"/>
      <c r="C7" s="269" t="s">
        <v>1883</v>
      </c>
      <c r="D7" s="268"/>
      <c r="E7" s="268"/>
      <c r="F7" s="270" t="s">
        <v>1884</v>
      </c>
      <c r="G7" s="271" t="s">
        <v>1885</v>
      </c>
      <c r="H7" s="272" t="s">
        <v>1886</v>
      </c>
    </row>
    <row r="8" spans="1:9" ht="15.75" thickBot="1" x14ac:dyDescent="0.3">
      <c r="A8" s="267"/>
      <c r="B8" s="268"/>
      <c r="C8" s="273" t="s">
        <v>1887</v>
      </c>
      <c r="D8" s="268"/>
      <c r="E8" s="268"/>
      <c r="F8" s="274"/>
      <c r="G8" s="275"/>
      <c r="H8" s="272" t="s">
        <v>1888</v>
      </c>
    </row>
    <row r="9" spans="1:9" ht="15" customHeight="1" x14ac:dyDescent="0.25">
      <c r="A9" s="276"/>
      <c r="B9" s="277"/>
      <c r="C9" s="278"/>
      <c r="D9" s="278"/>
      <c r="E9" s="277"/>
      <c r="F9" s="279"/>
      <c r="G9" s="279"/>
      <c r="H9" s="280"/>
    </row>
    <row r="10" spans="1:9" ht="15" customHeight="1" x14ac:dyDescent="0.25">
      <c r="A10" s="281">
        <v>1</v>
      </c>
      <c r="B10" s="282" t="s">
        <v>11</v>
      </c>
      <c r="C10" s="282"/>
      <c r="D10" s="282" t="s">
        <v>1889</v>
      </c>
      <c r="E10" s="283">
        <v>621.13</v>
      </c>
      <c r="F10" s="284"/>
      <c r="G10" s="284"/>
      <c r="H10" s="285">
        <f t="shared" ref="H10:H17" si="0">G10*E10</f>
        <v>0</v>
      </c>
    </row>
    <row r="11" spans="1:9" ht="15" customHeight="1" x14ac:dyDescent="0.25">
      <c r="A11" s="281">
        <v>2</v>
      </c>
      <c r="B11" s="282" t="s">
        <v>13</v>
      </c>
      <c r="C11" s="282"/>
      <c r="D11" s="282" t="s">
        <v>1889</v>
      </c>
      <c r="E11" s="283">
        <v>879</v>
      </c>
      <c r="F11" s="284"/>
      <c r="G11" s="284"/>
      <c r="H11" s="285">
        <f t="shared" si="0"/>
        <v>0</v>
      </c>
    </row>
    <row r="12" spans="1:9" ht="15" customHeight="1" x14ac:dyDescent="0.25">
      <c r="A12" s="281">
        <v>3</v>
      </c>
      <c r="B12" s="282" t="s">
        <v>15</v>
      </c>
      <c r="C12" s="282"/>
      <c r="D12" s="282" t="s">
        <v>1889</v>
      </c>
      <c r="E12" s="286" t="s">
        <v>72</v>
      </c>
      <c r="F12" s="284"/>
      <c r="G12" s="284"/>
      <c r="H12" s="287" t="s">
        <v>72</v>
      </c>
      <c r="I12" s="257" t="s">
        <v>1898</v>
      </c>
    </row>
    <row r="13" spans="1:9" ht="15" customHeight="1" x14ac:dyDescent="0.25">
      <c r="A13" s="281">
        <v>4</v>
      </c>
      <c r="B13" s="282" t="s">
        <v>16</v>
      </c>
      <c r="C13" s="282"/>
      <c r="D13" s="282" t="s">
        <v>1889</v>
      </c>
      <c r="E13" s="283">
        <v>95.240000000000009</v>
      </c>
      <c r="F13" s="284"/>
      <c r="G13" s="284"/>
      <c r="H13" s="285">
        <f t="shared" si="0"/>
        <v>0</v>
      </c>
    </row>
    <row r="14" spans="1:9" ht="15" customHeight="1" x14ac:dyDescent="0.25">
      <c r="A14" s="281">
        <v>5</v>
      </c>
      <c r="B14" s="282" t="s">
        <v>17</v>
      </c>
      <c r="C14" s="282"/>
      <c r="D14" s="282" t="s">
        <v>1889</v>
      </c>
      <c r="E14" s="283">
        <v>5.44</v>
      </c>
      <c r="F14" s="284"/>
      <c r="G14" s="284"/>
      <c r="H14" s="285">
        <f t="shared" si="0"/>
        <v>0</v>
      </c>
    </row>
    <row r="15" spans="1:9" ht="15" customHeight="1" x14ac:dyDescent="0.25">
      <c r="A15" s="281">
        <v>6</v>
      </c>
      <c r="B15" s="282" t="s">
        <v>18</v>
      </c>
      <c r="C15" s="282"/>
      <c r="D15" s="282" t="s">
        <v>1889</v>
      </c>
      <c r="E15" s="283">
        <v>104.59</v>
      </c>
      <c r="F15" s="284"/>
      <c r="G15" s="284"/>
      <c r="H15" s="285">
        <f t="shared" si="0"/>
        <v>0</v>
      </c>
    </row>
    <row r="16" spans="1:9" ht="15" customHeight="1" x14ac:dyDescent="0.25">
      <c r="A16" s="281">
        <v>7</v>
      </c>
      <c r="B16" s="282" t="s">
        <v>19</v>
      </c>
      <c r="C16" s="282"/>
      <c r="D16" s="282" t="s">
        <v>1889</v>
      </c>
      <c r="E16" s="283">
        <v>163.16</v>
      </c>
      <c r="F16" s="284"/>
      <c r="G16" s="284"/>
      <c r="H16" s="285">
        <f t="shared" si="0"/>
        <v>0</v>
      </c>
    </row>
    <row r="17" spans="1:9" ht="15" customHeight="1" x14ac:dyDescent="0.25">
      <c r="A17" s="281">
        <v>8</v>
      </c>
      <c r="B17" s="282" t="s">
        <v>20</v>
      </c>
      <c r="C17" s="282"/>
      <c r="D17" s="282" t="s">
        <v>1889</v>
      </c>
      <c r="E17" s="283">
        <v>18.010000000000002</v>
      </c>
      <c r="F17" s="284"/>
      <c r="G17" s="284"/>
      <c r="H17" s="285">
        <f t="shared" si="0"/>
        <v>0</v>
      </c>
    </row>
    <row r="18" spans="1:9" ht="15" customHeight="1" x14ac:dyDescent="0.25">
      <c r="A18" s="281">
        <v>9</v>
      </c>
      <c r="B18" s="282" t="s">
        <v>21</v>
      </c>
      <c r="C18" s="282"/>
      <c r="D18" s="282" t="s">
        <v>1889</v>
      </c>
      <c r="E18" s="283">
        <v>31.37</v>
      </c>
      <c r="F18" s="284"/>
      <c r="G18" s="284"/>
      <c r="H18" s="285">
        <f t="shared" ref="H18:H26" si="1">G18*E18</f>
        <v>0</v>
      </c>
    </row>
    <row r="19" spans="1:9" ht="15" customHeight="1" x14ac:dyDescent="0.25">
      <c r="A19" s="281">
        <v>10</v>
      </c>
      <c r="B19" s="282" t="s">
        <v>22</v>
      </c>
      <c r="C19" s="282"/>
      <c r="D19" s="282" t="s">
        <v>1889</v>
      </c>
      <c r="E19" s="283">
        <v>15.2</v>
      </c>
      <c r="F19" s="284"/>
      <c r="G19" s="284"/>
      <c r="H19" s="285">
        <f t="shared" ref="H19:H22" si="2">G19*E19</f>
        <v>0</v>
      </c>
    </row>
    <row r="20" spans="1:9" ht="15" customHeight="1" x14ac:dyDescent="0.25">
      <c r="A20" s="281">
        <v>11</v>
      </c>
      <c r="B20" s="282" t="s">
        <v>23</v>
      </c>
      <c r="C20" s="282"/>
      <c r="D20" s="282" t="s">
        <v>1889</v>
      </c>
      <c r="E20" s="283">
        <v>109.63</v>
      </c>
      <c r="F20" s="284"/>
      <c r="G20" s="284"/>
      <c r="H20" s="285">
        <f t="shared" si="2"/>
        <v>0</v>
      </c>
    </row>
    <row r="21" spans="1:9" ht="15" customHeight="1" x14ac:dyDescent="0.25">
      <c r="A21" s="281">
        <v>12</v>
      </c>
      <c r="B21" s="282" t="s">
        <v>24</v>
      </c>
      <c r="C21" s="282"/>
      <c r="D21" s="282" t="s">
        <v>1889</v>
      </c>
      <c r="E21" s="283">
        <v>60.37</v>
      </c>
      <c r="F21" s="284"/>
      <c r="G21" s="284"/>
      <c r="H21" s="285">
        <f t="shared" si="2"/>
        <v>0</v>
      </c>
    </row>
    <row r="22" spans="1:9" ht="15" customHeight="1" x14ac:dyDescent="0.25">
      <c r="A22" s="281">
        <v>13</v>
      </c>
      <c r="B22" s="282" t="s">
        <v>25</v>
      </c>
      <c r="C22" s="282"/>
      <c r="D22" s="282" t="s">
        <v>1889</v>
      </c>
      <c r="E22" s="283">
        <v>34.409999999999997</v>
      </c>
      <c r="F22" s="284"/>
      <c r="G22" s="284"/>
      <c r="H22" s="285">
        <f t="shared" si="2"/>
        <v>0</v>
      </c>
    </row>
    <row r="23" spans="1:9" ht="15" customHeight="1" x14ac:dyDescent="0.25">
      <c r="A23" s="281">
        <v>14</v>
      </c>
      <c r="B23" s="282" t="s">
        <v>30</v>
      </c>
      <c r="C23" s="282"/>
      <c r="D23" s="282" t="s">
        <v>1889</v>
      </c>
      <c r="E23" s="283">
        <v>7.26</v>
      </c>
      <c r="F23" s="284"/>
      <c r="G23" s="284"/>
      <c r="H23" s="285">
        <f t="shared" si="1"/>
        <v>0</v>
      </c>
    </row>
    <row r="24" spans="1:9" ht="15" customHeight="1" x14ac:dyDescent="0.25">
      <c r="A24" s="281">
        <v>15</v>
      </c>
      <c r="B24" s="282" t="s">
        <v>31</v>
      </c>
      <c r="C24" s="282"/>
      <c r="D24" s="282" t="s">
        <v>1889</v>
      </c>
      <c r="E24" s="283">
        <v>43</v>
      </c>
      <c r="F24" s="284"/>
      <c r="G24" s="284"/>
      <c r="H24" s="288">
        <f t="shared" si="1"/>
        <v>0</v>
      </c>
      <c r="I24" s="240" t="s">
        <v>1874</v>
      </c>
    </row>
    <row r="25" spans="1:9" ht="15" customHeight="1" x14ac:dyDescent="0.25">
      <c r="A25" s="281">
        <v>16</v>
      </c>
      <c r="B25" s="282" t="s">
        <v>28</v>
      </c>
      <c r="C25" s="282"/>
      <c r="D25" s="282" t="s">
        <v>1889</v>
      </c>
      <c r="E25" s="283">
        <v>125.2</v>
      </c>
      <c r="F25" s="284"/>
      <c r="G25" s="284"/>
      <c r="H25" s="285">
        <f t="shared" si="1"/>
        <v>0</v>
      </c>
    </row>
    <row r="26" spans="1:9" ht="15" customHeight="1" x14ac:dyDescent="0.25">
      <c r="A26" s="281">
        <v>17</v>
      </c>
      <c r="B26" s="282" t="s">
        <v>29</v>
      </c>
      <c r="C26" s="282"/>
      <c r="D26" s="282" t="s">
        <v>1889</v>
      </c>
      <c r="E26" s="283">
        <v>25</v>
      </c>
      <c r="F26" s="284"/>
      <c r="G26" s="284"/>
      <c r="H26" s="285">
        <f t="shared" si="1"/>
        <v>0</v>
      </c>
    </row>
    <row r="27" spans="1:9" ht="15" customHeight="1" x14ac:dyDescent="0.25">
      <c r="A27" s="281">
        <v>18</v>
      </c>
      <c r="B27" s="282" t="s">
        <v>26</v>
      </c>
      <c r="C27" s="282"/>
      <c r="D27" s="282" t="s">
        <v>1889</v>
      </c>
      <c r="E27" s="283">
        <v>40.25</v>
      </c>
      <c r="F27" s="284"/>
      <c r="G27" s="284"/>
      <c r="H27" s="285">
        <f t="shared" ref="H27:H28" si="3">G27*E27</f>
        <v>0</v>
      </c>
    </row>
    <row r="28" spans="1:9" ht="15" customHeight="1" x14ac:dyDescent="0.25">
      <c r="A28" s="281">
        <v>19</v>
      </c>
      <c r="B28" s="282" t="s">
        <v>27</v>
      </c>
      <c r="C28" s="282"/>
      <c r="D28" s="282" t="s">
        <v>1889</v>
      </c>
      <c r="E28" s="283">
        <v>15.5</v>
      </c>
      <c r="F28" s="284"/>
      <c r="G28" s="284"/>
      <c r="H28" s="285">
        <f t="shared" si="3"/>
        <v>0</v>
      </c>
    </row>
    <row r="29" spans="1:9" ht="15" customHeight="1" thickBot="1" x14ac:dyDescent="0.3">
      <c r="A29" s="289"/>
      <c r="B29" s="290"/>
      <c r="C29" s="290"/>
      <c r="D29" s="290"/>
      <c r="E29" s="290"/>
      <c r="F29" s="291"/>
      <c r="G29" s="291"/>
      <c r="H29" s="292"/>
    </row>
    <row r="30" spans="1:9" ht="18.75" customHeight="1" thickBot="1" x14ac:dyDescent="0.3">
      <c r="A30" s="234" t="s">
        <v>1890</v>
      </c>
      <c r="B30" s="235"/>
      <c r="C30" s="235"/>
      <c r="D30" s="235"/>
      <c r="E30" s="236">
        <f>SUM(E10:E29)</f>
        <v>2393.7599999999998</v>
      </c>
      <c r="F30" s="237"/>
      <c r="G30" s="237"/>
      <c r="H30" s="241">
        <f>SUM(H10:H17)</f>
        <v>0</v>
      </c>
    </row>
    <row r="31" spans="1:9" ht="31.5" customHeight="1" x14ac:dyDescent="0.25">
      <c r="H31" s="307"/>
      <c r="I31" s="307"/>
    </row>
  </sheetData>
  <sheetProtection algorithmName="SHA-512" hashValue="BHJSRhLZdyQlwm08hRsPiLfO58UCxQWKeGpD1aEov7VESUnvfxMsoXVg+zPq42x5avU4CSDZN8JH18vp7Jgeeg==" saltValue="vLhhPUyBe9p+9SZep5za5g==" spinCount="100000" sheet="1" sort="0"/>
  <protectedRanges>
    <protectedRange password="CEBA" sqref="D10 A5:E6 C7:D9 C29:E30 E7:E10 D11:E28 A7:B30" name="Bereich1"/>
  </protectedRanges>
  <mergeCells count="2">
    <mergeCell ref="F5:H5"/>
    <mergeCell ref="H31:I31"/>
  </mergeCells>
  <pageMargins left="0.7" right="0.7" top="0.78740157499999996" bottom="0.78740157499999996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workbookViewId="0">
      <selection activeCell="K7" sqref="K7:K9"/>
    </sheetView>
  </sheetViews>
  <sheetFormatPr baseColWidth="10" defaultRowHeight="14.25" x14ac:dyDescent="0.2"/>
  <cols>
    <col min="1" max="1" width="7.42578125" style="29" customWidth="1"/>
    <col min="2" max="2" width="15.28515625" style="28" bestFit="1" customWidth="1"/>
    <col min="3" max="3" width="44.140625" style="29" bestFit="1" customWidth="1"/>
    <col min="4" max="4" width="11.42578125" style="29"/>
    <col min="5" max="5" width="12.85546875" style="29" bestFit="1" customWidth="1"/>
    <col min="6" max="6" width="12.28515625" style="30" customWidth="1"/>
    <col min="7" max="7" width="11.42578125" style="29"/>
    <col min="8" max="8" width="14.85546875" style="90" customWidth="1"/>
    <col min="9" max="10" width="15.7109375" style="29" customWidth="1"/>
    <col min="11" max="11" width="14.140625" style="90" customWidth="1"/>
    <col min="12" max="14" width="15.7109375" style="29" customWidth="1"/>
    <col min="15" max="16384" width="11.42578125" style="25"/>
  </cols>
  <sheetData>
    <row r="1" spans="1:14" ht="15" x14ac:dyDescent="0.25">
      <c r="A1" s="23" t="s">
        <v>803</v>
      </c>
    </row>
    <row r="2" spans="1:14" x14ac:dyDescent="0.2">
      <c r="A2" s="27"/>
    </row>
    <row r="3" spans="1:14" x14ac:dyDescent="0.2">
      <c r="A3" s="29" t="s">
        <v>580</v>
      </c>
    </row>
    <row r="4" spans="1:14" ht="15" thickBot="1" x14ac:dyDescent="0.25"/>
    <row r="5" spans="1:14" s="97" customFormat="1" ht="30" customHeight="1" x14ac:dyDescent="0.25">
      <c r="A5" s="53" t="s">
        <v>0</v>
      </c>
      <c r="B5" s="53" t="s">
        <v>1</v>
      </c>
      <c r="C5" s="53" t="s">
        <v>2</v>
      </c>
      <c r="D5" s="53" t="s">
        <v>3</v>
      </c>
      <c r="E5" s="55" t="s">
        <v>4</v>
      </c>
      <c r="F5" s="56" t="s">
        <v>5</v>
      </c>
      <c r="G5" s="91" t="s">
        <v>1865</v>
      </c>
      <c r="H5" s="92" t="s">
        <v>1858</v>
      </c>
      <c r="I5" s="91" t="s">
        <v>1859</v>
      </c>
      <c r="J5" s="91" t="s">
        <v>1860</v>
      </c>
      <c r="K5" s="93" t="s">
        <v>1861</v>
      </c>
      <c r="L5" s="94" t="s">
        <v>1862</v>
      </c>
      <c r="M5" s="95" t="s">
        <v>1863</v>
      </c>
      <c r="N5" s="96" t="s">
        <v>1864</v>
      </c>
    </row>
    <row r="6" spans="1:14" x14ac:dyDescent="0.2">
      <c r="A6" s="76"/>
      <c r="B6" s="52"/>
      <c r="C6" s="57" t="s">
        <v>714</v>
      </c>
      <c r="D6" s="37"/>
      <c r="E6" s="37"/>
      <c r="F6" s="58"/>
      <c r="G6" s="37"/>
      <c r="H6" s="15"/>
      <c r="I6" s="16"/>
      <c r="J6" s="16"/>
      <c r="K6" s="59"/>
      <c r="L6" s="17"/>
      <c r="M6" s="18"/>
      <c r="N6" s="77"/>
    </row>
    <row r="7" spans="1:14" x14ac:dyDescent="0.2">
      <c r="A7" s="76" t="s">
        <v>714</v>
      </c>
      <c r="B7" s="52"/>
      <c r="C7" s="37" t="s">
        <v>715</v>
      </c>
      <c r="D7" s="37">
        <v>5.83</v>
      </c>
      <c r="E7" s="37" t="s">
        <v>716</v>
      </c>
      <c r="F7" s="58" t="s">
        <v>1857</v>
      </c>
      <c r="G7" s="37"/>
      <c r="H7" s="19"/>
      <c r="I7" s="20" t="str">
        <f>IF(H7&gt;0,D7/H7,"")</f>
        <v/>
      </c>
      <c r="J7" s="20" t="str">
        <f>IF(H7&gt;0,I7*G7,"")</f>
        <v/>
      </c>
      <c r="K7" s="21"/>
      <c r="L7" s="20" t="str">
        <f>IF(H7&gt;0,ROUND(K7/H7,5),"")</f>
        <v/>
      </c>
      <c r="M7" s="22" t="str">
        <f>IF(H7&gt;0,ROUND(D7*G7*L7,2),"")</f>
        <v/>
      </c>
      <c r="N7" s="78" t="str">
        <f>IF(H7&gt;0,ROUND(M7/12,2),"")</f>
        <v/>
      </c>
    </row>
    <row r="8" spans="1:14" s="64" customFormat="1" x14ac:dyDescent="0.2">
      <c r="A8" s="79"/>
      <c r="B8" s="38"/>
      <c r="C8" s="44" t="s">
        <v>33</v>
      </c>
      <c r="D8" s="39"/>
      <c r="E8" s="39"/>
      <c r="F8" s="40"/>
      <c r="G8" s="39" t="s">
        <v>815</v>
      </c>
      <c r="H8" s="60"/>
      <c r="I8" s="61" t="str">
        <f t="shared" ref="I8:I71" si="0">IF(H8&gt;0,D8/H8,"")</f>
        <v/>
      </c>
      <c r="J8" s="61" t="str">
        <f t="shared" ref="J8:J71" si="1">IF(H8&gt;0,I8*G8,"")</f>
        <v/>
      </c>
      <c r="K8" s="62"/>
      <c r="L8" s="61" t="str">
        <f t="shared" ref="L8:L71" si="2">IF(H8&gt;0,ROUND(K8/H8,5),"")</f>
        <v/>
      </c>
      <c r="M8" s="63" t="str">
        <f t="shared" ref="M8:M71" si="3">IF(H8&gt;0,ROUND(D8*G8*L8,2),"")</f>
        <v/>
      </c>
      <c r="N8" s="80" t="str">
        <f t="shared" ref="N8:N71" si="4">IF(H8&gt;0,ROUND(M8/12,2),"")</f>
        <v/>
      </c>
    </row>
    <row r="9" spans="1:14" x14ac:dyDescent="0.2">
      <c r="A9" s="76"/>
      <c r="B9" s="38" t="s">
        <v>581</v>
      </c>
      <c r="C9" s="39" t="s">
        <v>582</v>
      </c>
      <c r="D9" s="39">
        <v>16.399999999999999</v>
      </c>
      <c r="E9" s="39" t="s">
        <v>105</v>
      </c>
      <c r="F9" s="40" t="s">
        <v>66</v>
      </c>
      <c r="G9" s="37">
        <v>252</v>
      </c>
      <c r="H9" s="19"/>
      <c r="I9" s="20" t="str">
        <f t="shared" si="0"/>
        <v/>
      </c>
      <c r="J9" s="20" t="str">
        <f t="shared" si="1"/>
        <v/>
      </c>
      <c r="K9" s="21"/>
      <c r="L9" s="20" t="str">
        <f t="shared" si="2"/>
        <v/>
      </c>
      <c r="M9" s="22" t="str">
        <f t="shared" si="3"/>
        <v/>
      </c>
      <c r="N9" s="78" t="str">
        <f t="shared" si="4"/>
        <v/>
      </c>
    </row>
    <row r="10" spans="1:14" x14ac:dyDescent="0.2">
      <c r="A10" s="76" t="s">
        <v>33</v>
      </c>
      <c r="B10" s="38" t="s">
        <v>583</v>
      </c>
      <c r="C10" s="39" t="s">
        <v>584</v>
      </c>
      <c r="D10" s="39">
        <v>7.61</v>
      </c>
      <c r="E10" s="39" t="s">
        <v>105</v>
      </c>
      <c r="F10" s="40" t="s">
        <v>78</v>
      </c>
      <c r="G10" s="37">
        <v>252</v>
      </c>
      <c r="H10" s="19"/>
      <c r="I10" s="20" t="str">
        <f t="shared" si="0"/>
        <v/>
      </c>
      <c r="J10" s="20" t="str">
        <f t="shared" si="1"/>
        <v/>
      </c>
      <c r="K10" s="21"/>
      <c r="L10" s="20" t="str">
        <f t="shared" si="2"/>
        <v/>
      </c>
      <c r="M10" s="22" t="str">
        <f t="shared" si="3"/>
        <v/>
      </c>
      <c r="N10" s="78" t="str">
        <f t="shared" si="4"/>
        <v/>
      </c>
    </row>
    <row r="11" spans="1:14" x14ac:dyDescent="0.2">
      <c r="A11" s="76" t="s">
        <v>33</v>
      </c>
      <c r="B11" s="38" t="s">
        <v>585</v>
      </c>
      <c r="C11" s="39" t="s">
        <v>586</v>
      </c>
      <c r="D11" s="39">
        <v>7.37</v>
      </c>
      <c r="E11" s="39" t="s">
        <v>105</v>
      </c>
      <c r="F11" s="40" t="s">
        <v>78</v>
      </c>
      <c r="G11" s="37">
        <v>252</v>
      </c>
      <c r="H11" s="19"/>
      <c r="I11" s="20" t="str">
        <f t="shared" si="0"/>
        <v/>
      </c>
      <c r="J11" s="20" t="str">
        <f t="shared" si="1"/>
        <v/>
      </c>
      <c r="K11" s="21"/>
      <c r="L11" s="20" t="str">
        <f t="shared" si="2"/>
        <v/>
      </c>
      <c r="M11" s="22" t="str">
        <f t="shared" si="3"/>
        <v/>
      </c>
      <c r="N11" s="78" t="str">
        <f t="shared" si="4"/>
        <v/>
      </c>
    </row>
    <row r="12" spans="1:14" x14ac:dyDescent="0.2">
      <c r="A12" s="76" t="s">
        <v>33</v>
      </c>
      <c r="B12" s="38" t="s">
        <v>587</v>
      </c>
      <c r="C12" s="39" t="s">
        <v>225</v>
      </c>
      <c r="D12" s="39">
        <v>22.99</v>
      </c>
      <c r="E12" s="39" t="s">
        <v>105</v>
      </c>
      <c r="F12" s="40" t="s">
        <v>66</v>
      </c>
      <c r="G12" s="37">
        <v>252</v>
      </c>
      <c r="H12" s="19"/>
      <c r="I12" s="20" t="str">
        <f t="shared" si="0"/>
        <v/>
      </c>
      <c r="J12" s="20" t="str">
        <f t="shared" si="1"/>
        <v/>
      </c>
      <c r="K12" s="21"/>
      <c r="L12" s="20" t="str">
        <f t="shared" si="2"/>
        <v/>
      </c>
      <c r="M12" s="22" t="str">
        <f t="shared" si="3"/>
        <v/>
      </c>
      <c r="N12" s="78" t="str">
        <f t="shared" si="4"/>
        <v/>
      </c>
    </row>
    <row r="13" spans="1:14" x14ac:dyDescent="0.2">
      <c r="A13" s="76" t="s">
        <v>33</v>
      </c>
      <c r="B13" s="38" t="s">
        <v>588</v>
      </c>
      <c r="C13" s="39" t="s">
        <v>589</v>
      </c>
      <c r="D13" s="39">
        <v>15.86</v>
      </c>
      <c r="E13" s="41" t="s">
        <v>718</v>
      </c>
      <c r="F13" s="42" t="s">
        <v>42</v>
      </c>
      <c r="G13" s="37">
        <v>26</v>
      </c>
      <c r="H13" s="19"/>
      <c r="I13" s="20" t="str">
        <f t="shared" si="0"/>
        <v/>
      </c>
      <c r="J13" s="20" t="str">
        <f t="shared" si="1"/>
        <v/>
      </c>
      <c r="K13" s="21"/>
      <c r="L13" s="20" t="str">
        <f t="shared" si="2"/>
        <v/>
      </c>
      <c r="M13" s="22" t="str">
        <f t="shared" si="3"/>
        <v/>
      </c>
      <c r="N13" s="78" t="str">
        <f t="shared" si="4"/>
        <v/>
      </c>
    </row>
    <row r="14" spans="1:14" x14ac:dyDescent="0.2">
      <c r="A14" s="76" t="s">
        <v>33</v>
      </c>
      <c r="B14" s="38" t="s">
        <v>590</v>
      </c>
      <c r="C14" s="39" t="s">
        <v>591</v>
      </c>
      <c r="D14" s="39">
        <v>16.5</v>
      </c>
      <c r="E14" s="41" t="s">
        <v>718</v>
      </c>
      <c r="F14" s="42" t="s">
        <v>42</v>
      </c>
      <c r="G14" s="37">
        <v>26</v>
      </c>
      <c r="H14" s="19"/>
      <c r="I14" s="20" t="str">
        <f t="shared" si="0"/>
        <v/>
      </c>
      <c r="J14" s="20" t="str">
        <f t="shared" si="1"/>
        <v/>
      </c>
      <c r="K14" s="21"/>
      <c r="L14" s="20" t="str">
        <f t="shared" si="2"/>
        <v/>
      </c>
      <c r="M14" s="22" t="str">
        <f t="shared" si="3"/>
        <v/>
      </c>
      <c r="N14" s="78" t="str">
        <f t="shared" si="4"/>
        <v/>
      </c>
    </row>
    <row r="15" spans="1:14" x14ac:dyDescent="0.2">
      <c r="A15" s="76" t="s">
        <v>33</v>
      </c>
      <c r="B15" s="38" t="s">
        <v>592</v>
      </c>
      <c r="C15" s="39" t="s">
        <v>593</v>
      </c>
      <c r="D15" s="39">
        <v>8.7200000000000006</v>
      </c>
      <c r="E15" s="39" t="s">
        <v>105</v>
      </c>
      <c r="F15" s="40" t="s">
        <v>81</v>
      </c>
      <c r="G15" s="37">
        <v>252</v>
      </c>
      <c r="H15" s="19"/>
      <c r="I15" s="20" t="str">
        <f t="shared" si="0"/>
        <v/>
      </c>
      <c r="J15" s="20" t="str">
        <f t="shared" si="1"/>
        <v/>
      </c>
      <c r="K15" s="21"/>
      <c r="L15" s="20" t="str">
        <f t="shared" si="2"/>
        <v/>
      </c>
      <c r="M15" s="22" t="str">
        <f t="shared" si="3"/>
        <v/>
      </c>
      <c r="N15" s="78" t="str">
        <f t="shared" si="4"/>
        <v/>
      </c>
    </row>
    <row r="16" spans="1:14" x14ac:dyDescent="0.2">
      <c r="A16" s="76" t="s">
        <v>33</v>
      </c>
      <c r="B16" s="38" t="s">
        <v>594</v>
      </c>
      <c r="C16" s="39" t="s">
        <v>595</v>
      </c>
      <c r="D16" s="39">
        <v>16.02</v>
      </c>
      <c r="E16" s="39" t="s">
        <v>717</v>
      </c>
      <c r="F16" s="40" t="s">
        <v>232</v>
      </c>
      <c r="G16" s="37">
        <v>52</v>
      </c>
      <c r="H16" s="19"/>
      <c r="I16" s="20" t="str">
        <f t="shared" si="0"/>
        <v/>
      </c>
      <c r="J16" s="20" t="str">
        <f t="shared" si="1"/>
        <v/>
      </c>
      <c r="K16" s="21"/>
      <c r="L16" s="20" t="str">
        <f t="shared" si="2"/>
        <v/>
      </c>
      <c r="M16" s="22" t="str">
        <f t="shared" si="3"/>
        <v/>
      </c>
      <c r="N16" s="78" t="str">
        <f t="shared" si="4"/>
        <v/>
      </c>
    </row>
    <row r="17" spans="1:14" x14ac:dyDescent="0.2">
      <c r="A17" s="76" t="s">
        <v>33</v>
      </c>
      <c r="B17" s="38" t="s">
        <v>596</v>
      </c>
      <c r="C17" s="39" t="s">
        <v>111</v>
      </c>
      <c r="D17" s="39">
        <v>16.29</v>
      </c>
      <c r="E17" s="39" t="s">
        <v>105</v>
      </c>
      <c r="F17" s="40" t="s">
        <v>78</v>
      </c>
      <c r="G17" s="37">
        <v>252</v>
      </c>
      <c r="H17" s="19"/>
      <c r="I17" s="20" t="str">
        <f t="shared" si="0"/>
        <v/>
      </c>
      <c r="J17" s="20" t="str">
        <f t="shared" si="1"/>
        <v/>
      </c>
      <c r="K17" s="21"/>
      <c r="L17" s="20" t="str">
        <f t="shared" si="2"/>
        <v/>
      </c>
      <c r="M17" s="22" t="str">
        <f t="shared" si="3"/>
        <v/>
      </c>
      <c r="N17" s="78" t="str">
        <f t="shared" si="4"/>
        <v/>
      </c>
    </row>
    <row r="18" spans="1:14" x14ac:dyDescent="0.2">
      <c r="A18" s="76" t="s">
        <v>33</v>
      </c>
      <c r="B18" s="38" t="s">
        <v>597</v>
      </c>
      <c r="C18" s="39" t="s">
        <v>598</v>
      </c>
      <c r="D18" s="39">
        <v>16.399999999999999</v>
      </c>
      <c r="E18" s="39" t="s">
        <v>105</v>
      </c>
      <c r="F18" s="40" t="s">
        <v>78</v>
      </c>
      <c r="G18" s="37">
        <v>252</v>
      </c>
      <c r="H18" s="19"/>
      <c r="I18" s="20" t="str">
        <f t="shared" si="0"/>
        <v/>
      </c>
      <c r="J18" s="20" t="str">
        <f t="shared" si="1"/>
        <v/>
      </c>
      <c r="K18" s="21"/>
      <c r="L18" s="20" t="str">
        <f t="shared" si="2"/>
        <v/>
      </c>
      <c r="M18" s="22" t="str">
        <f t="shared" si="3"/>
        <v/>
      </c>
      <c r="N18" s="78" t="str">
        <f t="shared" si="4"/>
        <v/>
      </c>
    </row>
    <row r="19" spans="1:14" x14ac:dyDescent="0.2">
      <c r="A19" s="76" t="s">
        <v>33</v>
      </c>
      <c r="B19" s="38" t="s">
        <v>599</v>
      </c>
      <c r="C19" s="39" t="s">
        <v>600</v>
      </c>
      <c r="D19" s="39">
        <v>16.29</v>
      </c>
      <c r="E19" s="39" t="s">
        <v>717</v>
      </c>
      <c r="F19" s="40" t="s">
        <v>232</v>
      </c>
      <c r="G19" s="37">
        <v>52</v>
      </c>
      <c r="H19" s="19"/>
      <c r="I19" s="20" t="str">
        <f t="shared" si="0"/>
        <v/>
      </c>
      <c r="J19" s="20" t="str">
        <f t="shared" si="1"/>
        <v/>
      </c>
      <c r="K19" s="21"/>
      <c r="L19" s="20" t="str">
        <f t="shared" si="2"/>
        <v/>
      </c>
      <c r="M19" s="22" t="str">
        <f t="shared" si="3"/>
        <v/>
      </c>
      <c r="N19" s="78" t="str">
        <f t="shared" si="4"/>
        <v/>
      </c>
    </row>
    <row r="20" spans="1:14" x14ac:dyDescent="0.2">
      <c r="A20" s="76" t="s">
        <v>33</v>
      </c>
      <c r="B20" s="38" t="s">
        <v>601</v>
      </c>
      <c r="C20" s="39" t="s">
        <v>602</v>
      </c>
      <c r="D20" s="39">
        <v>16.13</v>
      </c>
      <c r="E20" s="41" t="s">
        <v>718</v>
      </c>
      <c r="F20" s="42" t="s">
        <v>42</v>
      </c>
      <c r="G20" s="37">
        <v>26</v>
      </c>
      <c r="H20" s="19"/>
      <c r="I20" s="20" t="str">
        <f t="shared" si="0"/>
        <v/>
      </c>
      <c r="J20" s="20" t="str">
        <f t="shared" si="1"/>
        <v/>
      </c>
      <c r="K20" s="21"/>
      <c r="L20" s="20" t="str">
        <f t="shared" si="2"/>
        <v/>
      </c>
      <c r="M20" s="22" t="str">
        <f t="shared" si="3"/>
        <v/>
      </c>
      <c r="N20" s="78" t="str">
        <f t="shared" si="4"/>
        <v/>
      </c>
    </row>
    <row r="21" spans="1:14" x14ac:dyDescent="0.2">
      <c r="A21" s="76" t="s">
        <v>33</v>
      </c>
      <c r="B21" s="38" t="s">
        <v>603</v>
      </c>
      <c r="C21" s="39" t="s">
        <v>604</v>
      </c>
      <c r="D21" s="39">
        <v>15.86</v>
      </c>
      <c r="E21" s="39" t="s">
        <v>717</v>
      </c>
      <c r="F21" s="40" t="s">
        <v>232</v>
      </c>
      <c r="G21" s="37">
        <v>52</v>
      </c>
      <c r="H21" s="19"/>
      <c r="I21" s="20" t="str">
        <f t="shared" si="0"/>
        <v/>
      </c>
      <c r="J21" s="20" t="str">
        <f t="shared" si="1"/>
        <v/>
      </c>
      <c r="K21" s="21"/>
      <c r="L21" s="20" t="str">
        <f t="shared" si="2"/>
        <v/>
      </c>
      <c r="M21" s="22" t="str">
        <f t="shared" si="3"/>
        <v/>
      </c>
      <c r="N21" s="78" t="str">
        <f t="shared" si="4"/>
        <v/>
      </c>
    </row>
    <row r="22" spans="1:14" x14ac:dyDescent="0.2">
      <c r="A22" s="76" t="s">
        <v>33</v>
      </c>
      <c r="B22" s="38" t="s">
        <v>605</v>
      </c>
      <c r="C22" s="39" t="s">
        <v>606</v>
      </c>
      <c r="D22" s="39">
        <v>16.04</v>
      </c>
      <c r="E22" s="39" t="s">
        <v>105</v>
      </c>
      <c r="F22" s="40" t="s">
        <v>78</v>
      </c>
      <c r="G22" s="37">
        <v>252</v>
      </c>
      <c r="H22" s="19"/>
      <c r="I22" s="20" t="str">
        <f t="shared" si="0"/>
        <v/>
      </c>
      <c r="J22" s="20" t="str">
        <f t="shared" si="1"/>
        <v/>
      </c>
      <c r="K22" s="21"/>
      <c r="L22" s="20" t="str">
        <f t="shared" si="2"/>
        <v/>
      </c>
      <c r="M22" s="22" t="str">
        <f t="shared" si="3"/>
        <v/>
      </c>
      <c r="N22" s="78" t="str">
        <f t="shared" si="4"/>
        <v/>
      </c>
    </row>
    <row r="23" spans="1:14" x14ac:dyDescent="0.2">
      <c r="A23" s="76" t="s">
        <v>33</v>
      </c>
      <c r="B23" s="38" t="s">
        <v>607</v>
      </c>
      <c r="C23" s="39" t="s">
        <v>606</v>
      </c>
      <c r="D23" s="39">
        <v>16.600000000000001</v>
      </c>
      <c r="E23" s="39" t="s">
        <v>105</v>
      </c>
      <c r="F23" s="40" t="s">
        <v>78</v>
      </c>
      <c r="G23" s="37">
        <v>252</v>
      </c>
      <c r="H23" s="19"/>
      <c r="I23" s="20" t="str">
        <f t="shared" si="0"/>
        <v/>
      </c>
      <c r="J23" s="20" t="str">
        <f t="shared" si="1"/>
        <v/>
      </c>
      <c r="K23" s="21"/>
      <c r="L23" s="20" t="str">
        <f t="shared" si="2"/>
        <v/>
      </c>
      <c r="M23" s="22" t="str">
        <f t="shared" si="3"/>
        <v/>
      </c>
      <c r="N23" s="78" t="str">
        <f t="shared" si="4"/>
        <v/>
      </c>
    </row>
    <row r="24" spans="1:14" x14ac:dyDescent="0.2">
      <c r="A24" s="76" t="s">
        <v>33</v>
      </c>
      <c r="B24" s="38" t="s">
        <v>608</v>
      </c>
      <c r="C24" s="39" t="s">
        <v>122</v>
      </c>
      <c r="D24" s="39">
        <v>15.89</v>
      </c>
      <c r="E24" s="39" t="s">
        <v>105</v>
      </c>
      <c r="F24" s="40" t="s">
        <v>78</v>
      </c>
      <c r="G24" s="37">
        <v>252</v>
      </c>
      <c r="H24" s="19"/>
      <c r="I24" s="20" t="str">
        <f t="shared" si="0"/>
        <v/>
      </c>
      <c r="J24" s="20" t="str">
        <f t="shared" si="1"/>
        <v/>
      </c>
      <c r="K24" s="21"/>
      <c r="L24" s="20" t="str">
        <f t="shared" si="2"/>
        <v/>
      </c>
      <c r="M24" s="22" t="str">
        <f t="shared" si="3"/>
        <v/>
      </c>
      <c r="N24" s="78" t="str">
        <f t="shared" si="4"/>
        <v/>
      </c>
    </row>
    <row r="25" spans="1:14" x14ac:dyDescent="0.2">
      <c r="A25" s="76" t="s">
        <v>33</v>
      </c>
      <c r="B25" s="38" t="s">
        <v>609</v>
      </c>
      <c r="C25" s="39" t="s">
        <v>281</v>
      </c>
      <c r="D25" s="39">
        <v>23.54</v>
      </c>
      <c r="E25" s="39" t="s">
        <v>105</v>
      </c>
      <c r="F25" s="40" t="s">
        <v>78</v>
      </c>
      <c r="G25" s="37">
        <v>252</v>
      </c>
      <c r="H25" s="19"/>
      <c r="I25" s="20" t="str">
        <f t="shared" si="0"/>
        <v/>
      </c>
      <c r="J25" s="20" t="str">
        <f t="shared" si="1"/>
        <v/>
      </c>
      <c r="K25" s="21"/>
      <c r="L25" s="20" t="str">
        <f t="shared" si="2"/>
        <v/>
      </c>
      <c r="M25" s="22" t="str">
        <f t="shared" si="3"/>
        <v/>
      </c>
      <c r="N25" s="78" t="str">
        <f t="shared" si="4"/>
        <v/>
      </c>
    </row>
    <row r="26" spans="1:14" x14ac:dyDescent="0.2">
      <c r="A26" s="76" t="s">
        <v>33</v>
      </c>
      <c r="B26" s="38" t="s">
        <v>610</v>
      </c>
      <c r="C26" s="39" t="s">
        <v>611</v>
      </c>
      <c r="D26" s="39">
        <v>5.01</v>
      </c>
      <c r="E26" s="39" t="s">
        <v>717</v>
      </c>
      <c r="F26" s="40" t="s">
        <v>42</v>
      </c>
      <c r="G26" s="37">
        <v>52</v>
      </c>
      <c r="H26" s="19"/>
      <c r="I26" s="20" t="str">
        <f t="shared" si="0"/>
        <v/>
      </c>
      <c r="J26" s="20" t="str">
        <f t="shared" si="1"/>
        <v/>
      </c>
      <c r="K26" s="21"/>
      <c r="L26" s="20" t="str">
        <f t="shared" si="2"/>
        <v/>
      </c>
      <c r="M26" s="22" t="str">
        <f t="shared" si="3"/>
        <v/>
      </c>
      <c r="N26" s="78" t="str">
        <f t="shared" si="4"/>
        <v/>
      </c>
    </row>
    <row r="27" spans="1:14" x14ac:dyDescent="0.2">
      <c r="A27" s="76" t="s">
        <v>33</v>
      </c>
      <c r="B27" s="38" t="s">
        <v>612</v>
      </c>
      <c r="C27" s="39" t="s">
        <v>613</v>
      </c>
      <c r="D27" s="39">
        <v>17.649999999999999</v>
      </c>
      <c r="E27" s="39" t="s">
        <v>717</v>
      </c>
      <c r="F27" s="40" t="s">
        <v>42</v>
      </c>
      <c r="G27" s="37">
        <v>52</v>
      </c>
      <c r="H27" s="19"/>
      <c r="I27" s="20" t="str">
        <f t="shared" si="0"/>
        <v/>
      </c>
      <c r="J27" s="20" t="str">
        <f t="shared" si="1"/>
        <v/>
      </c>
      <c r="K27" s="21"/>
      <c r="L27" s="20" t="str">
        <f t="shared" si="2"/>
        <v/>
      </c>
      <c r="M27" s="22" t="str">
        <f t="shared" si="3"/>
        <v/>
      </c>
      <c r="N27" s="78" t="str">
        <f t="shared" si="4"/>
        <v/>
      </c>
    </row>
    <row r="28" spans="1:14" x14ac:dyDescent="0.2">
      <c r="A28" s="76" t="s">
        <v>33</v>
      </c>
      <c r="B28" s="38" t="s">
        <v>614</v>
      </c>
      <c r="C28" s="39" t="s">
        <v>281</v>
      </c>
      <c r="D28" s="39">
        <v>25.08</v>
      </c>
      <c r="E28" s="39" t="s">
        <v>105</v>
      </c>
      <c r="F28" s="40" t="s">
        <v>78</v>
      </c>
      <c r="G28" s="37">
        <v>252</v>
      </c>
      <c r="H28" s="19"/>
      <c r="I28" s="20" t="str">
        <f t="shared" si="0"/>
        <v/>
      </c>
      <c r="J28" s="20" t="str">
        <f t="shared" si="1"/>
        <v/>
      </c>
      <c r="K28" s="21"/>
      <c r="L28" s="20" t="str">
        <f t="shared" si="2"/>
        <v/>
      </c>
      <c r="M28" s="22" t="str">
        <f t="shared" si="3"/>
        <v/>
      </c>
      <c r="N28" s="78" t="str">
        <f t="shared" si="4"/>
        <v/>
      </c>
    </row>
    <row r="29" spans="1:14" x14ac:dyDescent="0.2">
      <c r="A29" s="76" t="s">
        <v>33</v>
      </c>
      <c r="B29" s="38" t="s">
        <v>615</v>
      </c>
      <c r="C29" s="39" t="s">
        <v>616</v>
      </c>
      <c r="D29" s="39">
        <v>23.61</v>
      </c>
      <c r="E29" s="39" t="s">
        <v>105</v>
      </c>
      <c r="F29" s="40" t="s">
        <v>78</v>
      </c>
      <c r="G29" s="37">
        <v>252</v>
      </c>
      <c r="H29" s="19"/>
      <c r="I29" s="20" t="str">
        <f t="shared" si="0"/>
        <v/>
      </c>
      <c r="J29" s="20" t="str">
        <f t="shared" si="1"/>
        <v/>
      </c>
      <c r="K29" s="21"/>
      <c r="L29" s="20" t="str">
        <f t="shared" si="2"/>
        <v/>
      </c>
      <c r="M29" s="22" t="str">
        <f t="shared" si="3"/>
        <v/>
      </c>
      <c r="N29" s="78" t="str">
        <f t="shared" si="4"/>
        <v/>
      </c>
    </row>
    <row r="30" spans="1:14" x14ac:dyDescent="0.2">
      <c r="A30" s="76" t="s">
        <v>33</v>
      </c>
      <c r="B30" s="38" t="s">
        <v>617</v>
      </c>
      <c r="C30" s="39" t="s">
        <v>281</v>
      </c>
      <c r="D30" s="39">
        <v>24.56</v>
      </c>
      <c r="E30" s="39" t="s">
        <v>105</v>
      </c>
      <c r="F30" s="40" t="s">
        <v>78</v>
      </c>
      <c r="G30" s="37">
        <v>252</v>
      </c>
      <c r="H30" s="19"/>
      <c r="I30" s="20" t="str">
        <f t="shared" si="0"/>
        <v/>
      </c>
      <c r="J30" s="20" t="str">
        <f t="shared" si="1"/>
        <v/>
      </c>
      <c r="K30" s="21"/>
      <c r="L30" s="20" t="str">
        <f t="shared" si="2"/>
        <v/>
      </c>
      <c r="M30" s="22" t="str">
        <f t="shared" si="3"/>
        <v/>
      </c>
      <c r="N30" s="78" t="str">
        <f t="shared" si="4"/>
        <v/>
      </c>
    </row>
    <row r="31" spans="1:14" x14ac:dyDescent="0.2">
      <c r="A31" s="76" t="s">
        <v>33</v>
      </c>
      <c r="B31" s="38" t="s">
        <v>618</v>
      </c>
      <c r="C31" s="39" t="s">
        <v>281</v>
      </c>
      <c r="D31" s="39">
        <v>24.41</v>
      </c>
      <c r="E31" s="39" t="s">
        <v>105</v>
      </c>
      <c r="F31" s="40" t="s">
        <v>78</v>
      </c>
      <c r="G31" s="37">
        <v>252</v>
      </c>
      <c r="H31" s="19"/>
      <c r="I31" s="20" t="str">
        <f t="shared" si="0"/>
        <v/>
      </c>
      <c r="J31" s="20" t="str">
        <f t="shared" si="1"/>
        <v/>
      </c>
      <c r="K31" s="21"/>
      <c r="L31" s="20" t="str">
        <f t="shared" si="2"/>
        <v/>
      </c>
      <c r="M31" s="22" t="str">
        <f t="shared" si="3"/>
        <v/>
      </c>
      <c r="N31" s="78" t="str">
        <f t="shared" si="4"/>
        <v/>
      </c>
    </row>
    <row r="32" spans="1:14" x14ac:dyDescent="0.2">
      <c r="A32" s="76" t="s">
        <v>33</v>
      </c>
      <c r="B32" s="38" t="s">
        <v>619</v>
      </c>
      <c r="C32" s="39" t="s">
        <v>281</v>
      </c>
      <c r="D32" s="39">
        <v>24.56</v>
      </c>
      <c r="E32" s="39" t="s">
        <v>105</v>
      </c>
      <c r="F32" s="40" t="s">
        <v>78</v>
      </c>
      <c r="G32" s="37">
        <v>252</v>
      </c>
      <c r="H32" s="19"/>
      <c r="I32" s="20" t="str">
        <f t="shared" si="0"/>
        <v/>
      </c>
      <c r="J32" s="20" t="str">
        <f t="shared" si="1"/>
        <v/>
      </c>
      <c r="K32" s="21"/>
      <c r="L32" s="20" t="str">
        <f t="shared" si="2"/>
        <v/>
      </c>
      <c r="M32" s="22" t="str">
        <f t="shared" si="3"/>
        <v/>
      </c>
      <c r="N32" s="78" t="str">
        <f t="shared" si="4"/>
        <v/>
      </c>
    </row>
    <row r="33" spans="1:14" x14ac:dyDescent="0.2">
      <c r="A33" s="76" t="s">
        <v>33</v>
      </c>
      <c r="B33" s="38" t="s">
        <v>620</v>
      </c>
      <c r="C33" s="39" t="s">
        <v>621</v>
      </c>
      <c r="D33" s="39">
        <v>20.59</v>
      </c>
      <c r="E33" s="39" t="s">
        <v>105</v>
      </c>
      <c r="F33" s="40" t="s">
        <v>358</v>
      </c>
      <c r="G33" s="37">
        <v>252</v>
      </c>
      <c r="H33" s="19"/>
      <c r="I33" s="20" t="str">
        <f t="shared" si="0"/>
        <v/>
      </c>
      <c r="J33" s="20" t="str">
        <f t="shared" si="1"/>
        <v/>
      </c>
      <c r="K33" s="21"/>
      <c r="L33" s="20" t="str">
        <f t="shared" si="2"/>
        <v/>
      </c>
      <c r="M33" s="22" t="str">
        <f t="shared" si="3"/>
        <v/>
      </c>
      <c r="N33" s="78" t="str">
        <f t="shared" si="4"/>
        <v/>
      </c>
    </row>
    <row r="34" spans="1:14" x14ac:dyDescent="0.2">
      <c r="A34" s="76" t="s">
        <v>33</v>
      </c>
      <c r="B34" s="38" t="s">
        <v>622</v>
      </c>
      <c r="C34" s="39" t="s">
        <v>623</v>
      </c>
      <c r="D34" s="39">
        <v>2.58</v>
      </c>
      <c r="E34" s="39" t="s">
        <v>105</v>
      </c>
      <c r="F34" s="40" t="s">
        <v>80</v>
      </c>
      <c r="G34" s="37">
        <v>252</v>
      </c>
      <c r="H34" s="19"/>
      <c r="I34" s="20" t="str">
        <f t="shared" si="0"/>
        <v/>
      </c>
      <c r="J34" s="20" t="str">
        <f t="shared" si="1"/>
        <v/>
      </c>
      <c r="K34" s="21"/>
      <c r="L34" s="20" t="str">
        <f t="shared" si="2"/>
        <v/>
      </c>
      <c r="M34" s="22" t="str">
        <f t="shared" si="3"/>
        <v/>
      </c>
      <c r="N34" s="78" t="str">
        <f t="shared" si="4"/>
        <v/>
      </c>
    </row>
    <row r="35" spans="1:14" x14ac:dyDescent="0.2">
      <c r="A35" s="76" t="s">
        <v>33</v>
      </c>
      <c r="B35" s="38" t="s">
        <v>624</v>
      </c>
      <c r="C35" s="39" t="s">
        <v>623</v>
      </c>
      <c r="D35" s="39">
        <v>2.58</v>
      </c>
      <c r="E35" s="39" t="s">
        <v>105</v>
      </c>
      <c r="F35" s="40" t="s">
        <v>80</v>
      </c>
      <c r="G35" s="37">
        <v>252</v>
      </c>
      <c r="H35" s="19"/>
      <c r="I35" s="20" t="str">
        <f t="shared" si="0"/>
        <v/>
      </c>
      <c r="J35" s="20" t="str">
        <f t="shared" si="1"/>
        <v/>
      </c>
      <c r="K35" s="21"/>
      <c r="L35" s="20" t="str">
        <f t="shared" si="2"/>
        <v/>
      </c>
      <c r="M35" s="22" t="str">
        <f t="shared" si="3"/>
        <v/>
      </c>
      <c r="N35" s="78" t="str">
        <f t="shared" si="4"/>
        <v/>
      </c>
    </row>
    <row r="36" spans="1:14" x14ac:dyDescent="0.2">
      <c r="A36" s="76" t="s">
        <v>33</v>
      </c>
      <c r="B36" s="38" t="s">
        <v>625</v>
      </c>
      <c r="C36" s="39" t="s">
        <v>626</v>
      </c>
      <c r="D36" s="39">
        <v>20.28</v>
      </c>
      <c r="E36" s="39" t="s">
        <v>105</v>
      </c>
      <c r="F36" s="40" t="s">
        <v>358</v>
      </c>
      <c r="G36" s="37">
        <v>252</v>
      </c>
      <c r="H36" s="19"/>
      <c r="I36" s="20" t="str">
        <f t="shared" si="0"/>
        <v/>
      </c>
      <c r="J36" s="20" t="str">
        <f t="shared" si="1"/>
        <v/>
      </c>
      <c r="K36" s="21"/>
      <c r="L36" s="20" t="str">
        <f t="shared" si="2"/>
        <v/>
      </c>
      <c r="M36" s="22" t="str">
        <f t="shared" si="3"/>
        <v/>
      </c>
      <c r="N36" s="78" t="str">
        <f t="shared" si="4"/>
        <v/>
      </c>
    </row>
    <row r="37" spans="1:14" x14ac:dyDescent="0.2">
      <c r="A37" s="76" t="s">
        <v>33</v>
      </c>
      <c r="B37" s="38" t="s">
        <v>627</v>
      </c>
      <c r="C37" s="39" t="s">
        <v>281</v>
      </c>
      <c r="D37" s="39">
        <v>20.48</v>
      </c>
      <c r="E37" s="39" t="s">
        <v>105</v>
      </c>
      <c r="F37" s="40" t="s">
        <v>78</v>
      </c>
      <c r="G37" s="37">
        <v>252</v>
      </c>
      <c r="H37" s="19"/>
      <c r="I37" s="20" t="str">
        <f t="shared" si="0"/>
        <v/>
      </c>
      <c r="J37" s="20" t="str">
        <f t="shared" si="1"/>
        <v/>
      </c>
      <c r="K37" s="21"/>
      <c r="L37" s="20" t="str">
        <f t="shared" si="2"/>
        <v/>
      </c>
      <c r="M37" s="22" t="str">
        <f t="shared" si="3"/>
        <v/>
      </c>
      <c r="N37" s="78" t="str">
        <f t="shared" si="4"/>
        <v/>
      </c>
    </row>
    <row r="38" spans="1:14" x14ac:dyDescent="0.2">
      <c r="A38" s="76" t="s">
        <v>33</v>
      </c>
      <c r="B38" s="38" t="s">
        <v>628</v>
      </c>
      <c r="C38" s="39" t="s">
        <v>629</v>
      </c>
      <c r="D38" s="39">
        <v>3.46</v>
      </c>
      <c r="E38" s="39" t="s">
        <v>716</v>
      </c>
      <c r="F38" s="40" t="s">
        <v>1857</v>
      </c>
      <c r="G38" s="37"/>
      <c r="H38" s="19"/>
      <c r="I38" s="20" t="str">
        <f t="shared" si="0"/>
        <v/>
      </c>
      <c r="J38" s="20" t="str">
        <f t="shared" si="1"/>
        <v/>
      </c>
      <c r="K38" s="21"/>
      <c r="L38" s="20" t="str">
        <f t="shared" si="2"/>
        <v/>
      </c>
      <c r="M38" s="22" t="str">
        <f t="shared" si="3"/>
        <v/>
      </c>
      <c r="N38" s="78" t="str">
        <f t="shared" si="4"/>
        <v/>
      </c>
    </row>
    <row r="39" spans="1:14" x14ac:dyDescent="0.2">
      <c r="A39" s="76" t="s">
        <v>33</v>
      </c>
      <c r="B39" s="38" t="s">
        <v>630</v>
      </c>
      <c r="C39" s="39" t="s">
        <v>631</v>
      </c>
      <c r="D39" s="39">
        <v>2.3199999999999998</v>
      </c>
      <c r="E39" s="39" t="s">
        <v>716</v>
      </c>
      <c r="F39" s="40" t="s">
        <v>1857</v>
      </c>
      <c r="G39" s="37"/>
      <c r="H39" s="19"/>
      <c r="I39" s="20" t="str">
        <f t="shared" si="0"/>
        <v/>
      </c>
      <c r="J39" s="20" t="str">
        <f t="shared" si="1"/>
        <v/>
      </c>
      <c r="K39" s="21"/>
      <c r="L39" s="20" t="str">
        <f t="shared" si="2"/>
        <v/>
      </c>
      <c r="M39" s="22" t="str">
        <f t="shared" si="3"/>
        <v/>
      </c>
      <c r="N39" s="78" t="str">
        <f t="shared" si="4"/>
        <v/>
      </c>
    </row>
    <row r="40" spans="1:14" x14ac:dyDescent="0.2">
      <c r="A40" s="76" t="s">
        <v>33</v>
      </c>
      <c r="B40" s="38" t="s">
        <v>632</v>
      </c>
      <c r="C40" s="39" t="s">
        <v>606</v>
      </c>
      <c r="D40" s="39">
        <v>20.87</v>
      </c>
      <c r="E40" s="39" t="s">
        <v>105</v>
      </c>
      <c r="F40" s="40" t="s">
        <v>78</v>
      </c>
      <c r="G40" s="37">
        <v>252</v>
      </c>
      <c r="H40" s="19"/>
      <c r="I40" s="20" t="str">
        <f t="shared" si="0"/>
        <v/>
      </c>
      <c r="J40" s="20" t="str">
        <f t="shared" si="1"/>
        <v/>
      </c>
      <c r="K40" s="21"/>
      <c r="L40" s="20" t="str">
        <f t="shared" si="2"/>
        <v/>
      </c>
      <c r="M40" s="22" t="str">
        <f t="shared" si="3"/>
        <v/>
      </c>
      <c r="N40" s="78" t="str">
        <f t="shared" si="4"/>
        <v/>
      </c>
    </row>
    <row r="41" spans="1:14" x14ac:dyDescent="0.2">
      <c r="A41" s="76" t="s">
        <v>33</v>
      </c>
      <c r="B41" s="38" t="s">
        <v>633</v>
      </c>
      <c r="C41" s="39" t="s">
        <v>281</v>
      </c>
      <c r="D41" s="39">
        <v>24.56</v>
      </c>
      <c r="E41" s="39" t="s">
        <v>105</v>
      </c>
      <c r="F41" s="40" t="s">
        <v>78</v>
      </c>
      <c r="G41" s="37">
        <v>252</v>
      </c>
      <c r="H41" s="19"/>
      <c r="I41" s="20" t="str">
        <f t="shared" si="0"/>
        <v/>
      </c>
      <c r="J41" s="20" t="str">
        <f t="shared" si="1"/>
        <v/>
      </c>
      <c r="K41" s="21"/>
      <c r="L41" s="20" t="str">
        <f t="shared" si="2"/>
        <v/>
      </c>
      <c r="M41" s="22" t="str">
        <f t="shared" si="3"/>
        <v/>
      </c>
      <c r="N41" s="78" t="str">
        <f t="shared" si="4"/>
        <v/>
      </c>
    </row>
    <row r="42" spans="1:14" x14ac:dyDescent="0.2">
      <c r="A42" s="76" t="s">
        <v>33</v>
      </c>
      <c r="B42" s="38" t="s">
        <v>634</v>
      </c>
      <c r="C42" s="39" t="s">
        <v>281</v>
      </c>
      <c r="D42" s="39">
        <v>23.61</v>
      </c>
      <c r="E42" s="39" t="s">
        <v>105</v>
      </c>
      <c r="F42" s="40" t="s">
        <v>78</v>
      </c>
      <c r="G42" s="37">
        <v>252</v>
      </c>
      <c r="H42" s="19"/>
      <c r="I42" s="20" t="str">
        <f t="shared" si="0"/>
        <v/>
      </c>
      <c r="J42" s="20" t="str">
        <f t="shared" si="1"/>
        <v/>
      </c>
      <c r="K42" s="21"/>
      <c r="L42" s="20" t="str">
        <f t="shared" si="2"/>
        <v/>
      </c>
      <c r="M42" s="22" t="str">
        <f t="shared" si="3"/>
        <v/>
      </c>
      <c r="N42" s="78" t="str">
        <f t="shared" si="4"/>
        <v/>
      </c>
    </row>
    <row r="43" spans="1:14" x14ac:dyDescent="0.2">
      <c r="A43" s="76" t="s">
        <v>33</v>
      </c>
      <c r="B43" s="38" t="s">
        <v>635</v>
      </c>
      <c r="C43" s="39" t="s">
        <v>636</v>
      </c>
      <c r="D43" s="39">
        <v>21.46</v>
      </c>
      <c r="E43" s="39" t="s">
        <v>105</v>
      </c>
      <c r="F43" s="40" t="s">
        <v>358</v>
      </c>
      <c r="G43" s="37">
        <v>252</v>
      </c>
      <c r="H43" s="19"/>
      <c r="I43" s="20" t="str">
        <f t="shared" si="0"/>
        <v/>
      </c>
      <c r="J43" s="20" t="str">
        <f t="shared" si="1"/>
        <v/>
      </c>
      <c r="K43" s="21"/>
      <c r="L43" s="20" t="str">
        <f t="shared" si="2"/>
        <v/>
      </c>
      <c r="M43" s="22" t="str">
        <f t="shared" si="3"/>
        <v/>
      </c>
      <c r="N43" s="78" t="str">
        <f t="shared" si="4"/>
        <v/>
      </c>
    </row>
    <row r="44" spans="1:14" x14ac:dyDescent="0.2">
      <c r="A44" s="76" t="s">
        <v>33</v>
      </c>
      <c r="B44" s="38" t="s">
        <v>637</v>
      </c>
      <c r="C44" s="39" t="s">
        <v>638</v>
      </c>
      <c r="D44" s="39">
        <v>2.58</v>
      </c>
      <c r="E44" s="39" t="s">
        <v>105</v>
      </c>
      <c r="F44" s="40" t="s">
        <v>80</v>
      </c>
      <c r="G44" s="37">
        <v>252</v>
      </c>
      <c r="H44" s="19"/>
      <c r="I44" s="20" t="str">
        <f t="shared" si="0"/>
        <v/>
      </c>
      <c r="J44" s="20" t="str">
        <f t="shared" si="1"/>
        <v/>
      </c>
      <c r="K44" s="21"/>
      <c r="L44" s="20" t="str">
        <f t="shared" si="2"/>
        <v/>
      </c>
      <c r="M44" s="22" t="str">
        <f t="shared" si="3"/>
        <v/>
      </c>
      <c r="N44" s="78" t="str">
        <f t="shared" si="4"/>
        <v/>
      </c>
    </row>
    <row r="45" spans="1:14" x14ac:dyDescent="0.2">
      <c r="A45" s="76" t="s">
        <v>33</v>
      </c>
      <c r="B45" s="38" t="s">
        <v>639</v>
      </c>
      <c r="C45" s="39" t="s">
        <v>638</v>
      </c>
      <c r="D45" s="39">
        <v>2.58</v>
      </c>
      <c r="E45" s="39" t="s">
        <v>105</v>
      </c>
      <c r="F45" s="40" t="s">
        <v>80</v>
      </c>
      <c r="G45" s="37">
        <v>252</v>
      </c>
      <c r="H45" s="19"/>
      <c r="I45" s="20" t="str">
        <f t="shared" si="0"/>
        <v/>
      </c>
      <c r="J45" s="20" t="str">
        <f t="shared" si="1"/>
        <v/>
      </c>
      <c r="K45" s="21"/>
      <c r="L45" s="20" t="str">
        <f t="shared" si="2"/>
        <v/>
      </c>
      <c r="M45" s="22" t="str">
        <f t="shared" si="3"/>
        <v/>
      </c>
      <c r="N45" s="78" t="str">
        <f t="shared" si="4"/>
        <v/>
      </c>
    </row>
    <row r="46" spans="1:14" x14ac:dyDescent="0.2">
      <c r="A46" s="76" t="s">
        <v>33</v>
      </c>
      <c r="B46" s="38" t="s">
        <v>640</v>
      </c>
      <c r="C46" s="39" t="s">
        <v>636</v>
      </c>
      <c r="D46" s="39">
        <v>19.670000000000002</v>
      </c>
      <c r="E46" s="39" t="s">
        <v>105</v>
      </c>
      <c r="F46" s="40" t="s">
        <v>358</v>
      </c>
      <c r="G46" s="37">
        <v>252</v>
      </c>
      <c r="H46" s="19"/>
      <c r="I46" s="20" t="str">
        <f t="shared" si="0"/>
        <v/>
      </c>
      <c r="J46" s="20" t="str">
        <f t="shared" si="1"/>
        <v/>
      </c>
      <c r="K46" s="21"/>
      <c r="L46" s="20" t="str">
        <f t="shared" si="2"/>
        <v/>
      </c>
      <c r="M46" s="22" t="str">
        <f t="shared" si="3"/>
        <v/>
      </c>
      <c r="N46" s="78" t="str">
        <f t="shared" si="4"/>
        <v/>
      </c>
    </row>
    <row r="47" spans="1:14" x14ac:dyDescent="0.2">
      <c r="A47" s="76" t="s">
        <v>33</v>
      </c>
      <c r="B47" s="38" t="s">
        <v>641</v>
      </c>
      <c r="C47" s="39" t="s">
        <v>642</v>
      </c>
      <c r="D47" s="39">
        <v>34.53</v>
      </c>
      <c r="E47" s="41" t="s">
        <v>718</v>
      </c>
      <c r="F47" s="42" t="s">
        <v>42</v>
      </c>
      <c r="G47" s="37">
        <v>26</v>
      </c>
      <c r="H47" s="19"/>
      <c r="I47" s="20" t="str">
        <f t="shared" si="0"/>
        <v/>
      </c>
      <c r="J47" s="20" t="str">
        <f t="shared" si="1"/>
        <v/>
      </c>
      <c r="K47" s="21"/>
      <c r="L47" s="20" t="str">
        <f t="shared" si="2"/>
        <v/>
      </c>
      <c r="M47" s="22" t="str">
        <f t="shared" si="3"/>
        <v/>
      </c>
      <c r="N47" s="78" t="str">
        <f t="shared" si="4"/>
        <v/>
      </c>
    </row>
    <row r="48" spans="1:14" x14ac:dyDescent="0.2">
      <c r="A48" s="76" t="s">
        <v>33</v>
      </c>
      <c r="B48" s="38" t="s">
        <v>643</v>
      </c>
      <c r="C48" s="39" t="s">
        <v>644</v>
      </c>
      <c r="D48" s="39">
        <v>14.85</v>
      </c>
      <c r="E48" s="41" t="s">
        <v>718</v>
      </c>
      <c r="F48" s="42" t="s">
        <v>42</v>
      </c>
      <c r="G48" s="37">
        <v>26</v>
      </c>
      <c r="H48" s="19"/>
      <c r="I48" s="20" t="str">
        <f t="shared" si="0"/>
        <v/>
      </c>
      <c r="J48" s="20" t="str">
        <f t="shared" si="1"/>
        <v/>
      </c>
      <c r="K48" s="21"/>
      <c r="L48" s="20" t="str">
        <f t="shared" si="2"/>
        <v/>
      </c>
      <c r="M48" s="22" t="str">
        <f t="shared" si="3"/>
        <v/>
      </c>
      <c r="N48" s="78" t="str">
        <f t="shared" si="4"/>
        <v/>
      </c>
    </row>
    <row r="49" spans="1:14" x14ac:dyDescent="0.2">
      <c r="A49" s="76" t="s">
        <v>33</v>
      </c>
      <c r="B49" s="38" t="s">
        <v>645</v>
      </c>
      <c r="C49" s="39" t="s">
        <v>646</v>
      </c>
      <c r="D49" s="39">
        <v>5</v>
      </c>
      <c r="E49" s="39" t="s">
        <v>105</v>
      </c>
      <c r="F49" s="40" t="s">
        <v>80</v>
      </c>
      <c r="G49" s="37">
        <v>252</v>
      </c>
      <c r="H49" s="19"/>
      <c r="I49" s="20" t="str">
        <f t="shared" si="0"/>
        <v/>
      </c>
      <c r="J49" s="20" t="str">
        <f t="shared" si="1"/>
        <v/>
      </c>
      <c r="K49" s="21"/>
      <c r="L49" s="20" t="str">
        <f t="shared" si="2"/>
        <v/>
      </c>
      <c r="M49" s="22" t="str">
        <f t="shared" si="3"/>
        <v/>
      </c>
      <c r="N49" s="78" t="str">
        <f t="shared" si="4"/>
        <v/>
      </c>
    </row>
    <row r="50" spans="1:14" x14ac:dyDescent="0.2">
      <c r="A50" s="76" t="s">
        <v>33</v>
      </c>
      <c r="B50" s="38" t="s">
        <v>647</v>
      </c>
      <c r="C50" s="39" t="s">
        <v>648</v>
      </c>
      <c r="D50" s="39">
        <v>4.74</v>
      </c>
      <c r="E50" s="39" t="s">
        <v>105</v>
      </c>
      <c r="F50" s="40" t="s">
        <v>80</v>
      </c>
      <c r="G50" s="37">
        <v>252</v>
      </c>
      <c r="H50" s="19"/>
      <c r="I50" s="20" t="str">
        <f t="shared" si="0"/>
        <v/>
      </c>
      <c r="J50" s="20" t="str">
        <f t="shared" si="1"/>
        <v/>
      </c>
      <c r="K50" s="21"/>
      <c r="L50" s="20" t="str">
        <f t="shared" si="2"/>
        <v/>
      </c>
      <c r="M50" s="22" t="str">
        <f t="shared" si="3"/>
        <v/>
      </c>
      <c r="N50" s="78" t="str">
        <f t="shared" si="4"/>
        <v/>
      </c>
    </row>
    <row r="51" spans="1:14" x14ac:dyDescent="0.2">
      <c r="A51" s="76" t="s">
        <v>33</v>
      </c>
      <c r="B51" s="38" t="s">
        <v>649</v>
      </c>
      <c r="C51" s="39" t="s">
        <v>650</v>
      </c>
      <c r="D51" s="39">
        <v>2.4300000000000002</v>
      </c>
      <c r="E51" s="39" t="s">
        <v>105</v>
      </c>
      <c r="F51" s="40" t="s">
        <v>80</v>
      </c>
      <c r="G51" s="37">
        <v>252</v>
      </c>
      <c r="H51" s="19"/>
      <c r="I51" s="20" t="str">
        <f t="shared" si="0"/>
        <v/>
      </c>
      <c r="J51" s="20" t="str">
        <f t="shared" si="1"/>
        <v/>
      </c>
      <c r="K51" s="21"/>
      <c r="L51" s="20" t="str">
        <f t="shared" si="2"/>
        <v/>
      </c>
      <c r="M51" s="22" t="str">
        <f t="shared" si="3"/>
        <v/>
      </c>
      <c r="N51" s="78" t="str">
        <f t="shared" si="4"/>
        <v/>
      </c>
    </row>
    <row r="52" spans="1:14" x14ac:dyDescent="0.2">
      <c r="A52" s="76" t="s">
        <v>33</v>
      </c>
      <c r="B52" s="38" t="s">
        <v>651</v>
      </c>
      <c r="C52" s="39" t="s">
        <v>50</v>
      </c>
      <c r="D52" s="39">
        <v>2.15</v>
      </c>
      <c r="E52" s="39" t="s">
        <v>105</v>
      </c>
      <c r="F52" s="40" t="s">
        <v>80</v>
      </c>
      <c r="G52" s="37">
        <v>252</v>
      </c>
      <c r="H52" s="19"/>
      <c r="I52" s="20" t="str">
        <f t="shared" si="0"/>
        <v/>
      </c>
      <c r="J52" s="20" t="str">
        <f t="shared" si="1"/>
        <v/>
      </c>
      <c r="K52" s="21"/>
      <c r="L52" s="20" t="str">
        <f t="shared" si="2"/>
        <v/>
      </c>
      <c r="M52" s="22" t="str">
        <f t="shared" si="3"/>
        <v/>
      </c>
      <c r="N52" s="78" t="str">
        <f t="shared" si="4"/>
        <v/>
      </c>
    </row>
    <row r="53" spans="1:14" x14ac:dyDescent="0.2">
      <c r="A53" s="76" t="s">
        <v>33</v>
      </c>
      <c r="B53" s="38" t="s">
        <v>652</v>
      </c>
      <c r="C53" s="39" t="s">
        <v>653</v>
      </c>
      <c r="D53" s="39">
        <v>2.15</v>
      </c>
      <c r="E53" s="39" t="s">
        <v>105</v>
      </c>
      <c r="F53" s="40" t="s">
        <v>80</v>
      </c>
      <c r="G53" s="37">
        <v>252</v>
      </c>
      <c r="H53" s="19"/>
      <c r="I53" s="20" t="str">
        <f t="shared" si="0"/>
        <v/>
      </c>
      <c r="J53" s="20" t="str">
        <f t="shared" si="1"/>
        <v/>
      </c>
      <c r="K53" s="21"/>
      <c r="L53" s="20" t="str">
        <f t="shared" si="2"/>
        <v/>
      </c>
      <c r="M53" s="22" t="str">
        <f t="shared" si="3"/>
        <v/>
      </c>
      <c r="N53" s="78" t="str">
        <f t="shared" si="4"/>
        <v/>
      </c>
    </row>
    <row r="54" spans="1:14" x14ac:dyDescent="0.2">
      <c r="A54" s="76" t="s">
        <v>33</v>
      </c>
      <c r="B54" s="38" t="s">
        <v>654</v>
      </c>
      <c r="C54" s="39" t="s">
        <v>170</v>
      </c>
      <c r="D54" s="39">
        <v>3.91</v>
      </c>
      <c r="E54" s="39" t="s">
        <v>105</v>
      </c>
      <c r="F54" s="40" t="s">
        <v>80</v>
      </c>
      <c r="G54" s="37">
        <v>252</v>
      </c>
      <c r="H54" s="19"/>
      <c r="I54" s="20" t="str">
        <f t="shared" si="0"/>
        <v/>
      </c>
      <c r="J54" s="20" t="str">
        <f t="shared" si="1"/>
        <v/>
      </c>
      <c r="K54" s="21"/>
      <c r="L54" s="20" t="str">
        <f t="shared" si="2"/>
        <v/>
      </c>
      <c r="M54" s="22" t="str">
        <f t="shared" si="3"/>
        <v/>
      </c>
      <c r="N54" s="78" t="str">
        <f t="shared" si="4"/>
        <v/>
      </c>
    </row>
    <row r="55" spans="1:14" x14ac:dyDescent="0.2">
      <c r="A55" s="76" t="s">
        <v>33</v>
      </c>
      <c r="B55" s="38" t="s">
        <v>655</v>
      </c>
      <c r="C55" s="39" t="s">
        <v>644</v>
      </c>
      <c r="D55" s="39">
        <v>15.33</v>
      </c>
      <c r="E55" s="41" t="s">
        <v>718</v>
      </c>
      <c r="F55" s="42" t="s">
        <v>42</v>
      </c>
      <c r="G55" s="37">
        <v>26</v>
      </c>
      <c r="H55" s="19"/>
      <c r="I55" s="20" t="str">
        <f t="shared" si="0"/>
        <v/>
      </c>
      <c r="J55" s="20" t="str">
        <f t="shared" si="1"/>
        <v/>
      </c>
      <c r="K55" s="21"/>
      <c r="L55" s="20" t="str">
        <f t="shared" si="2"/>
        <v/>
      </c>
      <c r="M55" s="22" t="str">
        <f t="shared" si="3"/>
        <v/>
      </c>
      <c r="N55" s="78" t="str">
        <f t="shared" si="4"/>
        <v/>
      </c>
    </row>
    <row r="56" spans="1:14" x14ac:dyDescent="0.2">
      <c r="A56" s="76" t="s">
        <v>33</v>
      </c>
      <c r="B56" s="38" t="s">
        <v>656</v>
      </c>
      <c r="C56" s="39" t="s">
        <v>657</v>
      </c>
      <c r="D56" s="39">
        <v>19.170000000000002</v>
      </c>
      <c r="E56" s="39" t="s">
        <v>105</v>
      </c>
      <c r="F56" s="40" t="s">
        <v>66</v>
      </c>
      <c r="G56" s="37">
        <v>252</v>
      </c>
      <c r="H56" s="19"/>
      <c r="I56" s="20" t="str">
        <f t="shared" si="0"/>
        <v/>
      </c>
      <c r="J56" s="20" t="str">
        <f t="shared" si="1"/>
        <v/>
      </c>
      <c r="K56" s="21"/>
      <c r="L56" s="20" t="str">
        <f t="shared" si="2"/>
        <v/>
      </c>
      <c r="M56" s="22" t="str">
        <f t="shared" si="3"/>
        <v/>
      </c>
      <c r="N56" s="78" t="str">
        <f t="shared" si="4"/>
        <v/>
      </c>
    </row>
    <row r="57" spans="1:14" x14ac:dyDescent="0.2">
      <c r="A57" s="76" t="s">
        <v>33</v>
      </c>
      <c r="B57" s="38" t="s">
        <v>658</v>
      </c>
      <c r="C57" s="39" t="s">
        <v>623</v>
      </c>
      <c r="D57" s="39">
        <v>2.58</v>
      </c>
      <c r="E57" s="39" t="s">
        <v>105</v>
      </c>
      <c r="F57" s="40" t="s">
        <v>80</v>
      </c>
      <c r="G57" s="37">
        <v>252</v>
      </c>
      <c r="H57" s="19"/>
      <c r="I57" s="20" t="str">
        <f t="shared" si="0"/>
        <v/>
      </c>
      <c r="J57" s="20" t="str">
        <f t="shared" si="1"/>
        <v/>
      </c>
      <c r="K57" s="21"/>
      <c r="L57" s="20" t="str">
        <f t="shared" si="2"/>
        <v/>
      </c>
      <c r="M57" s="22" t="str">
        <f t="shared" si="3"/>
        <v/>
      </c>
      <c r="N57" s="78" t="str">
        <f t="shared" si="4"/>
        <v/>
      </c>
    </row>
    <row r="58" spans="1:14" x14ac:dyDescent="0.2">
      <c r="A58" s="76" t="s">
        <v>33</v>
      </c>
      <c r="B58" s="38" t="s">
        <v>659</v>
      </c>
      <c r="C58" s="39" t="s">
        <v>623</v>
      </c>
      <c r="D58" s="39">
        <v>2.58</v>
      </c>
      <c r="E58" s="39" t="s">
        <v>105</v>
      </c>
      <c r="F58" s="40" t="s">
        <v>80</v>
      </c>
      <c r="G58" s="37">
        <v>252</v>
      </c>
      <c r="H58" s="19"/>
      <c r="I58" s="20" t="str">
        <f t="shared" si="0"/>
        <v/>
      </c>
      <c r="J58" s="20" t="str">
        <f t="shared" si="1"/>
        <v/>
      </c>
      <c r="K58" s="21"/>
      <c r="L58" s="20" t="str">
        <f t="shared" si="2"/>
        <v/>
      </c>
      <c r="M58" s="22" t="str">
        <f t="shared" si="3"/>
        <v/>
      </c>
      <c r="N58" s="78" t="str">
        <f t="shared" si="4"/>
        <v/>
      </c>
    </row>
    <row r="59" spans="1:14" x14ac:dyDescent="0.2">
      <c r="A59" s="76" t="s">
        <v>33</v>
      </c>
      <c r="B59" s="38" t="s">
        <v>660</v>
      </c>
      <c r="C59" s="39" t="s">
        <v>661</v>
      </c>
      <c r="D59" s="39">
        <v>19.97</v>
      </c>
      <c r="E59" s="39" t="s">
        <v>105</v>
      </c>
      <c r="F59" s="40" t="s">
        <v>66</v>
      </c>
      <c r="G59" s="37">
        <v>252</v>
      </c>
      <c r="H59" s="19"/>
      <c r="I59" s="20" t="str">
        <f t="shared" si="0"/>
        <v/>
      </c>
      <c r="J59" s="20" t="str">
        <f t="shared" si="1"/>
        <v/>
      </c>
      <c r="K59" s="21"/>
      <c r="L59" s="20" t="str">
        <f t="shared" si="2"/>
        <v/>
      </c>
      <c r="M59" s="22" t="str">
        <f t="shared" si="3"/>
        <v/>
      </c>
      <c r="N59" s="78" t="str">
        <f t="shared" si="4"/>
        <v/>
      </c>
    </row>
    <row r="60" spans="1:14" x14ac:dyDescent="0.2">
      <c r="A60" s="76" t="s">
        <v>33</v>
      </c>
      <c r="B60" s="38" t="s">
        <v>662</v>
      </c>
      <c r="C60" s="39" t="s">
        <v>604</v>
      </c>
      <c r="D60" s="39">
        <v>20.07</v>
      </c>
      <c r="E60" s="39" t="s">
        <v>717</v>
      </c>
      <c r="F60" s="40" t="s">
        <v>232</v>
      </c>
      <c r="G60" s="37">
        <v>52</v>
      </c>
      <c r="H60" s="19"/>
      <c r="I60" s="20" t="str">
        <f t="shared" si="0"/>
        <v/>
      </c>
      <c r="J60" s="20" t="str">
        <f t="shared" si="1"/>
        <v/>
      </c>
      <c r="K60" s="21"/>
      <c r="L60" s="20" t="str">
        <f t="shared" si="2"/>
        <v/>
      </c>
      <c r="M60" s="22" t="str">
        <f t="shared" si="3"/>
        <v/>
      </c>
      <c r="N60" s="78" t="str">
        <f t="shared" si="4"/>
        <v/>
      </c>
    </row>
    <row r="61" spans="1:14" x14ac:dyDescent="0.2">
      <c r="A61" s="76" t="s">
        <v>33</v>
      </c>
      <c r="B61" s="38" t="s">
        <v>663</v>
      </c>
      <c r="C61" s="39" t="s">
        <v>629</v>
      </c>
      <c r="D61" s="39">
        <v>3.46</v>
      </c>
      <c r="E61" s="39" t="s">
        <v>716</v>
      </c>
      <c r="F61" s="40" t="s">
        <v>42</v>
      </c>
      <c r="G61" s="37">
        <v>52</v>
      </c>
      <c r="H61" s="19"/>
      <c r="I61" s="20" t="str">
        <f t="shared" si="0"/>
        <v/>
      </c>
      <c r="J61" s="20" t="str">
        <f t="shared" si="1"/>
        <v/>
      </c>
      <c r="K61" s="21"/>
      <c r="L61" s="20" t="str">
        <f t="shared" si="2"/>
        <v/>
      </c>
      <c r="M61" s="22" t="str">
        <f t="shared" si="3"/>
        <v/>
      </c>
      <c r="N61" s="78" t="str">
        <f t="shared" si="4"/>
        <v/>
      </c>
    </row>
    <row r="62" spans="1:14" x14ac:dyDescent="0.2">
      <c r="A62" s="76" t="s">
        <v>33</v>
      </c>
      <c r="B62" s="38" t="s">
        <v>664</v>
      </c>
      <c r="C62" s="39" t="s">
        <v>631</v>
      </c>
      <c r="D62" s="39">
        <v>2.3199999999999998</v>
      </c>
      <c r="E62" s="39" t="s">
        <v>716</v>
      </c>
      <c r="F62" s="40" t="s">
        <v>42</v>
      </c>
      <c r="G62" s="37">
        <v>52</v>
      </c>
      <c r="H62" s="19"/>
      <c r="I62" s="20" t="str">
        <f t="shared" si="0"/>
        <v/>
      </c>
      <c r="J62" s="20" t="str">
        <f t="shared" si="1"/>
        <v/>
      </c>
      <c r="K62" s="21"/>
      <c r="L62" s="20" t="str">
        <f t="shared" si="2"/>
        <v/>
      </c>
      <c r="M62" s="22" t="str">
        <f t="shared" si="3"/>
        <v/>
      </c>
      <c r="N62" s="78" t="str">
        <f t="shared" si="4"/>
        <v/>
      </c>
    </row>
    <row r="63" spans="1:14" x14ac:dyDescent="0.2">
      <c r="A63" s="76" t="s">
        <v>33</v>
      </c>
      <c r="B63" s="38" t="s">
        <v>665</v>
      </c>
      <c r="C63" s="39" t="s">
        <v>604</v>
      </c>
      <c r="D63" s="39">
        <v>20.36</v>
      </c>
      <c r="E63" s="39" t="s">
        <v>105</v>
      </c>
      <c r="F63" s="40" t="s">
        <v>78</v>
      </c>
      <c r="G63" s="37">
        <v>252</v>
      </c>
      <c r="H63" s="19"/>
      <c r="I63" s="20" t="str">
        <f t="shared" si="0"/>
        <v/>
      </c>
      <c r="J63" s="20" t="str">
        <f t="shared" si="1"/>
        <v/>
      </c>
      <c r="K63" s="21"/>
      <c r="L63" s="20" t="str">
        <f t="shared" si="2"/>
        <v/>
      </c>
      <c r="M63" s="22" t="str">
        <f t="shared" si="3"/>
        <v/>
      </c>
      <c r="N63" s="78" t="str">
        <f t="shared" si="4"/>
        <v/>
      </c>
    </row>
    <row r="64" spans="1:14" x14ac:dyDescent="0.2">
      <c r="A64" s="76" t="s">
        <v>33</v>
      </c>
      <c r="B64" s="38" t="s">
        <v>666</v>
      </c>
      <c r="C64" s="39" t="s">
        <v>667</v>
      </c>
      <c r="D64" s="39">
        <v>57.18</v>
      </c>
      <c r="E64" s="41" t="s">
        <v>717</v>
      </c>
      <c r="F64" s="42" t="s">
        <v>78</v>
      </c>
      <c r="G64" s="37">
        <v>52</v>
      </c>
      <c r="H64" s="19"/>
      <c r="I64" s="20" t="str">
        <f t="shared" si="0"/>
        <v/>
      </c>
      <c r="J64" s="20" t="str">
        <f t="shared" si="1"/>
        <v/>
      </c>
      <c r="K64" s="21"/>
      <c r="L64" s="20" t="str">
        <f t="shared" si="2"/>
        <v/>
      </c>
      <c r="M64" s="22" t="str">
        <f t="shared" si="3"/>
        <v/>
      </c>
      <c r="N64" s="78" t="str">
        <f t="shared" si="4"/>
        <v/>
      </c>
    </row>
    <row r="65" spans="1:14" x14ac:dyDescent="0.2">
      <c r="A65" s="76" t="s">
        <v>33</v>
      </c>
      <c r="B65" s="38" t="s">
        <v>668</v>
      </c>
      <c r="C65" s="39" t="s">
        <v>219</v>
      </c>
      <c r="D65" s="39">
        <v>9.52</v>
      </c>
      <c r="E65" s="41" t="s">
        <v>718</v>
      </c>
      <c r="F65" s="42" t="s">
        <v>42</v>
      </c>
      <c r="G65" s="37">
        <v>26</v>
      </c>
      <c r="H65" s="19"/>
      <c r="I65" s="20" t="str">
        <f t="shared" si="0"/>
        <v/>
      </c>
      <c r="J65" s="20" t="str">
        <f t="shared" si="1"/>
        <v/>
      </c>
      <c r="K65" s="21"/>
      <c r="L65" s="20" t="str">
        <f t="shared" si="2"/>
        <v/>
      </c>
      <c r="M65" s="22" t="str">
        <f t="shared" si="3"/>
        <v/>
      </c>
      <c r="N65" s="78" t="str">
        <f t="shared" si="4"/>
        <v/>
      </c>
    </row>
    <row r="66" spans="1:14" x14ac:dyDescent="0.2">
      <c r="A66" s="76" t="s">
        <v>33</v>
      </c>
      <c r="B66" s="38" t="s">
        <v>669</v>
      </c>
      <c r="C66" s="39" t="s">
        <v>670</v>
      </c>
      <c r="D66" s="39">
        <v>2.36</v>
      </c>
      <c r="E66" s="39" t="s">
        <v>717</v>
      </c>
      <c r="F66" s="40" t="s">
        <v>231</v>
      </c>
      <c r="G66" s="37">
        <v>52</v>
      </c>
      <c r="H66" s="19"/>
      <c r="I66" s="20" t="str">
        <f t="shared" si="0"/>
        <v/>
      </c>
      <c r="J66" s="20" t="str">
        <f t="shared" si="1"/>
        <v/>
      </c>
      <c r="K66" s="21"/>
      <c r="L66" s="20" t="str">
        <f t="shared" si="2"/>
        <v/>
      </c>
      <c r="M66" s="22" t="str">
        <f t="shared" si="3"/>
        <v/>
      </c>
      <c r="N66" s="78" t="str">
        <f t="shared" si="4"/>
        <v/>
      </c>
    </row>
    <row r="67" spans="1:14" x14ac:dyDescent="0.2">
      <c r="A67" s="76" t="s">
        <v>33</v>
      </c>
      <c r="B67" s="38" t="s">
        <v>671</v>
      </c>
      <c r="C67" s="39" t="s">
        <v>670</v>
      </c>
      <c r="D67" s="39">
        <v>2.3199999999999998</v>
      </c>
      <c r="E67" s="39" t="s">
        <v>717</v>
      </c>
      <c r="F67" s="40" t="s">
        <v>231</v>
      </c>
      <c r="G67" s="37">
        <v>52</v>
      </c>
      <c r="H67" s="19"/>
      <c r="I67" s="20" t="str">
        <f t="shared" si="0"/>
        <v/>
      </c>
      <c r="J67" s="20" t="str">
        <f t="shared" si="1"/>
        <v/>
      </c>
      <c r="K67" s="21"/>
      <c r="L67" s="20" t="str">
        <f t="shared" si="2"/>
        <v/>
      </c>
      <c r="M67" s="22" t="str">
        <f t="shared" si="3"/>
        <v/>
      </c>
      <c r="N67" s="78" t="str">
        <f t="shared" si="4"/>
        <v/>
      </c>
    </row>
    <row r="68" spans="1:14" x14ac:dyDescent="0.2">
      <c r="A68" s="76" t="s">
        <v>33</v>
      </c>
      <c r="B68" s="38" t="s">
        <v>672</v>
      </c>
      <c r="C68" s="39" t="s">
        <v>673</v>
      </c>
      <c r="D68" s="39">
        <v>2.79</v>
      </c>
      <c r="E68" s="39" t="s">
        <v>716</v>
      </c>
      <c r="F68" s="40" t="s">
        <v>42</v>
      </c>
      <c r="G68" s="37">
        <v>52</v>
      </c>
      <c r="H68" s="19"/>
      <c r="I68" s="20" t="str">
        <f t="shared" si="0"/>
        <v/>
      </c>
      <c r="J68" s="20" t="str">
        <f t="shared" si="1"/>
        <v/>
      </c>
      <c r="K68" s="21"/>
      <c r="L68" s="20" t="str">
        <f t="shared" si="2"/>
        <v/>
      </c>
      <c r="M68" s="22" t="str">
        <f t="shared" si="3"/>
        <v/>
      </c>
      <c r="N68" s="78" t="str">
        <f t="shared" si="4"/>
        <v/>
      </c>
    </row>
    <row r="69" spans="1:14" x14ac:dyDescent="0.2">
      <c r="A69" s="76" t="s">
        <v>33</v>
      </c>
      <c r="B69" s="38" t="s">
        <v>674</v>
      </c>
      <c r="C69" s="39" t="s">
        <v>675</v>
      </c>
      <c r="D69" s="39">
        <v>1.82</v>
      </c>
      <c r="E69" s="39" t="s">
        <v>716</v>
      </c>
      <c r="F69" s="40" t="s">
        <v>42</v>
      </c>
      <c r="G69" s="37">
        <v>52</v>
      </c>
      <c r="H69" s="19"/>
      <c r="I69" s="20" t="str">
        <f t="shared" si="0"/>
        <v/>
      </c>
      <c r="J69" s="20" t="str">
        <f t="shared" si="1"/>
        <v/>
      </c>
      <c r="K69" s="21"/>
      <c r="L69" s="20" t="str">
        <f t="shared" si="2"/>
        <v/>
      </c>
      <c r="M69" s="22" t="str">
        <f t="shared" si="3"/>
        <v/>
      </c>
      <c r="N69" s="78" t="str">
        <f t="shared" si="4"/>
        <v/>
      </c>
    </row>
    <row r="70" spans="1:14" x14ac:dyDescent="0.2">
      <c r="A70" s="76" t="s">
        <v>33</v>
      </c>
      <c r="B70" s="38" t="s">
        <v>676</v>
      </c>
      <c r="C70" s="39" t="s">
        <v>677</v>
      </c>
      <c r="D70" s="39">
        <v>18.54</v>
      </c>
      <c r="E70" s="39" t="s">
        <v>716</v>
      </c>
      <c r="F70" s="40" t="s">
        <v>42</v>
      </c>
      <c r="G70" s="37">
        <v>52</v>
      </c>
      <c r="H70" s="19"/>
      <c r="I70" s="20" t="str">
        <f t="shared" si="0"/>
        <v/>
      </c>
      <c r="J70" s="20" t="str">
        <f t="shared" si="1"/>
        <v/>
      </c>
      <c r="K70" s="21"/>
      <c r="L70" s="20" t="str">
        <f t="shared" si="2"/>
        <v/>
      </c>
      <c r="M70" s="22" t="str">
        <f t="shared" si="3"/>
        <v/>
      </c>
      <c r="N70" s="78" t="str">
        <f t="shared" si="4"/>
        <v/>
      </c>
    </row>
    <row r="71" spans="1:14" x14ac:dyDescent="0.2">
      <c r="A71" s="76" t="s">
        <v>33</v>
      </c>
      <c r="B71" s="38" t="s">
        <v>678</v>
      </c>
      <c r="C71" s="39" t="s">
        <v>679</v>
      </c>
      <c r="D71" s="39">
        <v>17.649999999999999</v>
      </c>
      <c r="E71" s="39" t="s">
        <v>717</v>
      </c>
      <c r="F71" s="40" t="s">
        <v>42</v>
      </c>
      <c r="G71" s="37">
        <v>52</v>
      </c>
      <c r="H71" s="19"/>
      <c r="I71" s="20" t="str">
        <f t="shared" si="0"/>
        <v/>
      </c>
      <c r="J71" s="20" t="str">
        <f t="shared" si="1"/>
        <v/>
      </c>
      <c r="K71" s="21"/>
      <c r="L71" s="20" t="str">
        <f t="shared" si="2"/>
        <v/>
      </c>
      <c r="M71" s="22" t="str">
        <f t="shared" si="3"/>
        <v/>
      </c>
      <c r="N71" s="78" t="str">
        <f t="shared" si="4"/>
        <v/>
      </c>
    </row>
    <row r="72" spans="1:14" x14ac:dyDescent="0.2">
      <c r="A72" s="76" t="s">
        <v>33</v>
      </c>
      <c r="B72" s="38" t="s">
        <v>680</v>
      </c>
      <c r="C72" s="39" t="s">
        <v>681</v>
      </c>
      <c r="D72" s="39">
        <v>7.02</v>
      </c>
      <c r="E72" s="39" t="s">
        <v>716</v>
      </c>
      <c r="F72" s="40" t="s">
        <v>42</v>
      </c>
      <c r="G72" s="37">
        <v>52</v>
      </c>
      <c r="H72" s="19"/>
      <c r="I72" s="20" t="str">
        <f t="shared" ref="I72:I135" si="5">IF(H72&gt;0,D72/H72,"")</f>
        <v/>
      </c>
      <c r="J72" s="20" t="str">
        <f t="shared" ref="J72:J135" si="6">IF(H72&gt;0,I72*G72,"")</f>
        <v/>
      </c>
      <c r="K72" s="21"/>
      <c r="L72" s="20" t="str">
        <f t="shared" ref="L72:L135" si="7">IF(H72&gt;0,ROUND(K72/H72,5),"")</f>
        <v/>
      </c>
      <c r="M72" s="22" t="str">
        <f t="shared" ref="M72:M135" si="8">IF(H72&gt;0,ROUND(D72*G72*L72,2),"")</f>
        <v/>
      </c>
      <c r="N72" s="78" t="str">
        <f t="shared" ref="N72:N135" si="9">IF(H72&gt;0,ROUND(M72/12,2),"")</f>
        <v/>
      </c>
    </row>
    <row r="73" spans="1:14" x14ac:dyDescent="0.2">
      <c r="A73" s="76" t="s">
        <v>33</v>
      </c>
      <c r="B73" s="38" t="s">
        <v>682</v>
      </c>
      <c r="C73" s="39" t="s">
        <v>681</v>
      </c>
      <c r="D73" s="39">
        <v>7.15</v>
      </c>
      <c r="E73" s="39" t="s">
        <v>716</v>
      </c>
      <c r="F73" s="40" t="s">
        <v>42</v>
      </c>
      <c r="G73" s="37">
        <v>52</v>
      </c>
      <c r="H73" s="19"/>
      <c r="I73" s="20" t="str">
        <f t="shared" si="5"/>
        <v/>
      </c>
      <c r="J73" s="20" t="str">
        <f t="shared" si="6"/>
        <v/>
      </c>
      <c r="K73" s="21"/>
      <c r="L73" s="20" t="str">
        <f t="shared" si="7"/>
        <v/>
      </c>
      <c r="M73" s="22" t="str">
        <f t="shared" si="8"/>
        <v/>
      </c>
      <c r="N73" s="78" t="str">
        <f t="shared" si="9"/>
        <v/>
      </c>
    </row>
    <row r="74" spans="1:14" x14ac:dyDescent="0.2">
      <c r="A74" s="76" t="s">
        <v>33</v>
      </c>
      <c r="B74" s="38" t="s">
        <v>683</v>
      </c>
      <c r="C74" s="39" t="s">
        <v>684</v>
      </c>
      <c r="D74" s="39">
        <v>10.24</v>
      </c>
      <c r="E74" s="39" t="s">
        <v>717</v>
      </c>
      <c r="F74" s="40" t="s">
        <v>231</v>
      </c>
      <c r="G74" s="37">
        <v>52</v>
      </c>
      <c r="H74" s="19"/>
      <c r="I74" s="20" t="str">
        <f t="shared" si="5"/>
        <v/>
      </c>
      <c r="J74" s="20" t="str">
        <f t="shared" si="6"/>
        <v/>
      </c>
      <c r="K74" s="21"/>
      <c r="L74" s="20" t="str">
        <f t="shared" si="7"/>
        <v/>
      </c>
      <c r="M74" s="22" t="str">
        <f t="shared" si="8"/>
        <v/>
      </c>
      <c r="N74" s="78" t="str">
        <f t="shared" si="9"/>
        <v/>
      </c>
    </row>
    <row r="75" spans="1:14" x14ac:dyDescent="0.2">
      <c r="A75" s="76" t="s">
        <v>33</v>
      </c>
      <c r="B75" s="38" t="s">
        <v>685</v>
      </c>
      <c r="C75" s="39" t="s">
        <v>686</v>
      </c>
      <c r="D75" s="39">
        <v>2.0299999999999998</v>
      </c>
      <c r="E75" s="39" t="s">
        <v>717</v>
      </c>
      <c r="F75" s="40" t="s">
        <v>231</v>
      </c>
      <c r="G75" s="37">
        <v>52</v>
      </c>
      <c r="H75" s="19"/>
      <c r="I75" s="20" t="str">
        <f t="shared" si="5"/>
        <v/>
      </c>
      <c r="J75" s="20" t="str">
        <f t="shared" si="6"/>
        <v/>
      </c>
      <c r="K75" s="21"/>
      <c r="L75" s="20" t="str">
        <f t="shared" si="7"/>
        <v/>
      </c>
      <c r="M75" s="22" t="str">
        <f t="shared" si="8"/>
        <v/>
      </c>
      <c r="N75" s="78" t="str">
        <f t="shared" si="9"/>
        <v/>
      </c>
    </row>
    <row r="76" spans="1:14" x14ac:dyDescent="0.2">
      <c r="A76" s="76" t="s">
        <v>33</v>
      </c>
      <c r="B76" s="38" t="s">
        <v>687</v>
      </c>
      <c r="C76" s="39" t="s">
        <v>50</v>
      </c>
      <c r="D76" s="39">
        <v>2.4</v>
      </c>
      <c r="E76" s="39" t="s">
        <v>717</v>
      </c>
      <c r="F76" s="40" t="s">
        <v>231</v>
      </c>
      <c r="G76" s="37">
        <v>52</v>
      </c>
      <c r="H76" s="19"/>
      <c r="I76" s="20" t="str">
        <f t="shared" si="5"/>
        <v/>
      </c>
      <c r="J76" s="20" t="str">
        <f t="shared" si="6"/>
        <v/>
      </c>
      <c r="K76" s="21"/>
      <c r="L76" s="20" t="str">
        <f t="shared" si="7"/>
        <v/>
      </c>
      <c r="M76" s="22" t="str">
        <f t="shared" si="8"/>
        <v/>
      </c>
      <c r="N76" s="78" t="str">
        <f t="shared" si="9"/>
        <v/>
      </c>
    </row>
    <row r="77" spans="1:14" x14ac:dyDescent="0.2">
      <c r="A77" s="76" t="s">
        <v>33</v>
      </c>
      <c r="B77" s="38" t="s">
        <v>688</v>
      </c>
      <c r="C77" s="39" t="s">
        <v>689</v>
      </c>
      <c r="D77" s="39">
        <v>2.16</v>
      </c>
      <c r="E77" s="39" t="s">
        <v>717</v>
      </c>
      <c r="F77" s="40" t="s">
        <v>231</v>
      </c>
      <c r="G77" s="37">
        <v>52</v>
      </c>
      <c r="H77" s="19"/>
      <c r="I77" s="20" t="str">
        <f t="shared" si="5"/>
        <v/>
      </c>
      <c r="J77" s="20" t="str">
        <f t="shared" si="6"/>
        <v/>
      </c>
      <c r="K77" s="21"/>
      <c r="L77" s="20" t="str">
        <f t="shared" si="7"/>
        <v/>
      </c>
      <c r="M77" s="22" t="str">
        <f t="shared" si="8"/>
        <v/>
      </c>
      <c r="N77" s="78" t="str">
        <f t="shared" si="9"/>
        <v/>
      </c>
    </row>
    <row r="78" spans="1:14" x14ac:dyDescent="0.2">
      <c r="A78" s="76" t="s">
        <v>33</v>
      </c>
      <c r="B78" s="38" t="s">
        <v>690</v>
      </c>
      <c r="C78" s="39" t="s">
        <v>691</v>
      </c>
      <c r="D78" s="39">
        <v>41.73</v>
      </c>
      <c r="E78" s="39" t="s">
        <v>717</v>
      </c>
      <c r="F78" s="40" t="s">
        <v>231</v>
      </c>
      <c r="G78" s="37">
        <v>52</v>
      </c>
      <c r="H78" s="19"/>
      <c r="I78" s="20" t="str">
        <f t="shared" si="5"/>
        <v/>
      </c>
      <c r="J78" s="20" t="str">
        <f t="shared" si="6"/>
        <v/>
      </c>
      <c r="K78" s="21"/>
      <c r="L78" s="20" t="str">
        <f t="shared" si="7"/>
        <v/>
      </c>
      <c r="M78" s="22" t="str">
        <f t="shared" si="8"/>
        <v/>
      </c>
      <c r="N78" s="78" t="str">
        <f t="shared" si="9"/>
        <v/>
      </c>
    </row>
    <row r="79" spans="1:14" x14ac:dyDescent="0.2">
      <c r="A79" s="76" t="s">
        <v>33</v>
      </c>
      <c r="B79" s="38" t="s">
        <v>692</v>
      </c>
      <c r="C79" s="39" t="s">
        <v>686</v>
      </c>
      <c r="D79" s="39">
        <v>2.31</v>
      </c>
      <c r="E79" s="39" t="s">
        <v>717</v>
      </c>
      <c r="F79" s="40" t="s">
        <v>231</v>
      </c>
      <c r="G79" s="37">
        <v>52</v>
      </c>
      <c r="H79" s="19"/>
      <c r="I79" s="20" t="str">
        <f t="shared" si="5"/>
        <v/>
      </c>
      <c r="J79" s="20" t="str">
        <f t="shared" si="6"/>
        <v/>
      </c>
      <c r="K79" s="21"/>
      <c r="L79" s="20" t="str">
        <f t="shared" si="7"/>
        <v/>
      </c>
      <c r="M79" s="22" t="str">
        <f t="shared" si="8"/>
        <v/>
      </c>
      <c r="N79" s="78" t="str">
        <f t="shared" si="9"/>
        <v/>
      </c>
    </row>
    <row r="80" spans="1:14" x14ac:dyDescent="0.2">
      <c r="A80" s="76" t="s">
        <v>33</v>
      </c>
      <c r="B80" s="38" t="s">
        <v>693</v>
      </c>
      <c r="C80" s="39" t="s">
        <v>50</v>
      </c>
      <c r="D80" s="39">
        <v>2.31</v>
      </c>
      <c r="E80" s="39" t="s">
        <v>717</v>
      </c>
      <c r="F80" s="40" t="s">
        <v>231</v>
      </c>
      <c r="G80" s="37">
        <v>52</v>
      </c>
      <c r="H80" s="19"/>
      <c r="I80" s="20" t="str">
        <f t="shared" si="5"/>
        <v/>
      </c>
      <c r="J80" s="20" t="str">
        <f t="shared" si="6"/>
        <v/>
      </c>
      <c r="K80" s="21"/>
      <c r="L80" s="20" t="str">
        <f t="shared" si="7"/>
        <v/>
      </c>
      <c r="M80" s="22" t="str">
        <f t="shared" si="8"/>
        <v/>
      </c>
      <c r="N80" s="78" t="str">
        <f t="shared" si="9"/>
        <v/>
      </c>
    </row>
    <row r="81" spans="1:14" x14ac:dyDescent="0.2">
      <c r="A81" s="76" t="s">
        <v>33</v>
      </c>
      <c r="B81" s="38" t="s">
        <v>694</v>
      </c>
      <c r="C81" s="39" t="s">
        <v>689</v>
      </c>
      <c r="D81" s="39">
        <v>2.36</v>
      </c>
      <c r="E81" s="39" t="s">
        <v>717</v>
      </c>
      <c r="F81" s="40" t="s">
        <v>231</v>
      </c>
      <c r="G81" s="37">
        <v>52</v>
      </c>
      <c r="H81" s="19"/>
      <c r="I81" s="20" t="str">
        <f t="shared" si="5"/>
        <v/>
      </c>
      <c r="J81" s="20" t="str">
        <f t="shared" si="6"/>
        <v/>
      </c>
      <c r="K81" s="21"/>
      <c r="L81" s="20" t="str">
        <f t="shared" si="7"/>
        <v/>
      </c>
      <c r="M81" s="22" t="str">
        <f t="shared" si="8"/>
        <v/>
      </c>
      <c r="N81" s="78" t="str">
        <f t="shared" si="9"/>
        <v/>
      </c>
    </row>
    <row r="82" spans="1:14" x14ac:dyDescent="0.2">
      <c r="A82" s="76" t="s">
        <v>33</v>
      </c>
      <c r="B82" s="38" t="s">
        <v>695</v>
      </c>
      <c r="C82" s="39" t="s">
        <v>696</v>
      </c>
      <c r="D82" s="39">
        <v>14.23</v>
      </c>
      <c r="E82" s="39" t="s">
        <v>717</v>
      </c>
      <c r="F82" s="40" t="s">
        <v>232</v>
      </c>
      <c r="G82" s="37">
        <v>52</v>
      </c>
      <c r="H82" s="19"/>
      <c r="I82" s="20" t="str">
        <f t="shared" si="5"/>
        <v/>
      </c>
      <c r="J82" s="20" t="str">
        <f t="shared" si="6"/>
        <v/>
      </c>
      <c r="K82" s="21"/>
      <c r="L82" s="20" t="str">
        <f t="shared" si="7"/>
        <v/>
      </c>
      <c r="M82" s="22" t="str">
        <f t="shared" si="8"/>
        <v/>
      </c>
      <c r="N82" s="78" t="str">
        <f t="shared" si="9"/>
        <v/>
      </c>
    </row>
    <row r="83" spans="1:14" x14ac:dyDescent="0.2">
      <c r="A83" s="76" t="s">
        <v>33</v>
      </c>
      <c r="B83" s="38" t="s">
        <v>697</v>
      </c>
      <c r="C83" s="39" t="s">
        <v>698</v>
      </c>
      <c r="D83" s="39">
        <v>14.13</v>
      </c>
      <c r="E83" s="39" t="s">
        <v>717</v>
      </c>
      <c r="F83" s="40" t="s">
        <v>232</v>
      </c>
      <c r="G83" s="37">
        <v>52</v>
      </c>
      <c r="H83" s="19"/>
      <c r="I83" s="20" t="str">
        <f t="shared" si="5"/>
        <v/>
      </c>
      <c r="J83" s="20" t="str">
        <f t="shared" si="6"/>
        <v/>
      </c>
      <c r="K83" s="21"/>
      <c r="L83" s="20" t="str">
        <f t="shared" si="7"/>
        <v/>
      </c>
      <c r="M83" s="22" t="str">
        <f t="shared" si="8"/>
        <v/>
      </c>
      <c r="N83" s="78" t="str">
        <f t="shared" si="9"/>
        <v/>
      </c>
    </row>
    <row r="84" spans="1:14" x14ac:dyDescent="0.2">
      <c r="A84" s="76" t="s">
        <v>33</v>
      </c>
      <c r="B84" s="38" t="s">
        <v>699</v>
      </c>
      <c r="C84" s="39" t="s">
        <v>638</v>
      </c>
      <c r="D84" s="39">
        <v>2.87</v>
      </c>
      <c r="E84" s="39" t="s">
        <v>105</v>
      </c>
      <c r="F84" s="40" t="s">
        <v>80</v>
      </c>
      <c r="G84" s="37">
        <v>252</v>
      </c>
      <c r="H84" s="19"/>
      <c r="I84" s="20" t="str">
        <f t="shared" si="5"/>
        <v/>
      </c>
      <c r="J84" s="20" t="str">
        <f t="shared" si="6"/>
        <v/>
      </c>
      <c r="K84" s="21"/>
      <c r="L84" s="20" t="str">
        <f t="shared" si="7"/>
        <v/>
      </c>
      <c r="M84" s="22" t="str">
        <f t="shared" si="8"/>
        <v/>
      </c>
      <c r="N84" s="78" t="str">
        <f t="shared" si="9"/>
        <v/>
      </c>
    </row>
    <row r="85" spans="1:14" x14ac:dyDescent="0.2">
      <c r="A85" s="76" t="s">
        <v>33</v>
      </c>
      <c r="B85" s="38" t="s">
        <v>700</v>
      </c>
      <c r="C85" s="39" t="s">
        <v>638</v>
      </c>
      <c r="D85" s="39">
        <v>2.87</v>
      </c>
      <c r="E85" s="39" t="s">
        <v>105</v>
      </c>
      <c r="F85" s="40" t="s">
        <v>80</v>
      </c>
      <c r="G85" s="37">
        <v>252</v>
      </c>
      <c r="H85" s="19"/>
      <c r="I85" s="20" t="str">
        <f t="shared" si="5"/>
        <v/>
      </c>
      <c r="J85" s="20" t="str">
        <f t="shared" si="6"/>
        <v/>
      </c>
      <c r="K85" s="21"/>
      <c r="L85" s="20" t="str">
        <f t="shared" si="7"/>
        <v/>
      </c>
      <c r="M85" s="22" t="str">
        <f t="shared" si="8"/>
        <v/>
      </c>
      <c r="N85" s="78" t="str">
        <f t="shared" si="9"/>
        <v/>
      </c>
    </row>
    <row r="86" spans="1:14" x14ac:dyDescent="0.2">
      <c r="A86" s="76" t="s">
        <v>33</v>
      </c>
      <c r="B86" s="43" t="s">
        <v>701</v>
      </c>
      <c r="C86" s="39" t="s">
        <v>702</v>
      </c>
      <c r="D86" s="39">
        <v>17.11</v>
      </c>
      <c r="E86" s="39" t="s">
        <v>717</v>
      </c>
      <c r="F86" s="40" t="s">
        <v>42</v>
      </c>
      <c r="G86" s="37">
        <v>52</v>
      </c>
      <c r="H86" s="19"/>
      <c r="I86" s="20" t="str">
        <f t="shared" si="5"/>
        <v/>
      </c>
      <c r="J86" s="20" t="str">
        <f t="shared" si="6"/>
        <v/>
      </c>
      <c r="K86" s="21"/>
      <c r="L86" s="20" t="str">
        <f t="shared" si="7"/>
        <v/>
      </c>
      <c r="M86" s="22" t="str">
        <f t="shared" si="8"/>
        <v/>
      </c>
      <c r="N86" s="78" t="str">
        <f t="shared" si="9"/>
        <v/>
      </c>
    </row>
    <row r="87" spans="1:14" x14ac:dyDescent="0.2">
      <c r="A87" s="76" t="s">
        <v>33</v>
      </c>
      <c r="B87" s="43" t="s">
        <v>703</v>
      </c>
      <c r="C87" s="39" t="s">
        <v>67</v>
      </c>
      <c r="D87" s="39">
        <v>23.17</v>
      </c>
      <c r="E87" s="39" t="s">
        <v>105</v>
      </c>
      <c r="F87" s="40" t="s">
        <v>81</v>
      </c>
      <c r="G87" s="37">
        <v>252</v>
      </c>
      <c r="H87" s="19"/>
      <c r="I87" s="20" t="str">
        <f t="shared" si="5"/>
        <v/>
      </c>
      <c r="J87" s="20" t="str">
        <f t="shared" si="6"/>
        <v/>
      </c>
      <c r="K87" s="21"/>
      <c r="L87" s="20" t="str">
        <f t="shared" si="7"/>
        <v/>
      </c>
      <c r="M87" s="22" t="str">
        <f t="shared" si="8"/>
        <v/>
      </c>
      <c r="N87" s="78" t="str">
        <f t="shared" si="9"/>
        <v/>
      </c>
    </row>
    <row r="88" spans="1:14" x14ac:dyDescent="0.2">
      <c r="A88" s="76" t="s">
        <v>33</v>
      </c>
      <c r="B88" s="43" t="s">
        <v>704</v>
      </c>
      <c r="C88" s="39" t="s">
        <v>67</v>
      </c>
      <c r="D88" s="39">
        <v>32.700000000000003</v>
      </c>
      <c r="E88" s="39" t="s">
        <v>105</v>
      </c>
      <c r="F88" s="40" t="s">
        <v>81</v>
      </c>
      <c r="G88" s="37">
        <v>252</v>
      </c>
      <c r="H88" s="19"/>
      <c r="I88" s="20" t="str">
        <f t="shared" si="5"/>
        <v/>
      </c>
      <c r="J88" s="20" t="str">
        <f t="shared" si="6"/>
        <v/>
      </c>
      <c r="K88" s="21"/>
      <c r="L88" s="20" t="str">
        <f t="shared" si="7"/>
        <v/>
      </c>
      <c r="M88" s="22" t="str">
        <f t="shared" si="8"/>
        <v/>
      </c>
      <c r="N88" s="78" t="str">
        <f t="shared" si="9"/>
        <v/>
      </c>
    </row>
    <row r="89" spans="1:14" x14ac:dyDescent="0.2">
      <c r="A89" s="76" t="s">
        <v>33</v>
      </c>
      <c r="B89" s="38" t="s">
        <v>705</v>
      </c>
      <c r="C89" s="39" t="s">
        <v>67</v>
      </c>
      <c r="D89" s="39">
        <v>49.75</v>
      </c>
      <c r="E89" s="39" t="s">
        <v>105</v>
      </c>
      <c r="F89" s="40" t="s">
        <v>81</v>
      </c>
      <c r="G89" s="37">
        <v>252</v>
      </c>
      <c r="H89" s="19"/>
      <c r="I89" s="20" t="str">
        <f t="shared" si="5"/>
        <v/>
      </c>
      <c r="J89" s="20" t="str">
        <f t="shared" si="6"/>
        <v/>
      </c>
      <c r="K89" s="21"/>
      <c r="L89" s="20" t="str">
        <f t="shared" si="7"/>
        <v/>
      </c>
      <c r="M89" s="22" t="str">
        <f t="shared" si="8"/>
        <v/>
      </c>
      <c r="N89" s="78" t="str">
        <f t="shared" si="9"/>
        <v/>
      </c>
    </row>
    <row r="90" spans="1:14" x14ac:dyDescent="0.2">
      <c r="A90" s="76" t="s">
        <v>33</v>
      </c>
      <c r="B90" s="38" t="s">
        <v>706</v>
      </c>
      <c r="C90" s="39" t="s">
        <v>67</v>
      </c>
      <c r="D90" s="39">
        <v>52.35</v>
      </c>
      <c r="E90" s="39" t="s">
        <v>105</v>
      </c>
      <c r="F90" s="40" t="s">
        <v>81</v>
      </c>
      <c r="G90" s="37">
        <v>252</v>
      </c>
      <c r="H90" s="19"/>
      <c r="I90" s="20" t="str">
        <f t="shared" si="5"/>
        <v/>
      </c>
      <c r="J90" s="20" t="str">
        <f t="shared" si="6"/>
        <v/>
      </c>
      <c r="K90" s="21"/>
      <c r="L90" s="20" t="str">
        <f t="shared" si="7"/>
        <v/>
      </c>
      <c r="M90" s="22" t="str">
        <f t="shared" si="8"/>
        <v/>
      </c>
      <c r="N90" s="78" t="str">
        <f t="shared" si="9"/>
        <v/>
      </c>
    </row>
    <row r="91" spans="1:14" x14ac:dyDescent="0.2">
      <c r="A91" s="76" t="s">
        <v>33</v>
      </c>
      <c r="B91" s="38" t="s">
        <v>707</v>
      </c>
      <c r="C91" s="39" t="s">
        <v>67</v>
      </c>
      <c r="D91" s="39">
        <v>65.36</v>
      </c>
      <c r="E91" s="39" t="s">
        <v>105</v>
      </c>
      <c r="F91" s="40" t="s">
        <v>81</v>
      </c>
      <c r="G91" s="37">
        <v>252</v>
      </c>
      <c r="H91" s="19"/>
      <c r="I91" s="20" t="str">
        <f t="shared" si="5"/>
        <v/>
      </c>
      <c r="J91" s="20" t="str">
        <f t="shared" si="6"/>
        <v/>
      </c>
      <c r="K91" s="21"/>
      <c r="L91" s="20" t="str">
        <f t="shared" si="7"/>
        <v/>
      </c>
      <c r="M91" s="22" t="str">
        <f t="shared" si="8"/>
        <v/>
      </c>
      <c r="N91" s="78" t="str">
        <f t="shared" si="9"/>
        <v/>
      </c>
    </row>
    <row r="92" spans="1:14" x14ac:dyDescent="0.2">
      <c r="A92" s="76" t="s">
        <v>33</v>
      </c>
      <c r="B92" s="38" t="s">
        <v>708</v>
      </c>
      <c r="C92" s="39" t="s">
        <v>67</v>
      </c>
      <c r="D92" s="39">
        <v>4.8099999999999996</v>
      </c>
      <c r="E92" s="39" t="s">
        <v>105</v>
      </c>
      <c r="F92" s="40" t="s">
        <v>81</v>
      </c>
      <c r="G92" s="37">
        <v>252</v>
      </c>
      <c r="H92" s="19"/>
      <c r="I92" s="20" t="str">
        <f t="shared" si="5"/>
        <v/>
      </c>
      <c r="J92" s="20" t="str">
        <f t="shared" si="6"/>
        <v/>
      </c>
      <c r="K92" s="21"/>
      <c r="L92" s="20" t="str">
        <f t="shared" si="7"/>
        <v/>
      </c>
      <c r="M92" s="22" t="str">
        <f t="shared" si="8"/>
        <v/>
      </c>
      <c r="N92" s="78" t="str">
        <f t="shared" si="9"/>
        <v/>
      </c>
    </row>
    <row r="93" spans="1:14" x14ac:dyDescent="0.2">
      <c r="A93" s="76" t="s">
        <v>33</v>
      </c>
      <c r="B93" s="38" t="s">
        <v>709</v>
      </c>
      <c r="C93" s="39" t="s">
        <v>710</v>
      </c>
      <c r="D93" s="39">
        <v>6.44</v>
      </c>
      <c r="E93" s="39" t="s">
        <v>105</v>
      </c>
      <c r="F93" s="40" t="s">
        <v>81</v>
      </c>
      <c r="G93" s="37">
        <v>252</v>
      </c>
      <c r="H93" s="19"/>
      <c r="I93" s="20" t="str">
        <f t="shared" si="5"/>
        <v/>
      </c>
      <c r="J93" s="20" t="str">
        <f t="shared" si="6"/>
        <v/>
      </c>
      <c r="K93" s="21"/>
      <c r="L93" s="20" t="str">
        <f t="shared" si="7"/>
        <v/>
      </c>
      <c r="M93" s="22" t="str">
        <f t="shared" si="8"/>
        <v/>
      </c>
      <c r="N93" s="78" t="str">
        <f t="shared" si="9"/>
        <v/>
      </c>
    </row>
    <row r="94" spans="1:14" x14ac:dyDescent="0.2">
      <c r="A94" s="76" t="s">
        <v>33</v>
      </c>
      <c r="B94" s="38" t="s">
        <v>711</v>
      </c>
      <c r="C94" s="39" t="s">
        <v>710</v>
      </c>
      <c r="D94" s="39">
        <v>2.88</v>
      </c>
      <c r="E94" s="39" t="s">
        <v>105</v>
      </c>
      <c r="F94" s="40" t="s">
        <v>81</v>
      </c>
      <c r="G94" s="37">
        <v>252</v>
      </c>
      <c r="H94" s="19"/>
      <c r="I94" s="20" t="str">
        <f t="shared" si="5"/>
        <v/>
      </c>
      <c r="J94" s="20" t="str">
        <f t="shared" si="6"/>
        <v/>
      </c>
      <c r="K94" s="21"/>
      <c r="L94" s="20" t="str">
        <f t="shared" si="7"/>
        <v/>
      </c>
      <c r="M94" s="22" t="str">
        <f t="shared" si="8"/>
        <v/>
      </c>
      <c r="N94" s="78" t="str">
        <f t="shared" si="9"/>
        <v/>
      </c>
    </row>
    <row r="95" spans="1:14" x14ac:dyDescent="0.2">
      <c r="A95" s="76"/>
      <c r="B95" s="38" t="s">
        <v>712</v>
      </c>
      <c r="C95" s="39" t="s">
        <v>713</v>
      </c>
      <c r="D95" s="39">
        <v>16.739999999999998</v>
      </c>
      <c r="E95" s="39" t="s">
        <v>716</v>
      </c>
      <c r="F95" s="40" t="s">
        <v>1857</v>
      </c>
      <c r="G95" s="37"/>
      <c r="H95" s="19"/>
      <c r="I95" s="20" t="str">
        <f t="shared" si="5"/>
        <v/>
      </c>
      <c r="J95" s="20" t="str">
        <f t="shared" si="6"/>
        <v/>
      </c>
      <c r="K95" s="21"/>
      <c r="L95" s="20" t="str">
        <f t="shared" si="7"/>
        <v/>
      </c>
      <c r="M95" s="22" t="str">
        <f t="shared" si="8"/>
        <v/>
      </c>
      <c r="N95" s="78" t="str">
        <f t="shared" si="9"/>
        <v/>
      </c>
    </row>
    <row r="96" spans="1:14" s="64" customFormat="1" x14ac:dyDescent="0.2">
      <c r="A96" s="79"/>
      <c r="B96" s="38"/>
      <c r="C96" s="44" t="s">
        <v>145</v>
      </c>
      <c r="D96" s="39"/>
      <c r="E96" s="39"/>
      <c r="F96" s="40"/>
      <c r="G96" s="39" t="s">
        <v>815</v>
      </c>
      <c r="H96" s="19"/>
      <c r="I96" s="61"/>
      <c r="J96" s="61"/>
      <c r="K96" s="21"/>
      <c r="L96" s="61"/>
      <c r="M96" s="63"/>
      <c r="N96" s="80"/>
    </row>
    <row r="97" spans="1:14" x14ac:dyDescent="0.2">
      <c r="A97" s="76" t="s">
        <v>145</v>
      </c>
      <c r="B97" s="38" t="s">
        <v>581</v>
      </c>
      <c r="C97" s="39" t="s">
        <v>719</v>
      </c>
      <c r="D97" s="39">
        <v>16.62</v>
      </c>
      <c r="E97" s="39" t="s">
        <v>717</v>
      </c>
      <c r="F97" s="40" t="s">
        <v>231</v>
      </c>
      <c r="G97" s="37">
        <v>52</v>
      </c>
      <c r="H97" s="19"/>
      <c r="I97" s="20" t="str">
        <f t="shared" si="5"/>
        <v/>
      </c>
      <c r="J97" s="20" t="str">
        <f t="shared" si="6"/>
        <v/>
      </c>
      <c r="K97" s="21"/>
      <c r="L97" s="20" t="str">
        <f t="shared" si="7"/>
        <v/>
      </c>
      <c r="M97" s="22" t="str">
        <f t="shared" si="8"/>
        <v/>
      </c>
      <c r="N97" s="78" t="str">
        <f t="shared" si="9"/>
        <v/>
      </c>
    </row>
    <row r="98" spans="1:14" x14ac:dyDescent="0.2">
      <c r="A98" s="76" t="s">
        <v>145</v>
      </c>
      <c r="B98" s="38" t="s">
        <v>583</v>
      </c>
      <c r="C98" s="39" t="s">
        <v>720</v>
      </c>
      <c r="D98" s="39">
        <v>15.2</v>
      </c>
      <c r="E98" s="39" t="s">
        <v>717</v>
      </c>
      <c r="F98" s="40" t="s">
        <v>231</v>
      </c>
      <c r="G98" s="37">
        <v>52</v>
      </c>
      <c r="H98" s="19"/>
      <c r="I98" s="20" t="str">
        <f t="shared" si="5"/>
        <v/>
      </c>
      <c r="J98" s="20" t="str">
        <f t="shared" si="6"/>
        <v/>
      </c>
      <c r="K98" s="21"/>
      <c r="L98" s="20" t="str">
        <f t="shared" si="7"/>
        <v/>
      </c>
      <c r="M98" s="22" t="str">
        <f t="shared" si="8"/>
        <v/>
      </c>
      <c r="N98" s="78" t="str">
        <f t="shared" si="9"/>
        <v/>
      </c>
    </row>
    <row r="99" spans="1:14" x14ac:dyDescent="0.2">
      <c r="A99" s="76" t="s">
        <v>145</v>
      </c>
      <c r="B99" s="38" t="s">
        <v>585</v>
      </c>
      <c r="C99" s="39" t="s">
        <v>721</v>
      </c>
      <c r="D99" s="39">
        <v>20.350000000000001</v>
      </c>
      <c r="E99" s="39" t="s">
        <v>717</v>
      </c>
      <c r="F99" s="40" t="s">
        <v>231</v>
      </c>
      <c r="G99" s="37">
        <v>52</v>
      </c>
      <c r="H99" s="19"/>
      <c r="I99" s="20" t="str">
        <f t="shared" si="5"/>
        <v/>
      </c>
      <c r="J99" s="20" t="str">
        <f t="shared" si="6"/>
        <v/>
      </c>
      <c r="K99" s="21"/>
      <c r="L99" s="20" t="str">
        <f t="shared" si="7"/>
        <v/>
      </c>
      <c r="M99" s="22" t="str">
        <f t="shared" si="8"/>
        <v/>
      </c>
      <c r="N99" s="78" t="str">
        <f t="shared" si="9"/>
        <v/>
      </c>
    </row>
    <row r="100" spans="1:14" x14ac:dyDescent="0.2">
      <c r="A100" s="76" t="s">
        <v>145</v>
      </c>
      <c r="B100" s="38" t="s">
        <v>587</v>
      </c>
      <c r="C100" s="39" t="s">
        <v>722</v>
      </c>
      <c r="D100" s="39">
        <v>20.76</v>
      </c>
      <c r="E100" s="39" t="s">
        <v>717</v>
      </c>
      <c r="F100" s="40" t="s">
        <v>231</v>
      </c>
      <c r="G100" s="37">
        <v>52</v>
      </c>
      <c r="H100" s="19"/>
      <c r="I100" s="20" t="str">
        <f t="shared" si="5"/>
        <v/>
      </c>
      <c r="J100" s="20" t="str">
        <f t="shared" si="6"/>
        <v/>
      </c>
      <c r="K100" s="21"/>
      <c r="L100" s="20" t="str">
        <f t="shared" si="7"/>
        <v/>
      </c>
      <c r="M100" s="22" t="str">
        <f t="shared" si="8"/>
        <v/>
      </c>
      <c r="N100" s="78" t="str">
        <f t="shared" si="9"/>
        <v/>
      </c>
    </row>
    <row r="101" spans="1:14" x14ac:dyDescent="0.2">
      <c r="A101" s="76" t="s">
        <v>145</v>
      </c>
      <c r="B101" s="38" t="s">
        <v>588</v>
      </c>
      <c r="C101" s="39" t="s">
        <v>723</v>
      </c>
      <c r="D101" s="39">
        <v>8.7200000000000006</v>
      </c>
      <c r="E101" s="39" t="s">
        <v>105</v>
      </c>
      <c r="F101" s="40" t="s">
        <v>81</v>
      </c>
      <c r="G101" s="37">
        <v>252</v>
      </c>
      <c r="H101" s="19"/>
      <c r="I101" s="20" t="str">
        <f t="shared" si="5"/>
        <v/>
      </c>
      <c r="J101" s="20" t="str">
        <f t="shared" si="6"/>
        <v/>
      </c>
      <c r="K101" s="21"/>
      <c r="L101" s="20" t="str">
        <f t="shared" si="7"/>
        <v/>
      </c>
      <c r="M101" s="22" t="str">
        <f t="shared" si="8"/>
        <v/>
      </c>
      <c r="N101" s="78" t="str">
        <f t="shared" si="9"/>
        <v/>
      </c>
    </row>
    <row r="102" spans="1:14" x14ac:dyDescent="0.2">
      <c r="A102" s="76" t="s">
        <v>145</v>
      </c>
      <c r="B102" s="38" t="s">
        <v>590</v>
      </c>
      <c r="C102" s="39" t="s">
        <v>595</v>
      </c>
      <c r="D102" s="39">
        <v>16.12</v>
      </c>
      <c r="E102" s="39" t="s">
        <v>717</v>
      </c>
      <c r="F102" s="40" t="s">
        <v>232</v>
      </c>
      <c r="G102" s="37">
        <v>52</v>
      </c>
      <c r="H102" s="19"/>
      <c r="I102" s="20" t="str">
        <f t="shared" si="5"/>
        <v/>
      </c>
      <c r="J102" s="20" t="str">
        <f t="shared" si="6"/>
        <v/>
      </c>
      <c r="K102" s="21"/>
      <c r="L102" s="20" t="str">
        <f t="shared" si="7"/>
        <v/>
      </c>
      <c r="M102" s="22" t="str">
        <f t="shared" si="8"/>
        <v/>
      </c>
      <c r="N102" s="78" t="str">
        <f t="shared" si="9"/>
        <v/>
      </c>
    </row>
    <row r="103" spans="1:14" x14ac:dyDescent="0.2">
      <c r="A103" s="76" t="s">
        <v>145</v>
      </c>
      <c r="B103" s="38" t="s">
        <v>592</v>
      </c>
      <c r="C103" s="39" t="s">
        <v>111</v>
      </c>
      <c r="D103" s="39">
        <v>16.29</v>
      </c>
      <c r="E103" s="39" t="s">
        <v>105</v>
      </c>
      <c r="F103" s="40" t="s">
        <v>78</v>
      </c>
      <c r="G103" s="37">
        <v>252</v>
      </c>
      <c r="H103" s="19"/>
      <c r="I103" s="20" t="str">
        <f t="shared" si="5"/>
        <v/>
      </c>
      <c r="J103" s="20" t="str">
        <f t="shared" si="6"/>
        <v/>
      </c>
      <c r="K103" s="21"/>
      <c r="L103" s="20" t="str">
        <f t="shared" si="7"/>
        <v/>
      </c>
      <c r="M103" s="22" t="str">
        <f t="shared" si="8"/>
        <v/>
      </c>
      <c r="N103" s="78" t="str">
        <f t="shared" si="9"/>
        <v/>
      </c>
    </row>
    <row r="104" spans="1:14" x14ac:dyDescent="0.2">
      <c r="A104" s="76" t="s">
        <v>145</v>
      </c>
      <c r="B104" s="38" t="s">
        <v>594</v>
      </c>
      <c r="C104" s="39" t="s">
        <v>598</v>
      </c>
      <c r="D104" s="39">
        <v>16.399999999999999</v>
      </c>
      <c r="E104" s="39" t="s">
        <v>105</v>
      </c>
      <c r="F104" s="40" t="s">
        <v>78</v>
      </c>
      <c r="G104" s="37">
        <v>252</v>
      </c>
      <c r="H104" s="19"/>
      <c r="I104" s="20" t="str">
        <f t="shared" si="5"/>
        <v/>
      </c>
      <c r="J104" s="20" t="str">
        <f t="shared" si="6"/>
        <v/>
      </c>
      <c r="K104" s="21"/>
      <c r="L104" s="20" t="str">
        <f t="shared" si="7"/>
        <v/>
      </c>
      <c r="M104" s="22" t="str">
        <f t="shared" si="8"/>
        <v/>
      </c>
      <c r="N104" s="78" t="str">
        <f t="shared" si="9"/>
        <v/>
      </c>
    </row>
    <row r="105" spans="1:14" x14ac:dyDescent="0.2">
      <c r="A105" s="76" t="s">
        <v>145</v>
      </c>
      <c r="B105" s="38" t="s">
        <v>596</v>
      </c>
      <c r="C105" s="39" t="s">
        <v>600</v>
      </c>
      <c r="D105" s="39">
        <v>16.29</v>
      </c>
      <c r="E105" s="39" t="s">
        <v>717</v>
      </c>
      <c r="F105" s="40" t="s">
        <v>232</v>
      </c>
      <c r="G105" s="37">
        <v>52</v>
      </c>
      <c r="H105" s="19"/>
      <c r="I105" s="20" t="str">
        <f t="shared" si="5"/>
        <v/>
      </c>
      <c r="J105" s="20" t="str">
        <f t="shared" si="6"/>
        <v/>
      </c>
      <c r="K105" s="21"/>
      <c r="L105" s="20" t="str">
        <f t="shared" si="7"/>
        <v/>
      </c>
      <c r="M105" s="22" t="str">
        <f t="shared" si="8"/>
        <v/>
      </c>
      <c r="N105" s="78" t="str">
        <f t="shared" si="9"/>
        <v/>
      </c>
    </row>
    <row r="106" spans="1:14" x14ac:dyDescent="0.2">
      <c r="A106" s="76" t="s">
        <v>145</v>
      </c>
      <c r="B106" s="38" t="s">
        <v>597</v>
      </c>
      <c r="C106" s="39" t="s">
        <v>122</v>
      </c>
      <c r="D106" s="39">
        <v>16.29</v>
      </c>
      <c r="E106" s="41" t="s">
        <v>718</v>
      </c>
      <c r="F106" s="42" t="s">
        <v>78</v>
      </c>
      <c r="G106" s="37">
        <v>26</v>
      </c>
      <c r="H106" s="19"/>
      <c r="I106" s="20" t="str">
        <f t="shared" si="5"/>
        <v/>
      </c>
      <c r="J106" s="20" t="str">
        <f t="shared" si="6"/>
        <v/>
      </c>
      <c r="K106" s="21"/>
      <c r="L106" s="20" t="str">
        <f t="shared" si="7"/>
        <v/>
      </c>
      <c r="M106" s="22" t="str">
        <f t="shared" si="8"/>
        <v/>
      </c>
      <c r="N106" s="78" t="str">
        <f t="shared" si="9"/>
        <v/>
      </c>
    </row>
    <row r="107" spans="1:14" x14ac:dyDescent="0.2">
      <c r="A107" s="76" t="s">
        <v>145</v>
      </c>
      <c r="B107" s="38" t="s">
        <v>599</v>
      </c>
      <c r="C107" s="39" t="s">
        <v>724</v>
      </c>
      <c r="D107" s="39">
        <v>15.94</v>
      </c>
      <c r="E107" s="41" t="s">
        <v>718</v>
      </c>
      <c r="F107" s="42" t="s">
        <v>42</v>
      </c>
      <c r="G107" s="37">
        <v>26</v>
      </c>
      <c r="H107" s="19"/>
      <c r="I107" s="20" t="str">
        <f t="shared" si="5"/>
        <v/>
      </c>
      <c r="J107" s="20" t="str">
        <f t="shared" si="6"/>
        <v/>
      </c>
      <c r="K107" s="21"/>
      <c r="L107" s="20" t="str">
        <f t="shared" si="7"/>
        <v/>
      </c>
      <c r="M107" s="22" t="str">
        <f t="shared" si="8"/>
        <v/>
      </c>
      <c r="N107" s="78" t="str">
        <f t="shared" si="9"/>
        <v/>
      </c>
    </row>
    <row r="108" spans="1:14" x14ac:dyDescent="0.2">
      <c r="A108" s="76" t="s">
        <v>145</v>
      </c>
      <c r="B108" s="38" t="s">
        <v>601</v>
      </c>
      <c r="C108" s="39" t="s">
        <v>725</v>
      </c>
      <c r="D108" s="39">
        <v>19.86</v>
      </c>
      <c r="E108" s="41" t="s">
        <v>718</v>
      </c>
      <c r="F108" s="42" t="s">
        <v>232</v>
      </c>
      <c r="G108" s="37">
        <v>26</v>
      </c>
      <c r="H108" s="19"/>
      <c r="I108" s="20" t="str">
        <f t="shared" si="5"/>
        <v/>
      </c>
      <c r="J108" s="20" t="str">
        <f t="shared" si="6"/>
        <v/>
      </c>
      <c r="K108" s="21"/>
      <c r="L108" s="20" t="str">
        <f t="shared" si="7"/>
        <v/>
      </c>
      <c r="M108" s="22" t="str">
        <f t="shared" si="8"/>
        <v/>
      </c>
      <c r="N108" s="78" t="str">
        <f t="shared" si="9"/>
        <v/>
      </c>
    </row>
    <row r="109" spans="1:14" x14ac:dyDescent="0.2">
      <c r="A109" s="76" t="s">
        <v>145</v>
      </c>
      <c r="B109" s="38" t="s">
        <v>603</v>
      </c>
      <c r="C109" s="39" t="s">
        <v>726</v>
      </c>
      <c r="D109" s="39">
        <v>12.39</v>
      </c>
      <c r="E109" s="41" t="s">
        <v>718</v>
      </c>
      <c r="F109" s="42" t="s">
        <v>232</v>
      </c>
      <c r="G109" s="37">
        <v>26</v>
      </c>
      <c r="H109" s="19"/>
      <c r="I109" s="20" t="str">
        <f t="shared" si="5"/>
        <v/>
      </c>
      <c r="J109" s="20" t="str">
        <f t="shared" si="6"/>
        <v/>
      </c>
      <c r="K109" s="21"/>
      <c r="L109" s="20" t="str">
        <f t="shared" si="7"/>
        <v/>
      </c>
      <c r="M109" s="22" t="str">
        <f t="shared" si="8"/>
        <v/>
      </c>
      <c r="N109" s="78" t="str">
        <f t="shared" si="9"/>
        <v/>
      </c>
    </row>
    <row r="110" spans="1:14" x14ac:dyDescent="0.2">
      <c r="A110" s="76" t="s">
        <v>145</v>
      </c>
      <c r="B110" s="38" t="s">
        <v>605</v>
      </c>
      <c r="C110" s="39" t="s">
        <v>727</v>
      </c>
      <c r="D110" s="39">
        <v>19.54</v>
      </c>
      <c r="E110" s="41" t="s">
        <v>718</v>
      </c>
      <c r="F110" s="42" t="s">
        <v>232</v>
      </c>
      <c r="G110" s="37">
        <v>26</v>
      </c>
      <c r="H110" s="19"/>
      <c r="I110" s="20" t="str">
        <f t="shared" si="5"/>
        <v/>
      </c>
      <c r="J110" s="20" t="str">
        <f t="shared" si="6"/>
        <v/>
      </c>
      <c r="K110" s="21"/>
      <c r="L110" s="20" t="str">
        <f t="shared" si="7"/>
        <v/>
      </c>
      <c r="M110" s="22" t="str">
        <f t="shared" si="8"/>
        <v/>
      </c>
      <c r="N110" s="78" t="str">
        <f t="shared" si="9"/>
        <v/>
      </c>
    </row>
    <row r="111" spans="1:14" x14ac:dyDescent="0.2">
      <c r="A111" s="76" t="s">
        <v>145</v>
      </c>
      <c r="B111" s="38" t="s">
        <v>607</v>
      </c>
      <c r="C111" s="39" t="s">
        <v>728</v>
      </c>
      <c r="D111" s="39">
        <v>20.79</v>
      </c>
      <c r="E111" s="41" t="s">
        <v>718</v>
      </c>
      <c r="F111" s="42" t="s">
        <v>232</v>
      </c>
      <c r="G111" s="37">
        <v>26</v>
      </c>
      <c r="H111" s="19"/>
      <c r="I111" s="20" t="str">
        <f t="shared" si="5"/>
        <v/>
      </c>
      <c r="J111" s="20" t="str">
        <f t="shared" si="6"/>
        <v/>
      </c>
      <c r="K111" s="21"/>
      <c r="L111" s="20" t="str">
        <f t="shared" si="7"/>
        <v/>
      </c>
      <c r="M111" s="22" t="str">
        <f t="shared" si="8"/>
        <v/>
      </c>
      <c r="N111" s="78" t="str">
        <f t="shared" si="9"/>
        <v/>
      </c>
    </row>
    <row r="112" spans="1:14" x14ac:dyDescent="0.2">
      <c r="A112" s="76" t="s">
        <v>145</v>
      </c>
      <c r="B112" s="38" t="s">
        <v>608</v>
      </c>
      <c r="C112" s="39" t="s">
        <v>611</v>
      </c>
      <c r="D112" s="39">
        <v>5.01</v>
      </c>
      <c r="E112" s="41" t="s">
        <v>718</v>
      </c>
      <c r="F112" s="42" t="s">
        <v>42</v>
      </c>
      <c r="G112" s="37">
        <v>52</v>
      </c>
      <c r="H112" s="19"/>
      <c r="I112" s="20" t="str">
        <f t="shared" si="5"/>
        <v/>
      </c>
      <c r="J112" s="20" t="str">
        <f t="shared" si="6"/>
        <v/>
      </c>
      <c r="K112" s="21"/>
      <c r="L112" s="20" t="str">
        <f t="shared" si="7"/>
        <v/>
      </c>
      <c r="M112" s="22" t="str">
        <f t="shared" si="8"/>
        <v/>
      </c>
      <c r="N112" s="78" t="str">
        <f t="shared" si="9"/>
        <v/>
      </c>
    </row>
    <row r="113" spans="1:14" x14ac:dyDescent="0.2">
      <c r="A113" s="76" t="s">
        <v>145</v>
      </c>
      <c r="B113" s="38" t="s">
        <v>609</v>
      </c>
      <c r="C113" s="39" t="s">
        <v>613</v>
      </c>
      <c r="D113" s="39">
        <v>17.649999999999999</v>
      </c>
      <c r="E113" s="39" t="s">
        <v>717</v>
      </c>
      <c r="F113" s="40" t="s">
        <v>42</v>
      </c>
      <c r="G113" s="37">
        <v>52</v>
      </c>
      <c r="H113" s="19"/>
      <c r="I113" s="20" t="str">
        <f t="shared" si="5"/>
        <v/>
      </c>
      <c r="J113" s="20" t="str">
        <f t="shared" si="6"/>
        <v/>
      </c>
      <c r="K113" s="21"/>
      <c r="L113" s="20" t="str">
        <f t="shared" si="7"/>
        <v/>
      </c>
      <c r="M113" s="22" t="str">
        <f t="shared" si="8"/>
        <v/>
      </c>
      <c r="N113" s="78" t="str">
        <f t="shared" si="9"/>
        <v/>
      </c>
    </row>
    <row r="114" spans="1:14" x14ac:dyDescent="0.2">
      <c r="A114" s="76" t="s">
        <v>145</v>
      </c>
      <c r="B114" s="38" t="s">
        <v>610</v>
      </c>
      <c r="C114" s="39" t="s">
        <v>729</v>
      </c>
      <c r="D114" s="39">
        <v>24.28</v>
      </c>
      <c r="E114" s="39" t="s">
        <v>105</v>
      </c>
      <c r="F114" s="40" t="s">
        <v>78</v>
      </c>
      <c r="G114" s="37">
        <v>252</v>
      </c>
      <c r="H114" s="19"/>
      <c r="I114" s="20" t="str">
        <f t="shared" si="5"/>
        <v/>
      </c>
      <c r="J114" s="20" t="str">
        <f t="shared" si="6"/>
        <v/>
      </c>
      <c r="K114" s="21"/>
      <c r="L114" s="20" t="str">
        <f t="shared" si="7"/>
        <v/>
      </c>
      <c r="M114" s="22" t="str">
        <f t="shared" si="8"/>
        <v/>
      </c>
      <c r="N114" s="78" t="str">
        <f t="shared" si="9"/>
        <v/>
      </c>
    </row>
    <row r="115" spans="1:14" x14ac:dyDescent="0.2">
      <c r="A115" s="76" t="s">
        <v>145</v>
      </c>
      <c r="B115" s="38" t="s">
        <v>612</v>
      </c>
      <c r="C115" s="39" t="s">
        <v>730</v>
      </c>
      <c r="D115" s="39">
        <v>24.41</v>
      </c>
      <c r="E115" s="39" t="s">
        <v>105</v>
      </c>
      <c r="F115" s="40" t="s">
        <v>78</v>
      </c>
      <c r="G115" s="37">
        <v>252</v>
      </c>
      <c r="H115" s="19"/>
      <c r="I115" s="20" t="str">
        <f t="shared" si="5"/>
        <v/>
      </c>
      <c r="J115" s="20" t="str">
        <f t="shared" si="6"/>
        <v/>
      </c>
      <c r="K115" s="21"/>
      <c r="L115" s="20" t="str">
        <f t="shared" si="7"/>
        <v/>
      </c>
      <c r="M115" s="22" t="str">
        <f t="shared" si="8"/>
        <v/>
      </c>
      <c r="N115" s="78" t="str">
        <f t="shared" si="9"/>
        <v/>
      </c>
    </row>
    <row r="116" spans="1:14" x14ac:dyDescent="0.2">
      <c r="A116" s="76" t="s">
        <v>145</v>
      </c>
      <c r="B116" s="38" t="s">
        <v>614</v>
      </c>
      <c r="C116" s="39" t="s">
        <v>731</v>
      </c>
      <c r="D116" s="39">
        <v>24.56</v>
      </c>
      <c r="E116" s="39" t="s">
        <v>105</v>
      </c>
      <c r="F116" s="40" t="s">
        <v>78</v>
      </c>
      <c r="G116" s="37">
        <v>252</v>
      </c>
      <c r="H116" s="19"/>
      <c r="I116" s="20" t="str">
        <f t="shared" si="5"/>
        <v/>
      </c>
      <c r="J116" s="20" t="str">
        <f t="shared" si="6"/>
        <v/>
      </c>
      <c r="K116" s="21"/>
      <c r="L116" s="20" t="str">
        <f t="shared" si="7"/>
        <v/>
      </c>
      <c r="M116" s="22" t="str">
        <f t="shared" si="8"/>
        <v/>
      </c>
      <c r="N116" s="78" t="str">
        <f t="shared" si="9"/>
        <v/>
      </c>
    </row>
    <row r="117" spans="1:14" x14ac:dyDescent="0.2">
      <c r="A117" s="76" t="s">
        <v>145</v>
      </c>
      <c r="B117" s="38" t="s">
        <v>615</v>
      </c>
      <c r="C117" s="39" t="s">
        <v>732</v>
      </c>
      <c r="D117" s="39">
        <v>24.41</v>
      </c>
      <c r="E117" s="39" t="s">
        <v>105</v>
      </c>
      <c r="F117" s="40" t="s">
        <v>78</v>
      </c>
      <c r="G117" s="37">
        <v>252</v>
      </c>
      <c r="H117" s="19"/>
      <c r="I117" s="20" t="str">
        <f t="shared" si="5"/>
        <v/>
      </c>
      <c r="J117" s="20" t="str">
        <f t="shared" si="6"/>
        <v/>
      </c>
      <c r="K117" s="21"/>
      <c r="L117" s="20" t="str">
        <f t="shared" si="7"/>
        <v/>
      </c>
      <c r="M117" s="22" t="str">
        <f t="shared" si="8"/>
        <v/>
      </c>
      <c r="N117" s="78" t="str">
        <f t="shared" si="9"/>
        <v/>
      </c>
    </row>
    <row r="118" spans="1:14" x14ac:dyDescent="0.2">
      <c r="A118" s="76" t="s">
        <v>145</v>
      </c>
      <c r="B118" s="38" t="s">
        <v>617</v>
      </c>
      <c r="C118" s="39" t="s">
        <v>733</v>
      </c>
      <c r="D118" s="39">
        <v>24.56</v>
      </c>
      <c r="E118" s="39" t="s">
        <v>717</v>
      </c>
      <c r="F118" s="40" t="s">
        <v>232</v>
      </c>
      <c r="G118" s="37">
        <v>52</v>
      </c>
      <c r="H118" s="19"/>
      <c r="I118" s="20" t="str">
        <f t="shared" si="5"/>
        <v/>
      </c>
      <c r="J118" s="20" t="str">
        <f t="shared" si="6"/>
        <v/>
      </c>
      <c r="K118" s="21"/>
      <c r="L118" s="20" t="str">
        <f t="shared" si="7"/>
        <v/>
      </c>
      <c r="M118" s="22" t="str">
        <f t="shared" si="8"/>
        <v/>
      </c>
      <c r="N118" s="78" t="str">
        <f t="shared" si="9"/>
        <v/>
      </c>
    </row>
    <row r="119" spans="1:14" x14ac:dyDescent="0.2">
      <c r="A119" s="76" t="s">
        <v>145</v>
      </c>
      <c r="B119" s="38" t="s">
        <v>618</v>
      </c>
      <c r="C119" s="39" t="s">
        <v>733</v>
      </c>
      <c r="D119" s="39">
        <v>20.52</v>
      </c>
      <c r="E119" s="39" t="s">
        <v>717</v>
      </c>
      <c r="F119" s="40" t="s">
        <v>232</v>
      </c>
      <c r="G119" s="37">
        <v>52</v>
      </c>
      <c r="H119" s="19"/>
      <c r="I119" s="20" t="str">
        <f t="shared" si="5"/>
        <v/>
      </c>
      <c r="J119" s="20" t="str">
        <f t="shared" si="6"/>
        <v/>
      </c>
      <c r="K119" s="21"/>
      <c r="L119" s="20" t="str">
        <f t="shared" si="7"/>
        <v/>
      </c>
      <c r="M119" s="22" t="str">
        <f t="shared" si="8"/>
        <v/>
      </c>
      <c r="N119" s="78" t="str">
        <f t="shared" si="9"/>
        <v/>
      </c>
    </row>
    <row r="120" spans="1:14" x14ac:dyDescent="0.2">
      <c r="A120" s="76" t="s">
        <v>145</v>
      </c>
      <c r="B120" s="38" t="s">
        <v>619</v>
      </c>
      <c r="C120" s="39" t="s">
        <v>623</v>
      </c>
      <c r="D120" s="39">
        <v>2.58</v>
      </c>
      <c r="E120" s="39" t="s">
        <v>105</v>
      </c>
      <c r="F120" s="40" t="s">
        <v>80</v>
      </c>
      <c r="G120" s="37">
        <v>252</v>
      </c>
      <c r="H120" s="19"/>
      <c r="I120" s="20" t="str">
        <f t="shared" si="5"/>
        <v/>
      </c>
      <c r="J120" s="20" t="str">
        <f t="shared" si="6"/>
        <v/>
      </c>
      <c r="K120" s="21"/>
      <c r="L120" s="20" t="str">
        <f t="shared" si="7"/>
        <v/>
      </c>
      <c r="M120" s="22" t="str">
        <f t="shared" si="8"/>
        <v/>
      </c>
      <c r="N120" s="78" t="str">
        <f t="shared" si="9"/>
        <v/>
      </c>
    </row>
    <row r="121" spans="1:14" x14ac:dyDescent="0.2">
      <c r="A121" s="76" t="s">
        <v>145</v>
      </c>
      <c r="B121" s="38" t="s">
        <v>620</v>
      </c>
      <c r="C121" s="39" t="s">
        <v>623</v>
      </c>
      <c r="D121" s="39">
        <v>2.58</v>
      </c>
      <c r="E121" s="39" t="s">
        <v>105</v>
      </c>
      <c r="F121" s="40" t="s">
        <v>80</v>
      </c>
      <c r="G121" s="37">
        <v>252</v>
      </c>
      <c r="H121" s="19"/>
      <c r="I121" s="20" t="str">
        <f t="shared" si="5"/>
        <v/>
      </c>
      <c r="J121" s="20" t="str">
        <f t="shared" si="6"/>
        <v/>
      </c>
      <c r="K121" s="21"/>
      <c r="L121" s="20" t="str">
        <f t="shared" si="7"/>
        <v/>
      </c>
      <c r="M121" s="22" t="str">
        <f t="shared" si="8"/>
        <v/>
      </c>
      <c r="N121" s="78" t="str">
        <f t="shared" si="9"/>
        <v/>
      </c>
    </row>
    <row r="122" spans="1:14" x14ac:dyDescent="0.2">
      <c r="A122" s="76" t="s">
        <v>145</v>
      </c>
      <c r="B122" s="38" t="s">
        <v>622</v>
      </c>
      <c r="C122" s="39" t="s">
        <v>734</v>
      </c>
      <c r="D122" s="39">
        <v>20.47</v>
      </c>
      <c r="E122" s="39" t="s">
        <v>105</v>
      </c>
      <c r="F122" s="40" t="s">
        <v>78</v>
      </c>
      <c r="G122" s="37">
        <v>252</v>
      </c>
      <c r="H122" s="19"/>
      <c r="I122" s="20" t="str">
        <f t="shared" si="5"/>
        <v/>
      </c>
      <c r="J122" s="20" t="str">
        <f t="shared" si="6"/>
        <v/>
      </c>
      <c r="K122" s="21"/>
      <c r="L122" s="20" t="str">
        <f t="shared" si="7"/>
        <v/>
      </c>
      <c r="M122" s="22" t="str">
        <f t="shared" si="8"/>
        <v/>
      </c>
      <c r="N122" s="78" t="str">
        <f t="shared" si="9"/>
        <v/>
      </c>
    </row>
    <row r="123" spans="1:14" x14ac:dyDescent="0.2">
      <c r="A123" s="76" t="s">
        <v>145</v>
      </c>
      <c r="B123" s="38" t="s">
        <v>624</v>
      </c>
      <c r="C123" s="39" t="s">
        <v>734</v>
      </c>
      <c r="D123" s="39">
        <v>20.55</v>
      </c>
      <c r="E123" s="39" t="s">
        <v>105</v>
      </c>
      <c r="F123" s="40" t="s">
        <v>78</v>
      </c>
      <c r="G123" s="37">
        <v>252</v>
      </c>
      <c r="H123" s="19"/>
      <c r="I123" s="20" t="str">
        <f t="shared" si="5"/>
        <v/>
      </c>
      <c r="J123" s="20" t="str">
        <f t="shared" si="6"/>
        <v/>
      </c>
      <c r="K123" s="21"/>
      <c r="L123" s="20" t="str">
        <f t="shared" si="7"/>
        <v/>
      </c>
      <c r="M123" s="22" t="str">
        <f t="shared" si="8"/>
        <v/>
      </c>
      <c r="N123" s="78" t="str">
        <f t="shared" si="9"/>
        <v/>
      </c>
    </row>
    <row r="124" spans="1:14" x14ac:dyDescent="0.2">
      <c r="A124" s="76" t="s">
        <v>145</v>
      </c>
      <c r="B124" s="38" t="s">
        <v>625</v>
      </c>
      <c r="C124" s="39" t="s">
        <v>629</v>
      </c>
      <c r="D124" s="39">
        <v>3.46</v>
      </c>
      <c r="E124" s="39" t="s">
        <v>716</v>
      </c>
      <c r="F124" s="40" t="s">
        <v>1857</v>
      </c>
      <c r="G124" s="37"/>
      <c r="H124" s="19"/>
      <c r="I124" s="20" t="str">
        <f t="shared" si="5"/>
        <v/>
      </c>
      <c r="J124" s="20" t="str">
        <f t="shared" si="6"/>
        <v/>
      </c>
      <c r="K124" s="21"/>
      <c r="L124" s="20" t="str">
        <f t="shared" si="7"/>
        <v/>
      </c>
      <c r="M124" s="22" t="str">
        <f t="shared" si="8"/>
        <v/>
      </c>
      <c r="N124" s="78" t="str">
        <f t="shared" si="9"/>
        <v/>
      </c>
    </row>
    <row r="125" spans="1:14" x14ac:dyDescent="0.2">
      <c r="A125" s="76" t="s">
        <v>145</v>
      </c>
      <c r="B125" s="38" t="s">
        <v>627</v>
      </c>
      <c r="C125" s="39" t="s">
        <v>631</v>
      </c>
      <c r="D125" s="39">
        <v>2.3199999999999998</v>
      </c>
      <c r="E125" s="39" t="s">
        <v>716</v>
      </c>
      <c r="F125" s="40" t="s">
        <v>1857</v>
      </c>
      <c r="G125" s="37"/>
      <c r="H125" s="19"/>
      <c r="I125" s="20" t="str">
        <f t="shared" si="5"/>
        <v/>
      </c>
      <c r="J125" s="20" t="str">
        <f t="shared" si="6"/>
        <v/>
      </c>
      <c r="K125" s="21"/>
      <c r="L125" s="20" t="str">
        <f t="shared" si="7"/>
        <v/>
      </c>
      <c r="M125" s="22" t="str">
        <f t="shared" si="8"/>
        <v/>
      </c>
      <c r="N125" s="78" t="str">
        <f t="shared" si="9"/>
        <v/>
      </c>
    </row>
    <row r="126" spans="1:14" x14ac:dyDescent="0.2">
      <c r="A126" s="76" t="s">
        <v>145</v>
      </c>
      <c r="B126" s="38" t="s">
        <v>628</v>
      </c>
      <c r="C126" s="39" t="s">
        <v>735</v>
      </c>
      <c r="D126" s="39">
        <v>20.87</v>
      </c>
      <c r="E126" s="39" t="s">
        <v>717</v>
      </c>
      <c r="F126" s="40" t="s">
        <v>232</v>
      </c>
      <c r="G126" s="37">
        <v>52</v>
      </c>
      <c r="H126" s="19"/>
      <c r="I126" s="20" t="str">
        <f t="shared" si="5"/>
        <v/>
      </c>
      <c r="J126" s="20" t="str">
        <f t="shared" si="6"/>
        <v/>
      </c>
      <c r="K126" s="21"/>
      <c r="L126" s="20" t="str">
        <f t="shared" si="7"/>
        <v/>
      </c>
      <c r="M126" s="22" t="str">
        <f t="shared" si="8"/>
        <v/>
      </c>
      <c r="N126" s="78" t="str">
        <f t="shared" si="9"/>
        <v/>
      </c>
    </row>
    <row r="127" spans="1:14" x14ac:dyDescent="0.2">
      <c r="A127" s="76" t="s">
        <v>145</v>
      </c>
      <c r="B127" s="38" t="s">
        <v>630</v>
      </c>
      <c r="C127" s="39" t="s">
        <v>735</v>
      </c>
      <c r="D127" s="39">
        <v>24.56</v>
      </c>
      <c r="E127" s="39" t="s">
        <v>717</v>
      </c>
      <c r="F127" s="40" t="s">
        <v>232</v>
      </c>
      <c r="G127" s="37">
        <v>52</v>
      </c>
      <c r="H127" s="19"/>
      <c r="I127" s="20" t="str">
        <f t="shared" si="5"/>
        <v/>
      </c>
      <c r="J127" s="20" t="str">
        <f t="shared" si="6"/>
        <v/>
      </c>
      <c r="K127" s="21"/>
      <c r="L127" s="20" t="str">
        <f t="shared" si="7"/>
        <v/>
      </c>
      <c r="M127" s="22" t="str">
        <f t="shared" si="8"/>
        <v/>
      </c>
      <c r="N127" s="78" t="str">
        <f t="shared" si="9"/>
        <v/>
      </c>
    </row>
    <row r="128" spans="1:14" x14ac:dyDescent="0.2">
      <c r="A128" s="76" t="s">
        <v>145</v>
      </c>
      <c r="B128" s="38" t="s">
        <v>632</v>
      </c>
      <c r="C128" s="39" t="s">
        <v>736</v>
      </c>
      <c r="D128" s="39">
        <v>24.41</v>
      </c>
      <c r="E128" s="39" t="s">
        <v>105</v>
      </c>
      <c r="F128" s="40" t="s">
        <v>78</v>
      </c>
      <c r="G128" s="37">
        <v>252</v>
      </c>
      <c r="H128" s="19"/>
      <c r="I128" s="20" t="str">
        <f t="shared" si="5"/>
        <v/>
      </c>
      <c r="J128" s="20" t="str">
        <f t="shared" si="6"/>
        <v/>
      </c>
      <c r="K128" s="21"/>
      <c r="L128" s="20" t="str">
        <f t="shared" si="7"/>
        <v/>
      </c>
      <c r="M128" s="22" t="str">
        <f t="shared" si="8"/>
        <v/>
      </c>
      <c r="N128" s="78" t="str">
        <f t="shared" si="9"/>
        <v/>
      </c>
    </row>
    <row r="129" spans="1:14" x14ac:dyDescent="0.2">
      <c r="A129" s="76" t="s">
        <v>145</v>
      </c>
      <c r="B129" s="38" t="s">
        <v>633</v>
      </c>
      <c r="C129" s="39" t="s">
        <v>737</v>
      </c>
      <c r="D129" s="39">
        <v>20.93</v>
      </c>
      <c r="E129" s="39" t="s">
        <v>105</v>
      </c>
      <c r="F129" s="40" t="s">
        <v>78</v>
      </c>
      <c r="G129" s="37">
        <v>252</v>
      </c>
      <c r="H129" s="19"/>
      <c r="I129" s="20" t="str">
        <f t="shared" si="5"/>
        <v/>
      </c>
      <c r="J129" s="20" t="str">
        <f t="shared" si="6"/>
        <v/>
      </c>
      <c r="K129" s="21"/>
      <c r="L129" s="20" t="str">
        <f t="shared" si="7"/>
        <v/>
      </c>
      <c r="M129" s="22" t="str">
        <f t="shared" si="8"/>
        <v/>
      </c>
      <c r="N129" s="78" t="str">
        <f t="shared" si="9"/>
        <v/>
      </c>
    </row>
    <row r="130" spans="1:14" x14ac:dyDescent="0.2">
      <c r="A130" s="76" t="s">
        <v>145</v>
      </c>
      <c r="B130" s="38" t="s">
        <v>634</v>
      </c>
      <c r="C130" s="39" t="s">
        <v>638</v>
      </c>
      <c r="D130" s="39">
        <v>2.58</v>
      </c>
      <c r="E130" s="39" t="s">
        <v>105</v>
      </c>
      <c r="F130" s="40" t="s">
        <v>80</v>
      </c>
      <c r="G130" s="37">
        <v>252</v>
      </c>
      <c r="H130" s="19"/>
      <c r="I130" s="20" t="str">
        <f t="shared" si="5"/>
        <v/>
      </c>
      <c r="J130" s="20" t="str">
        <f t="shared" si="6"/>
        <v/>
      </c>
      <c r="K130" s="21"/>
      <c r="L130" s="20" t="str">
        <f t="shared" si="7"/>
        <v/>
      </c>
      <c r="M130" s="22" t="str">
        <f t="shared" si="8"/>
        <v/>
      </c>
      <c r="N130" s="78" t="str">
        <f t="shared" si="9"/>
        <v/>
      </c>
    </row>
    <row r="131" spans="1:14" x14ac:dyDescent="0.2">
      <c r="A131" s="76" t="s">
        <v>145</v>
      </c>
      <c r="B131" s="38" t="s">
        <v>635</v>
      </c>
      <c r="C131" s="39" t="s">
        <v>638</v>
      </c>
      <c r="D131" s="39">
        <v>2.58</v>
      </c>
      <c r="E131" s="39" t="s">
        <v>105</v>
      </c>
      <c r="F131" s="40" t="s">
        <v>80</v>
      </c>
      <c r="G131" s="37">
        <v>252</v>
      </c>
      <c r="H131" s="19"/>
      <c r="I131" s="20" t="str">
        <f t="shared" si="5"/>
        <v/>
      </c>
      <c r="J131" s="20" t="str">
        <f t="shared" si="6"/>
        <v/>
      </c>
      <c r="K131" s="21"/>
      <c r="L131" s="20" t="str">
        <f t="shared" si="7"/>
        <v/>
      </c>
      <c r="M131" s="22" t="str">
        <f t="shared" si="8"/>
        <v/>
      </c>
      <c r="N131" s="78" t="str">
        <f t="shared" si="9"/>
        <v/>
      </c>
    </row>
    <row r="132" spans="1:14" x14ac:dyDescent="0.2">
      <c r="A132" s="76" t="s">
        <v>145</v>
      </c>
      <c r="B132" s="38" t="s">
        <v>637</v>
      </c>
      <c r="C132" s="39" t="s">
        <v>738</v>
      </c>
      <c r="D132" s="39">
        <v>20.47</v>
      </c>
      <c r="E132" s="39" t="s">
        <v>105</v>
      </c>
      <c r="F132" s="40" t="s">
        <v>78</v>
      </c>
      <c r="G132" s="37">
        <v>252</v>
      </c>
      <c r="H132" s="19"/>
      <c r="I132" s="20" t="str">
        <f t="shared" si="5"/>
        <v/>
      </c>
      <c r="J132" s="20" t="str">
        <f t="shared" si="6"/>
        <v/>
      </c>
      <c r="K132" s="21"/>
      <c r="L132" s="20" t="str">
        <f t="shared" si="7"/>
        <v/>
      </c>
      <c r="M132" s="22" t="str">
        <f t="shared" si="8"/>
        <v/>
      </c>
      <c r="N132" s="78" t="str">
        <f t="shared" si="9"/>
        <v/>
      </c>
    </row>
    <row r="133" spans="1:14" x14ac:dyDescent="0.2">
      <c r="A133" s="76" t="s">
        <v>145</v>
      </c>
      <c r="B133" s="38" t="s">
        <v>639</v>
      </c>
      <c r="C133" s="39" t="s">
        <v>589</v>
      </c>
      <c r="D133" s="39">
        <v>14.85</v>
      </c>
      <c r="E133" s="41" t="s">
        <v>718</v>
      </c>
      <c r="F133" s="42" t="s">
        <v>42</v>
      </c>
      <c r="G133" s="37">
        <v>26</v>
      </c>
      <c r="H133" s="19"/>
      <c r="I133" s="20" t="str">
        <f t="shared" si="5"/>
        <v/>
      </c>
      <c r="J133" s="20" t="str">
        <f t="shared" si="6"/>
        <v/>
      </c>
      <c r="K133" s="21"/>
      <c r="L133" s="20" t="str">
        <f t="shared" si="7"/>
        <v/>
      </c>
      <c r="M133" s="22" t="str">
        <f t="shared" si="8"/>
        <v/>
      </c>
      <c r="N133" s="78" t="str">
        <f t="shared" si="9"/>
        <v/>
      </c>
    </row>
    <row r="134" spans="1:14" x14ac:dyDescent="0.2">
      <c r="A134" s="76" t="s">
        <v>145</v>
      </c>
      <c r="B134" s="38" t="s">
        <v>640</v>
      </c>
      <c r="C134" s="39" t="s">
        <v>739</v>
      </c>
      <c r="D134" s="39">
        <v>15.8</v>
      </c>
      <c r="E134" s="41" t="s">
        <v>718</v>
      </c>
      <c r="F134" s="42" t="s">
        <v>42</v>
      </c>
      <c r="G134" s="37">
        <v>26</v>
      </c>
      <c r="H134" s="19"/>
      <c r="I134" s="20" t="str">
        <f t="shared" si="5"/>
        <v/>
      </c>
      <c r="J134" s="20" t="str">
        <f t="shared" si="6"/>
        <v/>
      </c>
      <c r="K134" s="21"/>
      <c r="L134" s="20" t="str">
        <f t="shared" si="7"/>
        <v/>
      </c>
      <c r="M134" s="22" t="str">
        <f t="shared" si="8"/>
        <v/>
      </c>
      <c r="N134" s="78" t="str">
        <f t="shared" si="9"/>
        <v/>
      </c>
    </row>
    <row r="135" spans="1:14" x14ac:dyDescent="0.2">
      <c r="A135" s="76" t="s">
        <v>145</v>
      </c>
      <c r="B135" s="38" t="s">
        <v>641</v>
      </c>
      <c r="C135" s="39" t="s">
        <v>648</v>
      </c>
      <c r="D135" s="39">
        <v>4.74</v>
      </c>
      <c r="E135" s="39" t="s">
        <v>105</v>
      </c>
      <c r="F135" s="40" t="s">
        <v>80</v>
      </c>
      <c r="G135" s="37">
        <v>252</v>
      </c>
      <c r="H135" s="19"/>
      <c r="I135" s="20" t="str">
        <f t="shared" si="5"/>
        <v/>
      </c>
      <c r="J135" s="20" t="str">
        <f t="shared" si="6"/>
        <v/>
      </c>
      <c r="K135" s="21"/>
      <c r="L135" s="20" t="str">
        <f t="shared" si="7"/>
        <v/>
      </c>
      <c r="M135" s="22" t="str">
        <f t="shared" si="8"/>
        <v/>
      </c>
      <c r="N135" s="78" t="str">
        <f t="shared" si="9"/>
        <v/>
      </c>
    </row>
    <row r="136" spans="1:14" x14ac:dyDescent="0.2">
      <c r="A136" s="76" t="s">
        <v>145</v>
      </c>
      <c r="B136" s="38" t="s">
        <v>647</v>
      </c>
      <c r="C136" s="39" t="s">
        <v>650</v>
      </c>
      <c r="D136" s="39">
        <v>2.4300000000000002</v>
      </c>
      <c r="E136" s="39" t="s">
        <v>105</v>
      </c>
      <c r="F136" s="40" t="s">
        <v>80</v>
      </c>
      <c r="G136" s="37">
        <v>252</v>
      </c>
      <c r="H136" s="19"/>
      <c r="I136" s="20" t="str">
        <f t="shared" ref="I136:I199" si="10">IF(H136&gt;0,D136/H136,"")</f>
        <v/>
      </c>
      <c r="J136" s="20" t="str">
        <f t="shared" ref="J136:J199" si="11">IF(H136&gt;0,I136*G136,"")</f>
        <v/>
      </c>
      <c r="K136" s="21"/>
      <c r="L136" s="20" t="str">
        <f t="shared" ref="L136:L199" si="12">IF(H136&gt;0,ROUND(K136/H136,5),"")</f>
        <v/>
      </c>
      <c r="M136" s="22" t="str">
        <f t="shared" ref="M136:M199" si="13">IF(H136&gt;0,ROUND(D136*G136*L136,2),"")</f>
        <v/>
      </c>
      <c r="N136" s="78" t="str">
        <f t="shared" ref="N136:N199" si="14">IF(H136&gt;0,ROUND(M136/12,2),"")</f>
        <v/>
      </c>
    </row>
    <row r="137" spans="1:14" x14ac:dyDescent="0.2">
      <c r="A137" s="76" t="s">
        <v>145</v>
      </c>
      <c r="B137" s="38" t="s">
        <v>740</v>
      </c>
      <c r="C137" s="39" t="s">
        <v>50</v>
      </c>
      <c r="D137" s="39">
        <v>2.15</v>
      </c>
      <c r="E137" s="39" t="s">
        <v>105</v>
      </c>
      <c r="F137" s="40" t="s">
        <v>80</v>
      </c>
      <c r="G137" s="37">
        <v>252</v>
      </c>
      <c r="H137" s="19"/>
      <c r="I137" s="20" t="str">
        <f t="shared" si="10"/>
        <v/>
      </c>
      <c r="J137" s="20" t="str">
        <f t="shared" si="11"/>
        <v/>
      </c>
      <c r="K137" s="21"/>
      <c r="L137" s="20" t="str">
        <f t="shared" si="12"/>
        <v/>
      </c>
      <c r="M137" s="22" t="str">
        <f t="shared" si="13"/>
        <v/>
      </c>
      <c r="N137" s="78" t="str">
        <f t="shared" si="14"/>
        <v/>
      </c>
    </row>
    <row r="138" spans="1:14" x14ac:dyDescent="0.2">
      <c r="A138" s="76" t="s">
        <v>145</v>
      </c>
      <c r="B138" s="38" t="s">
        <v>649</v>
      </c>
      <c r="C138" s="39" t="s">
        <v>653</v>
      </c>
      <c r="D138" s="39">
        <v>2.15</v>
      </c>
      <c r="E138" s="39" t="s">
        <v>105</v>
      </c>
      <c r="F138" s="40" t="s">
        <v>80</v>
      </c>
      <c r="G138" s="37">
        <v>252</v>
      </c>
      <c r="H138" s="19"/>
      <c r="I138" s="20" t="str">
        <f t="shared" si="10"/>
        <v/>
      </c>
      <c r="J138" s="20" t="str">
        <f t="shared" si="11"/>
        <v/>
      </c>
      <c r="K138" s="21"/>
      <c r="L138" s="20" t="str">
        <f t="shared" si="12"/>
        <v/>
      </c>
      <c r="M138" s="22" t="str">
        <f t="shared" si="13"/>
        <v/>
      </c>
      <c r="N138" s="78" t="str">
        <f t="shared" si="14"/>
        <v/>
      </c>
    </row>
    <row r="139" spans="1:14" x14ac:dyDescent="0.2">
      <c r="A139" s="76" t="s">
        <v>145</v>
      </c>
      <c r="B139" s="38" t="s">
        <v>652</v>
      </c>
      <c r="C139" s="39" t="s">
        <v>67</v>
      </c>
      <c r="D139" s="39">
        <v>3.79</v>
      </c>
      <c r="E139" s="39" t="s">
        <v>105</v>
      </c>
      <c r="F139" s="40" t="s">
        <v>81</v>
      </c>
      <c r="G139" s="37">
        <v>252</v>
      </c>
      <c r="H139" s="19"/>
      <c r="I139" s="20" t="str">
        <f t="shared" si="10"/>
        <v/>
      </c>
      <c r="J139" s="20" t="str">
        <f t="shared" si="11"/>
        <v/>
      </c>
      <c r="K139" s="21"/>
      <c r="L139" s="20" t="str">
        <f t="shared" si="12"/>
        <v/>
      </c>
      <c r="M139" s="22" t="str">
        <f t="shared" si="13"/>
        <v/>
      </c>
      <c r="N139" s="78" t="str">
        <f t="shared" si="14"/>
        <v/>
      </c>
    </row>
    <row r="140" spans="1:14" x14ac:dyDescent="0.2">
      <c r="A140" s="76" t="s">
        <v>145</v>
      </c>
      <c r="B140" s="38" t="s">
        <v>741</v>
      </c>
      <c r="C140" s="39" t="s">
        <v>742</v>
      </c>
      <c r="D140" s="39">
        <v>24.24</v>
      </c>
      <c r="E140" s="41" t="s">
        <v>718</v>
      </c>
      <c r="F140" s="42" t="s">
        <v>42</v>
      </c>
      <c r="G140" s="37">
        <v>26</v>
      </c>
      <c r="H140" s="19"/>
      <c r="I140" s="20" t="str">
        <f t="shared" si="10"/>
        <v/>
      </c>
      <c r="J140" s="20" t="str">
        <f t="shared" si="11"/>
        <v/>
      </c>
      <c r="K140" s="21"/>
      <c r="L140" s="20" t="str">
        <f t="shared" si="12"/>
        <v/>
      </c>
      <c r="M140" s="22" t="str">
        <f t="shared" si="13"/>
        <v/>
      </c>
      <c r="N140" s="78" t="str">
        <f t="shared" si="14"/>
        <v/>
      </c>
    </row>
    <row r="141" spans="1:14" x14ac:dyDescent="0.2">
      <c r="A141" s="76" t="s">
        <v>145</v>
      </c>
      <c r="B141" s="38" t="s">
        <v>654</v>
      </c>
      <c r="C141" s="39" t="s">
        <v>743</v>
      </c>
      <c r="D141" s="39">
        <v>15.33</v>
      </c>
      <c r="E141" s="41" t="s">
        <v>718</v>
      </c>
      <c r="F141" s="42" t="s">
        <v>42</v>
      </c>
      <c r="G141" s="37">
        <v>26</v>
      </c>
      <c r="H141" s="19"/>
      <c r="I141" s="20" t="str">
        <f t="shared" si="10"/>
        <v/>
      </c>
      <c r="J141" s="20" t="str">
        <f t="shared" si="11"/>
        <v/>
      </c>
      <c r="K141" s="21"/>
      <c r="L141" s="20" t="str">
        <f t="shared" si="12"/>
        <v/>
      </c>
      <c r="M141" s="22" t="str">
        <f t="shared" si="13"/>
        <v/>
      </c>
      <c r="N141" s="78" t="str">
        <f t="shared" si="14"/>
        <v/>
      </c>
    </row>
    <row r="142" spans="1:14" x14ac:dyDescent="0.2">
      <c r="A142" s="76" t="s">
        <v>145</v>
      </c>
      <c r="B142" s="38" t="s">
        <v>655</v>
      </c>
      <c r="C142" s="39" t="s">
        <v>744</v>
      </c>
      <c r="D142" s="39">
        <v>20.37</v>
      </c>
      <c r="E142" s="39" t="s">
        <v>105</v>
      </c>
      <c r="F142" s="40" t="s">
        <v>78</v>
      </c>
      <c r="G142" s="37">
        <v>252</v>
      </c>
      <c r="H142" s="19"/>
      <c r="I142" s="20" t="str">
        <f t="shared" si="10"/>
        <v/>
      </c>
      <c r="J142" s="20" t="str">
        <f t="shared" si="11"/>
        <v/>
      </c>
      <c r="K142" s="21"/>
      <c r="L142" s="20" t="str">
        <f t="shared" si="12"/>
        <v/>
      </c>
      <c r="M142" s="22" t="str">
        <f t="shared" si="13"/>
        <v/>
      </c>
      <c r="N142" s="78" t="str">
        <f t="shared" si="14"/>
        <v/>
      </c>
    </row>
    <row r="143" spans="1:14" x14ac:dyDescent="0.2">
      <c r="A143" s="76" t="s">
        <v>145</v>
      </c>
      <c r="B143" s="38" t="s">
        <v>656</v>
      </c>
      <c r="C143" s="39" t="s">
        <v>623</v>
      </c>
      <c r="D143" s="39">
        <v>2.58</v>
      </c>
      <c r="E143" s="39" t="s">
        <v>105</v>
      </c>
      <c r="F143" s="40" t="s">
        <v>80</v>
      </c>
      <c r="G143" s="37">
        <v>252</v>
      </c>
      <c r="H143" s="19"/>
      <c r="I143" s="20" t="str">
        <f t="shared" si="10"/>
        <v/>
      </c>
      <c r="J143" s="20" t="str">
        <f t="shared" si="11"/>
        <v/>
      </c>
      <c r="K143" s="21"/>
      <c r="L143" s="20" t="str">
        <f t="shared" si="12"/>
        <v/>
      </c>
      <c r="M143" s="22" t="str">
        <f t="shared" si="13"/>
        <v/>
      </c>
      <c r="N143" s="78" t="str">
        <f t="shared" si="14"/>
        <v/>
      </c>
    </row>
    <row r="144" spans="1:14" x14ac:dyDescent="0.2">
      <c r="A144" s="76" t="s">
        <v>145</v>
      </c>
      <c r="B144" s="38" t="s">
        <v>658</v>
      </c>
      <c r="C144" s="39" t="s">
        <v>623</v>
      </c>
      <c r="D144" s="39">
        <v>2.58</v>
      </c>
      <c r="E144" s="39" t="s">
        <v>105</v>
      </c>
      <c r="F144" s="40" t="s">
        <v>80</v>
      </c>
      <c r="G144" s="37">
        <v>252</v>
      </c>
      <c r="H144" s="19"/>
      <c r="I144" s="20" t="str">
        <f t="shared" si="10"/>
        <v/>
      </c>
      <c r="J144" s="20" t="str">
        <f t="shared" si="11"/>
        <v/>
      </c>
      <c r="K144" s="21"/>
      <c r="L144" s="20" t="str">
        <f t="shared" si="12"/>
        <v/>
      </c>
      <c r="M144" s="22" t="str">
        <f t="shared" si="13"/>
        <v/>
      </c>
      <c r="N144" s="78" t="str">
        <f t="shared" si="14"/>
        <v/>
      </c>
    </row>
    <row r="145" spans="1:14" x14ac:dyDescent="0.2">
      <c r="A145" s="76" t="s">
        <v>145</v>
      </c>
      <c r="B145" s="38" t="s">
        <v>659</v>
      </c>
      <c r="C145" s="39" t="s">
        <v>745</v>
      </c>
      <c r="D145" s="39">
        <v>20.77</v>
      </c>
      <c r="E145" s="39" t="s">
        <v>105</v>
      </c>
      <c r="F145" s="40" t="s">
        <v>78</v>
      </c>
      <c r="G145" s="37">
        <v>252</v>
      </c>
      <c r="H145" s="19"/>
      <c r="I145" s="20" t="str">
        <f t="shared" si="10"/>
        <v/>
      </c>
      <c r="J145" s="20" t="str">
        <f t="shared" si="11"/>
        <v/>
      </c>
      <c r="K145" s="21"/>
      <c r="L145" s="20" t="str">
        <f t="shared" si="12"/>
        <v/>
      </c>
      <c r="M145" s="22" t="str">
        <f t="shared" si="13"/>
        <v/>
      </c>
      <c r="N145" s="78" t="str">
        <f t="shared" si="14"/>
        <v/>
      </c>
    </row>
    <row r="146" spans="1:14" x14ac:dyDescent="0.2">
      <c r="A146" s="76" t="s">
        <v>145</v>
      </c>
      <c r="B146" s="38" t="s">
        <v>660</v>
      </c>
      <c r="C146" s="39" t="s">
        <v>746</v>
      </c>
      <c r="D146" s="39">
        <v>21.02</v>
      </c>
      <c r="E146" s="39" t="s">
        <v>105</v>
      </c>
      <c r="F146" s="40" t="s">
        <v>78</v>
      </c>
      <c r="G146" s="37">
        <v>252</v>
      </c>
      <c r="H146" s="19"/>
      <c r="I146" s="20" t="str">
        <f t="shared" si="10"/>
        <v/>
      </c>
      <c r="J146" s="20" t="str">
        <f t="shared" si="11"/>
        <v/>
      </c>
      <c r="K146" s="21"/>
      <c r="L146" s="20" t="str">
        <f t="shared" si="12"/>
        <v/>
      </c>
      <c r="M146" s="22" t="str">
        <f t="shared" si="13"/>
        <v/>
      </c>
      <c r="N146" s="78" t="str">
        <f t="shared" si="14"/>
        <v/>
      </c>
    </row>
    <row r="147" spans="1:14" x14ac:dyDescent="0.2">
      <c r="A147" s="76" t="s">
        <v>145</v>
      </c>
      <c r="B147" s="38" t="s">
        <v>662</v>
      </c>
      <c r="C147" s="39" t="s">
        <v>629</v>
      </c>
      <c r="D147" s="39">
        <v>3.46</v>
      </c>
      <c r="E147" s="39" t="s">
        <v>716</v>
      </c>
      <c r="F147" s="40" t="s">
        <v>42</v>
      </c>
      <c r="G147" s="37">
        <v>52</v>
      </c>
      <c r="H147" s="19"/>
      <c r="I147" s="20" t="str">
        <f t="shared" si="10"/>
        <v/>
      </c>
      <c r="J147" s="20" t="str">
        <f t="shared" si="11"/>
        <v/>
      </c>
      <c r="K147" s="21"/>
      <c r="L147" s="20" t="str">
        <f t="shared" si="12"/>
        <v/>
      </c>
      <c r="M147" s="22" t="str">
        <f t="shared" si="13"/>
        <v/>
      </c>
      <c r="N147" s="78" t="str">
        <f t="shared" si="14"/>
        <v/>
      </c>
    </row>
    <row r="148" spans="1:14" x14ac:dyDescent="0.2">
      <c r="A148" s="76" t="s">
        <v>145</v>
      </c>
      <c r="B148" s="38" t="s">
        <v>663</v>
      </c>
      <c r="C148" s="39" t="s">
        <v>631</v>
      </c>
      <c r="D148" s="39">
        <v>2.3199999999999998</v>
      </c>
      <c r="E148" s="39" t="s">
        <v>716</v>
      </c>
      <c r="F148" s="40" t="s">
        <v>42</v>
      </c>
      <c r="G148" s="37">
        <v>52</v>
      </c>
      <c r="H148" s="19"/>
      <c r="I148" s="20" t="str">
        <f t="shared" si="10"/>
        <v/>
      </c>
      <c r="J148" s="20" t="str">
        <f t="shared" si="11"/>
        <v/>
      </c>
      <c r="K148" s="21"/>
      <c r="L148" s="20" t="str">
        <f t="shared" si="12"/>
        <v/>
      </c>
      <c r="M148" s="22" t="str">
        <f t="shared" si="13"/>
        <v/>
      </c>
      <c r="N148" s="78" t="str">
        <f t="shared" si="14"/>
        <v/>
      </c>
    </row>
    <row r="149" spans="1:14" x14ac:dyDescent="0.2">
      <c r="A149" s="76" t="s">
        <v>145</v>
      </c>
      <c r="B149" s="38" t="s">
        <v>664</v>
      </c>
      <c r="C149" s="39" t="s">
        <v>747</v>
      </c>
      <c r="D149" s="39">
        <v>21.02</v>
      </c>
      <c r="E149" s="39" t="s">
        <v>105</v>
      </c>
      <c r="F149" s="40" t="s">
        <v>78</v>
      </c>
      <c r="G149" s="37">
        <v>252</v>
      </c>
      <c r="H149" s="19"/>
      <c r="I149" s="20" t="str">
        <f t="shared" si="10"/>
        <v/>
      </c>
      <c r="J149" s="20" t="str">
        <f t="shared" si="11"/>
        <v/>
      </c>
      <c r="K149" s="21"/>
      <c r="L149" s="20" t="str">
        <f t="shared" si="12"/>
        <v/>
      </c>
      <c r="M149" s="22" t="str">
        <f t="shared" si="13"/>
        <v/>
      </c>
      <c r="N149" s="78" t="str">
        <f t="shared" si="14"/>
        <v/>
      </c>
    </row>
    <row r="150" spans="1:14" x14ac:dyDescent="0.2">
      <c r="A150" s="76" t="s">
        <v>145</v>
      </c>
      <c r="B150" s="38" t="s">
        <v>665</v>
      </c>
      <c r="C150" s="39" t="s">
        <v>748</v>
      </c>
      <c r="D150" s="39">
        <v>24.26</v>
      </c>
      <c r="E150" s="39" t="s">
        <v>105</v>
      </c>
      <c r="F150" s="40" t="s">
        <v>78</v>
      </c>
      <c r="G150" s="37">
        <v>252</v>
      </c>
      <c r="H150" s="19"/>
      <c r="I150" s="20" t="str">
        <f t="shared" si="10"/>
        <v/>
      </c>
      <c r="J150" s="20" t="str">
        <f t="shared" si="11"/>
        <v/>
      </c>
      <c r="K150" s="21"/>
      <c r="L150" s="20" t="str">
        <f t="shared" si="12"/>
        <v/>
      </c>
      <c r="M150" s="22" t="str">
        <f t="shared" si="13"/>
        <v/>
      </c>
      <c r="N150" s="78" t="str">
        <f t="shared" si="14"/>
        <v/>
      </c>
    </row>
    <row r="151" spans="1:14" x14ac:dyDescent="0.2">
      <c r="A151" s="76" t="s">
        <v>145</v>
      </c>
      <c r="B151" s="38" t="s">
        <v>666</v>
      </c>
      <c r="C151" s="39" t="s">
        <v>749</v>
      </c>
      <c r="D151" s="39">
        <v>24.29</v>
      </c>
      <c r="E151" s="41" t="s">
        <v>717</v>
      </c>
      <c r="F151" s="42" t="s">
        <v>232</v>
      </c>
      <c r="G151" s="37">
        <v>52</v>
      </c>
      <c r="H151" s="19"/>
      <c r="I151" s="20" t="str">
        <f t="shared" si="10"/>
        <v/>
      </c>
      <c r="J151" s="20" t="str">
        <f t="shared" si="11"/>
        <v/>
      </c>
      <c r="K151" s="21"/>
      <c r="L151" s="20" t="str">
        <f t="shared" si="12"/>
        <v/>
      </c>
      <c r="M151" s="22" t="str">
        <f t="shared" si="13"/>
        <v/>
      </c>
      <c r="N151" s="78" t="str">
        <f t="shared" si="14"/>
        <v/>
      </c>
    </row>
    <row r="152" spans="1:14" x14ac:dyDescent="0.2">
      <c r="A152" s="76" t="s">
        <v>145</v>
      </c>
      <c r="B152" s="38" t="s">
        <v>669</v>
      </c>
      <c r="C152" s="39" t="s">
        <v>750</v>
      </c>
      <c r="D152" s="39">
        <v>49.8</v>
      </c>
      <c r="E152" s="41" t="s">
        <v>717</v>
      </c>
      <c r="F152" s="42" t="s">
        <v>232</v>
      </c>
      <c r="G152" s="37">
        <v>52</v>
      </c>
      <c r="H152" s="19"/>
      <c r="I152" s="20" t="str">
        <f t="shared" si="10"/>
        <v/>
      </c>
      <c r="J152" s="20" t="str">
        <f t="shared" si="11"/>
        <v/>
      </c>
      <c r="K152" s="21"/>
      <c r="L152" s="20" t="str">
        <f t="shared" si="12"/>
        <v/>
      </c>
      <c r="M152" s="22" t="str">
        <f t="shared" si="13"/>
        <v/>
      </c>
      <c r="N152" s="78" t="str">
        <f t="shared" si="14"/>
        <v/>
      </c>
    </row>
    <row r="153" spans="1:14" x14ac:dyDescent="0.2">
      <c r="A153" s="76" t="s">
        <v>145</v>
      </c>
      <c r="B153" s="38" t="s">
        <v>672</v>
      </c>
      <c r="C153" s="39" t="s">
        <v>679</v>
      </c>
      <c r="D153" s="39">
        <v>17.649999999999999</v>
      </c>
      <c r="E153" s="39" t="s">
        <v>717</v>
      </c>
      <c r="F153" s="40" t="s">
        <v>42</v>
      </c>
      <c r="G153" s="37">
        <v>52</v>
      </c>
      <c r="H153" s="19"/>
      <c r="I153" s="20" t="str">
        <f t="shared" si="10"/>
        <v/>
      </c>
      <c r="J153" s="20" t="str">
        <f t="shared" si="11"/>
        <v/>
      </c>
      <c r="K153" s="21"/>
      <c r="L153" s="20" t="str">
        <f t="shared" si="12"/>
        <v/>
      </c>
      <c r="M153" s="22" t="str">
        <f t="shared" si="13"/>
        <v/>
      </c>
      <c r="N153" s="78" t="str">
        <f t="shared" si="14"/>
        <v/>
      </c>
    </row>
    <row r="154" spans="1:14" x14ac:dyDescent="0.2">
      <c r="A154" s="76" t="s">
        <v>145</v>
      </c>
      <c r="B154" s="38" t="s">
        <v>674</v>
      </c>
      <c r="C154" s="39" t="s">
        <v>751</v>
      </c>
      <c r="D154" s="39">
        <v>15.08</v>
      </c>
      <c r="E154" s="39" t="s">
        <v>105</v>
      </c>
      <c r="F154" s="40" t="s">
        <v>78</v>
      </c>
      <c r="G154" s="37">
        <v>252</v>
      </c>
      <c r="H154" s="19"/>
      <c r="I154" s="20" t="str">
        <f t="shared" si="10"/>
        <v/>
      </c>
      <c r="J154" s="20" t="str">
        <f t="shared" si="11"/>
        <v/>
      </c>
      <c r="K154" s="21"/>
      <c r="L154" s="20" t="str">
        <f t="shared" si="12"/>
        <v/>
      </c>
      <c r="M154" s="22" t="str">
        <f t="shared" si="13"/>
        <v/>
      </c>
      <c r="N154" s="78" t="str">
        <f t="shared" si="14"/>
        <v/>
      </c>
    </row>
    <row r="155" spans="1:14" x14ac:dyDescent="0.2">
      <c r="A155" s="76" t="s">
        <v>145</v>
      </c>
      <c r="B155" s="38" t="s">
        <v>676</v>
      </c>
      <c r="C155" s="39" t="s">
        <v>752</v>
      </c>
      <c r="D155" s="39">
        <v>16.14</v>
      </c>
      <c r="E155" s="39" t="s">
        <v>105</v>
      </c>
      <c r="F155" s="40" t="s">
        <v>78</v>
      </c>
      <c r="G155" s="37">
        <v>252</v>
      </c>
      <c r="H155" s="19"/>
      <c r="I155" s="20" t="str">
        <f t="shared" si="10"/>
        <v/>
      </c>
      <c r="J155" s="20" t="str">
        <f t="shared" si="11"/>
        <v/>
      </c>
      <c r="K155" s="21"/>
      <c r="L155" s="20" t="str">
        <f t="shared" si="12"/>
        <v/>
      </c>
      <c r="M155" s="22" t="str">
        <f t="shared" si="13"/>
        <v/>
      </c>
      <c r="N155" s="78" t="str">
        <f t="shared" si="14"/>
        <v/>
      </c>
    </row>
    <row r="156" spans="1:14" x14ac:dyDescent="0.2">
      <c r="A156" s="76" t="s">
        <v>145</v>
      </c>
      <c r="B156" s="38" t="s">
        <v>678</v>
      </c>
      <c r="C156" s="39" t="s">
        <v>753</v>
      </c>
      <c r="D156" s="39">
        <v>16.29</v>
      </c>
      <c r="E156" s="39" t="s">
        <v>717</v>
      </c>
      <c r="F156" s="40" t="s">
        <v>232</v>
      </c>
      <c r="G156" s="37">
        <v>52</v>
      </c>
      <c r="H156" s="19"/>
      <c r="I156" s="20" t="str">
        <f t="shared" si="10"/>
        <v/>
      </c>
      <c r="J156" s="20" t="str">
        <f t="shared" si="11"/>
        <v/>
      </c>
      <c r="K156" s="21"/>
      <c r="L156" s="20" t="str">
        <f t="shared" si="12"/>
        <v/>
      </c>
      <c r="M156" s="22" t="str">
        <f t="shared" si="13"/>
        <v/>
      </c>
      <c r="N156" s="78" t="str">
        <f t="shared" si="14"/>
        <v/>
      </c>
    </row>
    <row r="157" spans="1:14" x14ac:dyDescent="0.2">
      <c r="A157" s="76" t="s">
        <v>145</v>
      </c>
      <c r="B157" s="38" t="s">
        <v>680</v>
      </c>
      <c r="C157" s="39" t="s">
        <v>754</v>
      </c>
      <c r="D157" s="39">
        <v>16.100000000000001</v>
      </c>
      <c r="E157" s="41" t="s">
        <v>717</v>
      </c>
      <c r="F157" s="42" t="s">
        <v>232</v>
      </c>
      <c r="G157" s="37">
        <v>52</v>
      </c>
      <c r="H157" s="19"/>
      <c r="I157" s="20" t="str">
        <f t="shared" si="10"/>
        <v/>
      </c>
      <c r="J157" s="20" t="str">
        <f t="shared" si="11"/>
        <v/>
      </c>
      <c r="K157" s="21"/>
      <c r="L157" s="20" t="str">
        <f t="shared" si="12"/>
        <v/>
      </c>
      <c r="M157" s="22" t="str">
        <f t="shared" si="13"/>
        <v/>
      </c>
      <c r="N157" s="78" t="str">
        <f t="shared" si="14"/>
        <v/>
      </c>
    </row>
    <row r="158" spans="1:14" x14ac:dyDescent="0.2">
      <c r="A158" s="76" t="s">
        <v>145</v>
      </c>
      <c r="B158" s="38" t="s">
        <v>682</v>
      </c>
      <c r="C158" s="39" t="s">
        <v>755</v>
      </c>
      <c r="D158" s="39">
        <v>16.12</v>
      </c>
      <c r="E158" s="39" t="s">
        <v>105</v>
      </c>
      <c r="F158" s="40" t="s">
        <v>78</v>
      </c>
      <c r="G158" s="37">
        <v>252</v>
      </c>
      <c r="H158" s="19"/>
      <c r="I158" s="20" t="str">
        <f t="shared" si="10"/>
        <v/>
      </c>
      <c r="J158" s="20" t="str">
        <f t="shared" si="11"/>
        <v/>
      </c>
      <c r="K158" s="21"/>
      <c r="L158" s="20" t="str">
        <f t="shared" si="12"/>
        <v/>
      </c>
      <c r="M158" s="22" t="str">
        <f t="shared" si="13"/>
        <v/>
      </c>
      <c r="N158" s="78" t="str">
        <f t="shared" si="14"/>
        <v/>
      </c>
    </row>
    <row r="159" spans="1:14" x14ac:dyDescent="0.2">
      <c r="A159" s="76" t="s">
        <v>145</v>
      </c>
      <c r="B159" s="38" t="s">
        <v>683</v>
      </c>
      <c r="C159" s="39" t="s">
        <v>756</v>
      </c>
      <c r="D159" s="39">
        <v>16.14</v>
      </c>
      <c r="E159" s="39" t="s">
        <v>105</v>
      </c>
      <c r="F159" s="40" t="s">
        <v>78</v>
      </c>
      <c r="G159" s="37">
        <v>252</v>
      </c>
      <c r="H159" s="19"/>
      <c r="I159" s="20" t="str">
        <f t="shared" si="10"/>
        <v/>
      </c>
      <c r="J159" s="20" t="str">
        <f t="shared" si="11"/>
        <v/>
      </c>
      <c r="K159" s="21"/>
      <c r="L159" s="20" t="str">
        <f t="shared" si="12"/>
        <v/>
      </c>
      <c r="M159" s="22" t="str">
        <f t="shared" si="13"/>
        <v/>
      </c>
      <c r="N159" s="78" t="str">
        <f t="shared" si="14"/>
        <v/>
      </c>
    </row>
    <row r="160" spans="1:14" x14ac:dyDescent="0.2">
      <c r="A160" s="76" t="s">
        <v>145</v>
      </c>
      <c r="B160" s="38" t="s">
        <v>690</v>
      </c>
      <c r="C160" s="39" t="s">
        <v>757</v>
      </c>
      <c r="D160" s="39">
        <v>15.99</v>
      </c>
      <c r="E160" s="41" t="s">
        <v>717</v>
      </c>
      <c r="F160" s="42" t="s">
        <v>232</v>
      </c>
      <c r="G160" s="37">
        <v>52</v>
      </c>
      <c r="H160" s="19"/>
      <c r="I160" s="20" t="str">
        <f t="shared" si="10"/>
        <v/>
      </c>
      <c r="J160" s="20" t="str">
        <f t="shared" si="11"/>
        <v/>
      </c>
      <c r="K160" s="21"/>
      <c r="L160" s="20" t="str">
        <f t="shared" si="12"/>
        <v/>
      </c>
      <c r="M160" s="22" t="str">
        <f t="shared" si="13"/>
        <v/>
      </c>
      <c r="N160" s="78" t="str">
        <f t="shared" si="14"/>
        <v/>
      </c>
    </row>
    <row r="161" spans="1:14" x14ac:dyDescent="0.2">
      <c r="A161" s="76" t="s">
        <v>145</v>
      </c>
      <c r="B161" s="38" t="s">
        <v>695</v>
      </c>
      <c r="C161" s="39" t="s">
        <v>638</v>
      </c>
      <c r="D161" s="39">
        <v>2.87</v>
      </c>
      <c r="E161" s="39" t="s">
        <v>105</v>
      </c>
      <c r="F161" s="40" t="s">
        <v>80</v>
      </c>
      <c r="G161" s="37">
        <v>252</v>
      </c>
      <c r="H161" s="19"/>
      <c r="I161" s="20" t="str">
        <f t="shared" si="10"/>
        <v/>
      </c>
      <c r="J161" s="20" t="str">
        <f t="shared" si="11"/>
        <v/>
      </c>
      <c r="K161" s="21"/>
      <c r="L161" s="20" t="str">
        <f t="shared" si="12"/>
        <v/>
      </c>
      <c r="M161" s="22" t="str">
        <f t="shared" si="13"/>
        <v/>
      </c>
      <c r="N161" s="78" t="str">
        <f t="shared" si="14"/>
        <v/>
      </c>
    </row>
    <row r="162" spans="1:14" x14ac:dyDescent="0.2">
      <c r="A162" s="76" t="s">
        <v>145</v>
      </c>
      <c r="B162" s="38" t="s">
        <v>697</v>
      </c>
      <c r="C162" s="39" t="s">
        <v>638</v>
      </c>
      <c r="D162" s="39">
        <v>2.87</v>
      </c>
      <c r="E162" s="39" t="s">
        <v>105</v>
      </c>
      <c r="F162" s="40" t="s">
        <v>80</v>
      </c>
      <c r="G162" s="37">
        <v>252</v>
      </c>
      <c r="H162" s="19"/>
      <c r="I162" s="20" t="str">
        <f t="shared" si="10"/>
        <v/>
      </c>
      <c r="J162" s="20" t="str">
        <f t="shared" si="11"/>
        <v/>
      </c>
      <c r="K162" s="21"/>
      <c r="L162" s="20" t="str">
        <f t="shared" si="12"/>
        <v/>
      </c>
      <c r="M162" s="22" t="str">
        <f t="shared" si="13"/>
        <v/>
      </c>
      <c r="N162" s="78" t="str">
        <f t="shared" si="14"/>
        <v/>
      </c>
    </row>
    <row r="163" spans="1:14" x14ac:dyDescent="0.2">
      <c r="A163" s="76" t="s">
        <v>145</v>
      </c>
      <c r="B163" s="38" t="s">
        <v>699</v>
      </c>
      <c r="C163" s="39" t="s">
        <v>702</v>
      </c>
      <c r="D163" s="39">
        <v>21.51</v>
      </c>
      <c r="E163" s="39" t="s">
        <v>717</v>
      </c>
      <c r="F163" s="40" t="s">
        <v>42</v>
      </c>
      <c r="G163" s="37">
        <v>52</v>
      </c>
      <c r="H163" s="19"/>
      <c r="I163" s="20" t="str">
        <f t="shared" si="10"/>
        <v/>
      </c>
      <c r="J163" s="20" t="str">
        <f t="shared" si="11"/>
        <v/>
      </c>
      <c r="K163" s="21"/>
      <c r="L163" s="20" t="str">
        <f t="shared" si="12"/>
        <v/>
      </c>
      <c r="M163" s="22" t="str">
        <f t="shared" si="13"/>
        <v/>
      </c>
      <c r="N163" s="78" t="str">
        <f t="shared" si="14"/>
        <v/>
      </c>
    </row>
    <row r="164" spans="1:14" x14ac:dyDescent="0.2">
      <c r="A164" s="76" t="s">
        <v>145</v>
      </c>
      <c r="B164" s="38" t="s">
        <v>700</v>
      </c>
      <c r="C164" s="39" t="s">
        <v>67</v>
      </c>
      <c r="D164" s="39">
        <v>18.91</v>
      </c>
      <c r="E164" s="39" t="s">
        <v>105</v>
      </c>
      <c r="F164" s="40" t="s">
        <v>81</v>
      </c>
      <c r="G164" s="37">
        <v>252</v>
      </c>
      <c r="H164" s="19"/>
      <c r="I164" s="20" t="str">
        <f t="shared" si="10"/>
        <v/>
      </c>
      <c r="J164" s="20" t="str">
        <f t="shared" si="11"/>
        <v/>
      </c>
      <c r="K164" s="21"/>
      <c r="L164" s="20" t="str">
        <f t="shared" si="12"/>
        <v/>
      </c>
      <c r="M164" s="22" t="str">
        <f t="shared" si="13"/>
        <v/>
      </c>
      <c r="N164" s="78" t="str">
        <f t="shared" si="14"/>
        <v/>
      </c>
    </row>
    <row r="165" spans="1:14" x14ac:dyDescent="0.2">
      <c r="A165" s="76" t="s">
        <v>145</v>
      </c>
      <c r="B165" s="38" t="s">
        <v>701</v>
      </c>
      <c r="C165" s="39" t="s">
        <v>67</v>
      </c>
      <c r="D165" s="39">
        <v>43.58</v>
      </c>
      <c r="E165" s="39" t="s">
        <v>105</v>
      </c>
      <c r="F165" s="40" t="s">
        <v>81</v>
      </c>
      <c r="G165" s="37">
        <v>252</v>
      </c>
      <c r="H165" s="19"/>
      <c r="I165" s="20" t="str">
        <f t="shared" si="10"/>
        <v/>
      </c>
      <c r="J165" s="20" t="str">
        <f t="shared" si="11"/>
        <v/>
      </c>
      <c r="K165" s="21"/>
      <c r="L165" s="20" t="str">
        <f t="shared" si="12"/>
        <v/>
      </c>
      <c r="M165" s="22" t="str">
        <f t="shared" si="13"/>
        <v/>
      </c>
      <c r="N165" s="78" t="str">
        <f t="shared" si="14"/>
        <v/>
      </c>
    </row>
    <row r="166" spans="1:14" x14ac:dyDescent="0.2">
      <c r="A166" s="76" t="s">
        <v>145</v>
      </c>
      <c r="B166" s="38" t="s">
        <v>704</v>
      </c>
      <c r="C166" s="39" t="s">
        <v>67</v>
      </c>
      <c r="D166" s="39">
        <v>49.68</v>
      </c>
      <c r="E166" s="39" t="s">
        <v>105</v>
      </c>
      <c r="F166" s="40" t="s">
        <v>81</v>
      </c>
      <c r="G166" s="37">
        <v>252</v>
      </c>
      <c r="H166" s="19"/>
      <c r="I166" s="20" t="str">
        <f t="shared" si="10"/>
        <v/>
      </c>
      <c r="J166" s="20" t="str">
        <f t="shared" si="11"/>
        <v/>
      </c>
      <c r="K166" s="21"/>
      <c r="L166" s="20" t="str">
        <f t="shared" si="12"/>
        <v/>
      </c>
      <c r="M166" s="22" t="str">
        <f t="shared" si="13"/>
        <v/>
      </c>
      <c r="N166" s="78" t="str">
        <f t="shared" si="14"/>
        <v/>
      </c>
    </row>
    <row r="167" spans="1:14" x14ac:dyDescent="0.2">
      <c r="A167" s="76" t="s">
        <v>145</v>
      </c>
      <c r="B167" s="38" t="s">
        <v>758</v>
      </c>
      <c r="C167" s="39" t="s">
        <v>67</v>
      </c>
      <c r="D167" s="39">
        <v>52.45</v>
      </c>
      <c r="E167" s="39" t="s">
        <v>105</v>
      </c>
      <c r="F167" s="40" t="s">
        <v>81</v>
      </c>
      <c r="G167" s="37">
        <v>252</v>
      </c>
      <c r="H167" s="19"/>
      <c r="I167" s="20" t="str">
        <f t="shared" si="10"/>
        <v/>
      </c>
      <c r="J167" s="20" t="str">
        <f t="shared" si="11"/>
        <v/>
      </c>
      <c r="K167" s="21"/>
      <c r="L167" s="20" t="str">
        <f t="shared" si="12"/>
        <v/>
      </c>
      <c r="M167" s="22" t="str">
        <f t="shared" si="13"/>
        <v/>
      </c>
      <c r="N167" s="78" t="str">
        <f t="shared" si="14"/>
        <v/>
      </c>
    </row>
    <row r="168" spans="1:14" x14ac:dyDescent="0.2">
      <c r="A168" s="76" t="s">
        <v>145</v>
      </c>
      <c r="B168" s="38" t="s">
        <v>705</v>
      </c>
      <c r="C168" s="39" t="s">
        <v>67</v>
      </c>
      <c r="D168" s="39">
        <v>65.599999999999994</v>
      </c>
      <c r="E168" s="39" t="s">
        <v>105</v>
      </c>
      <c r="F168" s="40" t="s">
        <v>81</v>
      </c>
      <c r="G168" s="37">
        <v>252</v>
      </c>
      <c r="H168" s="19"/>
      <c r="I168" s="20" t="str">
        <f t="shared" si="10"/>
        <v/>
      </c>
      <c r="J168" s="20" t="str">
        <f t="shared" si="11"/>
        <v/>
      </c>
      <c r="K168" s="21"/>
      <c r="L168" s="20" t="str">
        <f t="shared" si="12"/>
        <v/>
      </c>
      <c r="M168" s="22" t="str">
        <f t="shared" si="13"/>
        <v/>
      </c>
      <c r="N168" s="78" t="str">
        <f t="shared" si="14"/>
        <v/>
      </c>
    </row>
    <row r="169" spans="1:14" s="64" customFormat="1" x14ac:dyDescent="0.2">
      <c r="A169" s="79"/>
      <c r="B169" s="38"/>
      <c r="C169" s="44" t="s">
        <v>207</v>
      </c>
      <c r="D169" s="39"/>
      <c r="E169" s="39"/>
      <c r="F169" s="40"/>
      <c r="G169" s="39"/>
      <c r="H169" s="19"/>
      <c r="I169" s="61"/>
      <c r="J169" s="61"/>
      <c r="K169" s="21"/>
      <c r="L169" s="61"/>
      <c r="M169" s="63"/>
      <c r="N169" s="80"/>
    </row>
    <row r="170" spans="1:14" x14ac:dyDescent="0.2">
      <c r="A170" s="76" t="s">
        <v>207</v>
      </c>
      <c r="B170" s="38" t="s">
        <v>581</v>
      </c>
      <c r="C170" s="39" t="s">
        <v>636</v>
      </c>
      <c r="D170" s="39">
        <v>16.329999999999998</v>
      </c>
      <c r="E170" s="41" t="s">
        <v>718</v>
      </c>
      <c r="F170" s="42" t="s">
        <v>232</v>
      </c>
      <c r="G170" s="37">
        <v>26</v>
      </c>
      <c r="H170" s="19"/>
      <c r="I170" s="20" t="str">
        <f t="shared" si="10"/>
        <v/>
      </c>
      <c r="J170" s="20" t="str">
        <f t="shared" si="11"/>
        <v/>
      </c>
      <c r="K170" s="21"/>
      <c r="L170" s="20" t="str">
        <f t="shared" si="12"/>
        <v/>
      </c>
      <c r="M170" s="22" t="str">
        <f t="shared" si="13"/>
        <v/>
      </c>
      <c r="N170" s="78" t="str">
        <f t="shared" si="14"/>
        <v/>
      </c>
    </row>
    <row r="171" spans="1:14" x14ac:dyDescent="0.2">
      <c r="A171" s="76" t="s">
        <v>207</v>
      </c>
      <c r="B171" s="38" t="s">
        <v>583</v>
      </c>
      <c r="C171" s="39" t="s">
        <v>759</v>
      </c>
      <c r="D171" s="39">
        <v>15.31</v>
      </c>
      <c r="E171" s="41" t="s">
        <v>718</v>
      </c>
      <c r="F171" s="42" t="s">
        <v>232</v>
      </c>
      <c r="G171" s="37">
        <v>26</v>
      </c>
      <c r="H171" s="19"/>
      <c r="I171" s="20" t="str">
        <f t="shared" si="10"/>
        <v/>
      </c>
      <c r="J171" s="20" t="str">
        <f t="shared" si="11"/>
        <v/>
      </c>
      <c r="K171" s="21"/>
      <c r="L171" s="20" t="str">
        <f t="shared" si="12"/>
        <v/>
      </c>
      <c r="M171" s="22" t="str">
        <f t="shared" si="13"/>
        <v/>
      </c>
      <c r="N171" s="78" t="str">
        <f t="shared" si="14"/>
        <v/>
      </c>
    </row>
    <row r="172" spans="1:14" x14ac:dyDescent="0.2">
      <c r="A172" s="76" t="s">
        <v>207</v>
      </c>
      <c r="B172" s="38" t="s">
        <v>585</v>
      </c>
      <c r="C172" s="39" t="s">
        <v>760</v>
      </c>
      <c r="D172" s="39">
        <v>20.51</v>
      </c>
      <c r="E172" s="39" t="s">
        <v>717</v>
      </c>
      <c r="F172" s="40" t="s">
        <v>232</v>
      </c>
      <c r="G172" s="37">
        <v>52</v>
      </c>
      <c r="H172" s="19"/>
      <c r="I172" s="20" t="str">
        <f t="shared" si="10"/>
        <v/>
      </c>
      <c r="J172" s="20" t="str">
        <f t="shared" si="11"/>
        <v/>
      </c>
      <c r="K172" s="21"/>
      <c r="L172" s="20" t="str">
        <f t="shared" si="12"/>
        <v/>
      </c>
      <c r="M172" s="22" t="str">
        <f t="shared" si="13"/>
        <v/>
      </c>
      <c r="N172" s="78" t="str">
        <f t="shared" si="14"/>
        <v/>
      </c>
    </row>
    <row r="173" spans="1:14" x14ac:dyDescent="0.2">
      <c r="A173" s="76" t="s">
        <v>207</v>
      </c>
      <c r="B173" s="38" t="s">
        <v>587</v>
      </c>
      <c r="C173" s="39" t="s">
        <v>761</v>
      </c>
      <c r="D173" s="39">
        <v>20.56</v>
      </c>
      <c r="E173" s="39" t="s">
        <v>717</v>
      </c>
      <c r="F173" s="40" t="s">
        <v>232</v>
      </c>
      <c r="G173" s="37">
        <v>52</v>
      </c>
      <c r="H173" s="19"/>
      <c r="I173" s="20" t="str">
        <f t="shared" si="10"/>
        <v/>
      </c>
      <c r="J173" s="20" t="str">
        <f t="shared" si="11"/>
        <v/>
      </c>
      <c r="K173" s="21"/>
      <c r="L173" s="20" t="str">
        <f t="shared" si="12"/>
        <v/>
      </c>
      <c r="M173" s="22" t="str">
        <f t="shared" si="13"/>
        <v/>
      </c>
      <c r="N173" s="78" t="str">
        <f t="shared" si="14"/>
        <v/>
      </c>
    </row>
    <row r="174" spans="1:14" x14ac:dyDescent="0.2">
      <c r="A174" s="76" t="s">
        <v>207</v>
      </c>
      <c r="B174" s="38" t="s">
        <v>588</v>
      </c>
      <c r="C174" s="39" t="s">
        <v>723</v>
      </c>
      <c r="D174" s="39">
        <v>8.7200000000000006</v>
      </c>
      <c r="E174" s="39" t="s">
        <v>105</v>
      </c>
      <c r="F174" s="40" t="s">
        <v>81</v>
      </c>
      <c r="G174" s="37">
        <v>252</v>
      </c>
      <c r="H174" s="19"/>
      <c r="I174" s="20" t="str">
        <f t="shared" si="10"/>
        <v/>
      </c>
      <c r="J174" s="20" t="str">
        <f t="shared" si="11"/>
        <v/>
      </c>
      <c r="K174" s="21"/>
      <c r="L174" s="20" t="str">
        <f t="shared" si="12"/>
        <v/>
      </c>
      <c r="M174" s="22" t="str">
        <f t="shared" si="13"/>
        <v/>
      </c>
      <c r="N174" s="78" t="str">
        <f t="shared" si="14"/>
        <v/>
      </c>
    </row>
    <row r="175" spans="1:14" x14ac:dyDescent="0.2">
      <c r="A175" s="76" t="s">
        <v>207</v>
      </c>
      <c r="B175" s="38" t="s">
        <v>590</v>
      </c>
      <c r="C175" s="39" t="s">
        <v>595</v>
      </c>
      <c r="D175" s="39">
        <v>16.12</v>
      </c>
      <c r="E175" s="39" t="s">
        <v>717</v>
      </c>
      <c r="F175" s="40" t="s">
        <v>232</v>
      </c>
      <c r="G175" s="37">
        <v>52</v>
      </c>
      <c r="H175" s="19"/>
      <c r="I175" s="20" t="str">
        <f t="shared" si="10"/>
        <v/>
      </c>
      <c r="J175" s="20" t="str">
        <f t="shared" si="11"/>
        <v/>
      </c>
      <c r="K175" s="21"/>
      <c r="L175" s="20" t="str">
        <f t="shared" si="12"/>
        <v/>
      </c>
      <c r="M175" s="22" t="str">
        <f t="shared" si="13"/>
        <v/>
      </c>
      <c r="N175" s="78" t="str">
        <f t="shared" si="14"/>
        <v/>
      </c>
    </row>
    <row r="176" spans="1:14" x14ac:dyDescent="0.2">
      <c r="A176" s="76" t="s">
        <v>207</v>
      </c>
      <c r="B176" s="38" t="s">
        <v>592</v>
      </c>
      <c r="C176" s="39" t="s">
        <v>111</v>
      </c>
      <c r="D176" s="39">
        <v>16.29</v>
      </c>
      <c r="E176" s="39" t="s">
        <v>105</v>
      </c>
      <c r="F176" s="40" t="s">
        <v>78</v>
      </c>
      <c r="G176" s="37">
        <v>252</v>
      </c>
      <c r="H176" s="19"/>
      <c r="I176" s="20" t="str">
        <f t="shared" si="10"/>
        <v/>
      </c>
      <c r="J176" s="20" t="str">
        <f t="shared" si="11"/>
        <v/>
      </c>
      <c r="K176" s="21"/>
      <c r="L176" s="20" t="str">
        <f t="shared" si="12"/>
        <v/>
      </c>
      <c r="M176" s="22" t="str">
        <f t="shared" si="13"/>
        <v/>
      </c>
      <c r="N176" s="78" t="str">
        <f t="shared" si="14"/>
        <v/>
      </c>
    </row>
    <row r="177" spans="1:14" x14ac:dyDescent="0.2">
      <c r="A177" s="76" t="s">
        <v>207</v>
      </c>
      <c r="B177" s="38" t="s">
        <v>594</v>
      </c>
      <c r="C177" s="39" t="s">
        <v>598</v>
      </c>
      <c r="D177" s="39">
        <v>16.399999999999999</v>
      </c>
      <c r="E177" s="39" t="s">
        <v>105</v>
      </c>
      <c r="F177" s="40" t="s">
        <v>78</v>
      </c>
      <c r="G177" s="37">
        <v>252</v>
      </c>
      <c r="H177" s="19"/>
      <c r="I177" s="20" t="str">
        <f t="shared" si="10"/>
        <v/>
      </c>
      <c r="J177" s="20" t="str">
        <f t="shared" si="11"/>
        <v/>
      </c>
      <c r="K177" s="21"/>
      <c r="L177" s="20" t="str">
        <f t="shared" si="12"/>
        <v/>
      </c>
      <c r="M177" s="22" t="str">
        <f t="shared" si="13"/>
        <v/>
      </c>
      <c r="N177" s="78" t="str">
        <f t="shared" si="14"/>
        <v/>
      </c>
    </row>
    <row r="178" spans="1:14" x14ac:dyDescent="0.2">
      <c r="A178" s="76" t="s">
        <v>207</v>
      </c>
      <c r="B178" s="38" t="s">
        <v>596</v>
      </c>
      <c r="C178" s="39" t="s">
        <v>602</v>
      </c>
      <c r="D178" s="39">
        <v>16.29</v>
      </c>
      <c r="E178" s="39" t="s">
        <v>717</v>
      </c>
      <c r="F178" s="40" t="s">
        <v>42</v>
      </c>
      <c r="G178" s="37">
        <v>52</v>
      </c>
      <c r="H178" s="19"/>
      <c r="I178" s="20" t="str">
        <f t="shared" si="10"/>
        <v/>
      </c>
      <c r="J178" s="20" t="str">
        <f t="shared" si="11"/>
        <v/>
      </c>
      <c r="K178" s="21"/>
      <c r="L178" s="20" t="str">
        <f t="shared" si="12"/>
        <v/>
      </c>
      <c r="M178" s="22" t="str">
        <f t="shared" si="13"/>
        <v/>
      </c>
      <c r="N178" s="78" t="str">
        <f t="shared" si="14"/>
        <v/>
      </c>
    </row>
    <row r="179" spans="1:14" x14ac:dyDescent="0.2">
      <c r="A179" s="76" t="s">
        <v>207</v>
      </c>
      <c r="B179" s="38" t="s">
        <v>597</v>
      </c>
      <c r="C179" s="39" t="s">
        <v>122</v>
      </c>
      <c r="D179" s="39">
        <v>16.18</v>
      </c>
      <c r="E179" s="39" t="s">
        <v>717</v>
      </c>
      <c r="F179" s="40" t="s">
        <v>232</v>
      </c>
      <c r="G179" s="37">
        <v>52</v>
      </c>
      <c r="H179" s="19"/>
      <c r="I179" s="20" t="str">
        <f t="shared" si="10"/>
        <v/>
      </c>
      <c r="J179" s="20" t="str">
        <f t="shared" si="11"/>
        <v/>
      </c>
      <c r="K179" s="21"/>
      <c r="L179" s="20" t="str">
        <f t="shared" si="12"/>
        <v/>
      </c>
      <c r="M179" s="22" t="str">
        <f t="shared" si="13"/>
        <v/>
      </c>
      <c r="N179" s="78" t="str">
        <f t="shared" si="14"/>
        <v/>
      </c>
    </row>
    <row r="180" spans="1:14" x14ac:dyDescent="0.2">
      <c r="A180" s="76" t="s">
        <v>207</v>
      </c>
      <c r="B180" s="38" t="s">
        <v>599</v>
      </c>
      <c r="C180" s="39" t="s">
        <v>762</v>
      </c>
      <c r="D180" s="39">
        <v>15.97</v>
      </c>
      <c r="E180" s="39" t="s">
        <v>717</v>
      </c>
      <c r="F180" s="40" t="s">
        <v>232</v>
      </c>
      <c r="G180" s="37">
        <v>52</v>
      </c>
      <c r="H180" s="19"/>
      <c r="I180" s="20" t="str">
        <f t="shared" si="10"/>
        <v/>
      </c>
      <c r="J180" s="20" t="str">
        <f t="shared" si="11"/>
        <v/>
      </c>
      <c r="K180" s="21"/>
      <c r="L180" s="20" t="str">
        <f t="shared" si="12"/>
        <v/>
      </c>
      <c r="M180" s="22" t="str">
        <f t="shared" si="13"/>
        <v/>
      </c>
      <c r="N180" s="78" t="str">
        <f t="shared" si="14"/>
        <v/>
      </c>
    </row>
    <row r="181" spans="1:14" x14ac:dyDescent="0.2">
      <c r="A181" s="76" t="s">
        <v>207</v>
      </c>
      <c r="B181" s="38" t="s">
        <v>601</v>
      </c>
      <c r="C181" s="39" t="s">
        <v>763</v>
      </c>
      <c r="D181" s="39">
        <v>16.11</v>
      </c>
      <c r="E181" s="39" t="s">
        <v>717</v>
      </c>
      <c r="F181" s="40" t="s">
        <v>231</v>
      </c>
      <c r="G181" s="37">
        <v>52</v>
      </c>
      <c r="H181" s="19"/>
      <c r="I181" s="20" t="str">
        <f t="shared" si="10"/>
        <v/>
      </c>
      <c r="J181" s="20" t="str">
        <f t="shared" si="11"/>
        <v/>
      </c>
      <c r="K181" s="21"/>
      <c r="L181" s="20" t="str">
        <f t="shared" si="12"/>
        <v/>
      </c>
      <c r="M181" s="22" t="str">
        <f t="shared" si="13"/>
        <v/>
      </c>
      <c r="N181" s="78" t="str">
        <f t="shared" si="14"/>
        <v/>
      </c>
    </row>
    <row r="182" spans="1:14" x14ac:dyDescent="0.2">
      <c r="A182" s="76" t="s">
        <v>207</v>
      </c>
      <c r="B182" s="38" t="s">
        <v>603</v>
      </c>
      <c r="C182" s="39" t="s">
        <v>764</v>
      </c>
      <c r="D182" s="39">
        <v>15.65</v>
      </c>
      <c r="E182" s="39" t="s">
        <v>717</v>
      </c>
      <c r="F182" s="40" t="s">
        <v>231</v>
      </c>
      <c r="G182" s="37">
        <v>52</v>
      </c>
      <c r="H182" s="19"/>
      <c r="I182" s="20" t="str">
        <f t="shared" si="10"/>
        <v/>
      </c>
      <c r="J182" s="20" t="str">
        <f t="shared" si="11"/>
        <v/>
      </c>
      <c r="K182" s="21"/>
      <c r="L182" s="20" t="str">
        <f t="shared" si="12"/>
        <v/>
      </c>
      <c r="M182" s="22" t="str">
        <f t="shared" si="13"/>
        <v/>
      </c>
      <c r="N182" s="78" t="str">
        <f t="shared" si="14"/>
        <v/>
      </c>
    </row>
    <row r="183" spans="1:14" x14ac:dyDescent="0.2">
      <c r="A183" s="76" t="s">
        <v>207</v>
      </c>
      <c r="B183" s="38" t="s">
        <v>605</v>
      </c>
      <c r="C183" s="39" t="s">
        <v>602</v>
      </c>
      <c r="D183" s="39">
        <v>16.16</v>
      </c>
      <c r="E183" s="39" t="s">
        <v>717</v>
      </c>
      <c r="F183" s="40" t="s">
        <v>42</v>
      </c>
      <c r="G183" s="37">
        <v>52</v>
      </c>
      <c r="H183" s="19"/>
      <c r="I183" s="20" t="str">
        <f t="shared" si="10"/>
        <v/>
      </c>
      <c r="J183" s="20" t="str">
        <f t="shared" si="11"/>
        <v/>
      </c>
      <c r="K183" s="21"/>
      <c r="L183" s="20" t="str">
        <f t="shared" si="12"/>
        <v/>
      </c>
      <c r="M183" s="22" t="str">
        <f t="shared" si="13"/>
        <v/>
      </c>
      <c r="N183" s="78" t="str">
        <f t="shared" si="14"/>
        <v/>
      </c>
    </row>
    <row r="184" spans="1:14" x14ac:dyDescent="0.2">
      <c r="A184" s="76" t="s">
        <v>207</v>
      </c>
      <c r="B184" s="38" t="s">
        <v>607</v>
      </c>
      <c r="C184" s="39" t="s">
        <v>765</v>
      </c>
      <c r="D184" s="39">
        <v>24.22</v>
      </c>
      <c r="E184" s="39" t="s">
        <v>717</v>
      </c>
      <c r="F184" s="40" t="s">
        <v>232</v>
      </c>
      <c r="G184" s="37">
        <v>52</v>
      </c>
      <c r="H184" s="19"/>
      <c r="I184" s="20" t="str">
        <f t="shared" si="10"/>
        <v/>
      </c>
      <c r="J184" s="20" t="str">
        <f t="shared" si="11"/>
        <v/>
      </c>
      <c r="K184" s="21"/>
      <c r="L184" s="20" t="str">
        <f t="shared" si="12"/>
        <v/>
      </c>
      <c r="M184" s="22" t="str">
        <f t="shared" si="13"/>
        <v/>
      </c>
      <c r="N184" s="78" t="str">
        <f t="shared" si="14"/>
        <v/>
      </c>
    </row>
    <row r="185" spans="1:14" x14ac:dyDescent="0.2">
      <c r="A185" s="76" t="s">
        <v>207</v>
      </c>
      <c r="B185" s="38" t="s">
        <v>608</v>
      </c>
      <c r="C185" s="39" t="s">
        <v>611</v>
      </c>
      <c r="D185" s="39">
        <v>5.01</v>
      </c>
      <c r="E185" s="39" t="s">
        <v>717</v>
      </c>
      <c r="F185" s="40" t="s">
        <v>42</v>
      </c>
      <c r="G185" s="37">
        <v>52</v>
      </c>
      <c r="H185" s="19"/>
      <c r="I185" s="20" t="str">
        <f t="shared" si="10"/>
        <v/>
      </c>
      <c r="J185" s="20" t="str">
        <f t="shared" si="11"/>
        <v/>
      </c>
      <c r="K185" s="21"/>
      <c r="L185" s="20" t="str">
        <f t="shared" si="12"/>
        <v/>
      </c>
      <c r="M185" s="22" t="str">
        <f t="shared" si="13"/>
        <v/>
      </c>
      <c r="N185" s="78" t="str">
        <f t="shared" si="14"/>
        <v/>
      </c>
    </row>
    <row r="186" spans="1:14" x14ac:dyDescent="0.2">
      <c r="A186" s="76" t="s">
        <v>207</v>
      </c>
      <c r="B186" s="38" t="s">
        <v>609</v>
      </c>
      <c r="C186" s="39" t="s">
        <v>613</v>
      </c>
      <c r="D186" s="39">
        <v>17.690000000000001</v>
      </c>
      <c r="E186" s="39" t="s">
        <v>717</v>
      </c>
      <c r="F186" s="40" t="s">
        <v>42</v>
      </c>
      <c r="G186" s="37">
        <v>52</v>
      </c>
      <c r="H186" s="19"/>
      <c r="I186" s="20" t="str">
        <f t="shared" si="10"/>
        <v/>
      </c>
      <c r="J186" s="20" t="str">
        <f t="shared" si="11"/>
        <v/>
      </c>
      <c r="K186" s="21"/>
      <c r="L186" s="20" t="str">
        <f t="shared" si="12"/>
        <v/>
      </c>
      <c r="M186" s="22" t="str">
        <f t="shared" si="13"/>
        <v/>
      </c>
      <c r="N186" s="78" t="str">
        <f t="shared" si="14"/>
        <v/>
      </c>
    </row>
    <row r="187" spans="1:14" x14ac:dyDescent="0.2">
      <c r="A187" s="76" t="s">
        <v>207</v>
      </c>
      <c r="B187" s="38" t="s">
        <v>610</v>
      </c>
      <c r="C187" s="39" t="s">
        <v>766</v>
      </c>
      <c r="D187" s="39">
        <v>49.65</v>
      </c>
      <c r="E187" s="39" t="s">
        <v>717</v>
      </c>
      <c r="F187" s="40" t="s">
        <v>232</v>
      </c>
      <c r="G187" s="37">
        <v>52</v>
      </c>
      <c r="H187" s="19"/>
      <c r="I187" s="20" t="str">
        <f t="shared" si="10"/>
        <v/>
      </c>
      <c r="J187" s="20" t="str">
        <f t="shared" si="11"/>
        <v/>
      </c>
      <c r="K187" s="21"/>
      <c r="L187" s="20" t="str">
        <f t="shared" si="12"/>
        <v/>
      </c>
      <c r="M187" s="22" t="str">
        <f t="shared" si="13"/>
        <v/>
      </c>
      <c r="N187" s="78" t="str">
        <f t="shared" si="14"/>
        <v/>
      </c>
    </row>
    <row r="188" spans="1:14" x14ac:dyDescent="0.2">
      <c r="A188" s="76" t="s">
        <v>207</v>
      </c>
      <c r="B188" s="38" t="s">
        <v>612</v>
      </c>
      <c r="C188" s="39" t="s">
        <v>767</v>
      </c>
      <c r="D188" s="39">
        <v>24.56</v>
      </c>
      <c r="E188" s="39" t="s">
        <v>105</v>
      </c>
      <c r="F188" s="40" t="s">
        <v>78</v>
      </c>
      <c r="G188" s="37">
        <v>252</v>
      </c>
      <c r="H188" s="19"/>
      <c r="I188" s="20" t="str">
        <f t="shared" si="10"/>
        <v/>
      </c>
      <c r="J188" s="20" t="str">
        <f t="shared" si="11"/>
        <v/>
      </c>
      <c r="K188" s="21"/>
      <c r="L188" s="20" t="str">
        <f t="shared" si="12"/>
        <v/>
      </c>
      <c r="M188" s="22" t="str">
        <f t="shared" si="13"/>
        <v/>
      </c>
      <c r="N188" s="78" t="str">
        <f t="shared" si="14"/>
        <v/>
      </c>
    </row>
    <row r="189" spans="1:14" x14ac:dyDescent="0.2">
      <c r="A189" s="76" t="s">
        <v>207</v>
      </c>
      <c r="B189" s="38" t="s">
        <v>614</v>
      </c>
      <c r="C189" s="39" t="s">
        <v>768</v>
      </c>
      <c r="D189" s="39">
        <v>24.41</v>
      </c>
      <c r="E189" s="39" t="s">
        <v>717</v>
      </c>
      <c r="F189" s="40" t="s">
        <v>232</v>
      </c>
      <c r="G189" s="37">
        <v>52</v>
      </c>
      <c r="H189" s="19"/>
      <c r="I189" s="20" t="str">
        <f t="shared" si="10"/>
        <v/>
      </c>
      <c r="J189" s="20" t="str">
        <f t="shared" si="11"/>
        <v/>
      </c>
      <c r="K189" s="21"/>
      <c r="L189" s="20" t="str">
        <f t="shared" si="12"/>
        <v/>
      </c>
      <c r="M189" s="22" t="str">
        <f t="shared" si="13"/>
        <v/>
      </c>
      <c r="N189" s="78" t="str">
        <f t="shared" si="14"/>
        <v/>
      </c>
    </row>
    <row r="190" spans="1:14" x14ac:dyDescent="0.2">
      <c r="A190" s="76" t="s">
        <v>207</v>
      </c>
      <c r="B190" s="38" t="s">
        <v>615</v>
      </c>
      <c r="C190" s="39" t="s">
        <v>769</v>
      </c>
      <c r="D190" s="39">
        <v>24.56</v>
      </c>
      <c r="E190" s="39" t="s">
        <v>717</v>
      </c>
      <c r="F190" s="40" t="s">
        <v>232</v>
      </c>
      <c r="G190" s="37">
        <v>52</v>
      </c>
      <c r="H190" s="19"/>
      <c r="I190" s="20" t="str">
        <f t="shared" si="10"/>
        <v/>
      </c>
      <c r="J190" s="20" t="str">
        <f t="shared" si="11"/>
        <v/>
      </c>
      <c r="K190" s="21"/>
      <c r="L190" s="20" t="str">
        <f t="shared" si="12"/>
        <v/>
      </c>
      <c r="M190" s="22" t="str">
        <f t="shared" si="13"/>
        <v/>
      </c>
      <c r="N190" s="78" t="str">
        <f t="shared" si="14"/>
        <v/>
      </c>
    </row>
    <row r="191" spans="1:14" x14ac:dyDescent="0.2">
      <c r="A191" s="76" t="s">
        <v>207</v>
      </c>
      <c r="B191" s="38" t="s">
        <v>617</v>
      </c>
      <c r="C191" s="39" t="s">
        <v>769</v>
      </c>
      <c r="D191" s="39">
        <v>20.78</v>
      </c>
      <c r="E191" s="39" t="s">
        <v>717</v>
      </c>
      <c r="F191" s="40" t="s">
        <v>232</v>
      </c>
      <c r="G191" s="37">
        <v>52</v>
      </c>
      <c r="H191" s="19"/>
      <c r="I191" s="20" t="str">
        <f t="shared" si="10"/>
        <v/>
      </c>
      <c r="J191" s="20" t="str">
        <f t="shared" si="11"/>
        <v/>
      </c>
      <c r="K191" s="21"/>
      <c r="L191" s="20" t="str">
        <f t="shared" si="12"/>
        <v/>
      </c>
      <c r="M191" s="22" t="str">
        <f t="shared" si="13"/>
        <v/>
      </c>
      <c r="N191" s="78" t="str">
        <f t="shared" si="14"/>
        <v/>
      </c>
    </row>
    <row r="192" spans="1:14" x14ac:dyDescent="0.2">
      <c r="A192" s="76" t="s">
        <v>207</v>
      </c>
      <c r="B192" s="38" t="s">
        <v>618</v>
      </c>
      <c r="C192" s="39" t="s">
        <v>623</v>
      </c>
      <c r="D192" s="39">
        <v>2.58</v>
      </c>
      <c r="E192" s="39" t="s">
        <v>105</v>
      </c>
      <c r="F192" s="40" t="s">
        <v>80</v>
      </c>
      <c r="G192" s="37">
        <v>252</v>
      </c>
      <c r="H192" s="19"/>
      <c r="I192" s="20" t="str">
        <f t="shared" si="10"/>
        <v/>
      </c>
      <c r="J192" s="20" t="str">
        <f t="shared" si="11"/>
        <v/>
      </c>
      <c r="K192" s="21"/>
      <c r="L192" s="20" t="str">
        <f t="shared" si="12"/>
        <v/>
      </c>
      <c r="M192" s="22" t="str">
        <f t="shared" si="13"/>
        <v/>
      </c>
      <c r="N192" s="78" t="str">
        <f t="shared" si="14"/>
        <v/>
      </c>
    </row>
    <row r="193" spans="1:14" x14ac:dyDescent="0.2">
      <c r="A193" s="76" t="s">
        <v>207</v>
      </c>
      <c r="B193" s="38" t="s">
        <v>619</v>
      </c>
      <c r="C193" s="39" t="s">
        <v>623</v>
      </c>
      <c r="D193" s="39">
        <v>2.58</v>
      </c>
      <c r="E193" s="39" t="s">
        <v>105</v>
      </c>
      <c r="F193" s="40" t="s">
        <v>80</v>
      </c>
      <c r="G193" s="37">
        <v>252</v>
      </c>
      <c r="H193" s="19"/>
      <c r="I193" s="20" t="str">
        <f t="shared" si="10"/>
        <v/>
      </c>
      <c r="J193" s="20" t="str">
        <f t="shared" si="11"/>
        <v/>
      </c>
      <c r="K193" s="21"/>
      <c r="L193" s="20" t="str">
        <f t="shared" si="12"/>
        <v/>
      </c>
      <c r="M193" s="22" t="str">
        <f t="shared" si="13"/>
        <v/>
      </c>
      <c r="N193" s="78" t="str">
        <f t="shared" si="14"/>
        <v/>
      </c>
    </row>
    <row r="194" spans="1:14" x14ac:dyDescent="0.2">
      <c r="A194" s="76" t="s">
        <v>207</v>
      </c>
      <c r="B194" s="38" t="s">
        <v>620</v>
      </c>
      <c r="C194" s="39" t="s">
        <v>770</v>
      </c>
      <c r="D194" s="39">
        <v>20.47</v>
      </c>
      <c r="E194" s="39" t="s">
        <v>105</v>
      </c>
      <c r="F194" s="40" t="s">
        <v>78</v>
      </c>
      <c r="G194" s="37">
        <v>252</v>
      </c>
      <c r="H194" s="19"/>
      <c r="I194" s="20" t="str">
        <f t="shared" si="10"/>
        <v/>
      </c>
      <c r="J194" s="20" t="str">
        <f t="shared" si="11"/>
        <v/>
      </c>
      <c r="K194" s="21"/>
      <c r="L194" s="20" t="str">
        <f t="shared" si="12"/>
        <v/>
      </c>
      <c r="M194" s="22" t="str">
        <f t="shared" si="13"/>
        <v/>
      </c>
      <c r="N194" s="78" t="str">
        <f t="shared" si="14"/>
        <v/>
      </c>
    </row>
    <row r="195" spans="1:14" x14ac:dyDescent="0.2">
      <c r="A195" s="76" t="s">
        <v>207</v>
      </c>
      <c r="B195" s="38" t="s">
        <v>622</v>
      </c>
      <c r="C195" s="39" t="s">
        <v>771</v>
      </c>
      <c r="D195" s="39">
        <v>20.55</v>
      </c>
      <c r="E195" s="39" t="s">
        <v>105</v>
      </c>
      <c r="F195" s="40" t="s">
        <v>78</v>
      </c>
      <c r="G195" s="37">
        <v>252</v>
      </c>
      <c r="H195" s="19"/>
      <c r="I195" s="20" t="str">
        <f t="shared" si="10"/>
        <v/>
      </c>
      <c r="J195" s="20" t="str">
        <f t="shared" si="11"/>
        <v/>
      </c>
      <c r="K195" s="21"/>
      <c r="L195" s="20" t="str">
        <f t="shared" si="12"/>
        <v/>
      </c>
      <c r="M195" s="22" t="str">
        <f t="shared" si="13"/>
        <v/>
      </c>
      <c r="N195" s="78" t="str">
        <f t="shared" si="14"/>
        <v/>
      </c>
    </row>
    <row r="196" spans="1:14" x14ac:dyDescent="0.2">
      <c r="A196" s="76" t="s">
        <v>207</v>
      </c>
      <c r="B196" s="38" t="s">
        <v>624</v>
      </c>
      <c r="C196" s="39" t="s">
        <v>629</v>
      </c>
      <c r="D196" s="39">
        <v>3.6</v>
      </c>
      <c r="E196" s="39" t="s">
        <v>716</v>
      </c>
      <c r="F196" s="40" t="s">
        <v>42</v>
      </c>
      <c r="G196" s="37">
        <v>52</v>
      </c>
      <c r="H196" s="19"/>
      <c r="I196" s="20" t="str">
        <f t="shared" si="10"/>
        <v/>
      </c>
      <c r="J196" s="20" t="str">
        <f t="shared" si="11"/>
        <v/>
      </c>
      <c r="K196" s="21"/>
      <c r="L196" s="20" t="str">
        <f t="shared" si="12"/>
        <v/>
      </c>
      <c r="M196" s="22" t="str">
        <f t="shared" si="13"/>
        <v/>
      </c>
      <c r="N196" s="78" t="str">
        <f t="shared" si="14"/>
        <v/>
      </c>
    </row>
    <row r="197" spans="1:14" x14ac:dyDescent="0.2">
      <c r="A197" s="76" t="s">
        <v>207</v>
      </c>
      <c r="B197" s="38" t="s">
        <v>625</v>
      </c>
      <c r="C197" s="39" t="s">
        <v>631</v>
      </c>
      <c r="D197" s="39">
        <v>2.4</v>
      </c>
      <c r="E197" s="39" t="s">
        <v>716</v>
      </c>
      <c r="F197" s="40" t="s">
        <v>42</v>
      </c>
      <c r="G197" s="37">
        <v>52</v>
      </c>
      <c r="H197" s="19"/>
      <c r="I197" s="20" t="str">
        <f t="shared" si="10"/>
        <v/>
      </c>
      <c r="J197" s="20" t="str">
        <f t="shared" si="11"/>
        <v/>
      </c>
      <c r="K197" s="21"/>
      <c r="L197" s="20" t="str">
        <f t="shared" si="12"/>
        <v/>
      </c>
      <c r="M197" s="22" t="str">
        <f t="shared" si="13"/>
        <v/>
      </c>
      <c r="N197" s="78" t="str">
        <f t="shared" si="14"/>
        <v/>
      </c>
    </row>
    <row r="198" spans="1:14" x14ac:dyDescent="0.2">
      <c r="A198" s="76" t="s">
        <v>207</v>
      </c>
      <c r="B198" s="38" t="s">
        <v>627</v>
      </c>
      <c r="C198" s="39" t="s">
        <v>772</v>
      </c>
      <c r="D198" s="39">
        <v>20.87</v>
      </c>
      <c r="E198" s="39" t="s">
        <v>717</v>
      </c>
      <c r="F198" s="40" t="s">
        <v>232</v>
      </c>
      <c r="G198" s="37">
        <v>52</v>
      </c>
      <c r="H198" s="19"/>
      <c r="I198" s="20" t="str">
        <f t="shared" si="10"/>
        <v/>
      </c>
      <c r="J198" s="20" t="str">
        <f t="shared" si="11"/>
        <v/>
      </c>
      <c r="K198" s="21"/>
      <c r="L198" s="20" t="str">
        <f t="shared" si="12"/>
        <v/>
      </c>
      <c r="M198" s="22" t="str">
        <f t="shared" si="13"/>
        <v/>
      </c>
      <c r="N198" s="78" t="str">
        <f t="shared" si="14"/>
        <v/>
      </c>
    </row>
    <row r="199" spans="1:14" x14ac:dyDescent="0.2">
      <c r="A199" s="76" t="s">
        <v>207</v>
      </c>
      <c r="B199" s="38" t="s">
        <v>628</v>
      </c>
      <c r="C199" s="39" t="s">
        <v>772</v>
      </c>
      <c r="D199" s="39">
        <v>24.56</v>
      </c>
      <c r="E199" s="39" t="s">
        <v>717</v>
      </c>
      <c r="F199" s="40" t="s">
        <v>232</v>
      </c>
      <c r="G199" s="37">
        <v>52</v>
      </c>
      <c r="H199" s="19"/>
      <c r="I199" s="20" t="str">
        <f t="shared" si="10"/>
        <v/>
      </c>
      <c r="J199" s="20" t="str">
        <f t="shared" si="11"/>
        <v/>
      </c>
      <c r="K199" s="21"/>
      <c r="L199" s="20" t="str">
        <f t="shared" si="12"/>
        <v/>
      </c>
      <c r="M199" s="22" t="str">
        <f t="shared" si="13"/>
        <v/>
      </c>
      <c r="N199" s="78" t="str">
        <f t="shared" si="14"/>
        <v/>
      </c>
    </row>
    <row r="200" spans="1:14" x14ac:dyDescent="0.2">
      <c r="A200" s="76" t="s">
        <v>207</v>
      </c>
      <c r="B200" s="38" t="s">
        <v>630</v>
      </c>
      <c r="C200" s="39" t="s">
        <v>773</v>
      </c>
      <c r="D200" s="39">
        <v>24.41</v>
      </c>
      <c r="E200" s="39" t="s">
        <v>717</v>
      </c>
      <c r="F200" s="40" t="s">
        <v>232</v>
      </c>
      <c r="G200" s="37">
        <v>52</v>
      </c>
      <c r="H200" s="19"/>
      <c r="I200" s="20" t="str">
        <f t="shared" ref="I200:I249" si="15">IF(H200&gt;0,D200/H200,"")</f>
        <v/>
      </c>
      <c r="J200" s="20" t="str">
        <f t="shared" ref="J200:J249" si="16">IF(H200&gt;0,I200*G200,"")</f>
        <v/>
      </c>
      <c r="K200" s="21"/>
      <c r="L200" s="20" t="str">
        <f t="shared" ref="L200:L249" si="17">IF(H200&gt;0,ROUND(K200/H200,5),"")</f>
        <v/>
      </c>
      <c r="M200" s="22" t="str">
        <f t="shared" ref="M200:M249" si="18">IF(H200&gt;0,ROUND(D200*G200*L200,2),"")</f>
        <v/>
      </c>
      <c r="N200" s="78" t="str">
        <f t="shared" ref="N200:N250" si="19">IF(H200&gt;0,ROUND(M200/12,2),"")</f>
        <v/>
      </c>
    </row>
    <row r="201" spans="1:14" x14ac:dyDescent="0.2">
      <c r="A201" s="76" t="s">
        <v>207</v>
      </c>
      <c r="B201" s="38" t="s">
        <v>632</v>
      </c>
      <c r="C201" s="39" t="s">
        <v>773</v>
      </c>
      <c r="D201" s="39">
        <v>20.64</v>
      </c>
      <c r="E201" s="39" t="s">
        <v>717</v>
      </c>
      <c r="F201" s="40" t="s">
        <v>232</v>
      </c>
      <c r="G201" s="37">
        <v>52</v>
      </c>
      <c r="H201" s="19"/>
      <c r="I201" s="20" t="str">
        <f t="shared" si="15"/>
        <v/>
      </c>
      <c r="J201" s="20" t="str">
        <f t="shared" si="16"/>
        <v/>
      </c>
      <c r="K201" s="21"/>
      <c r="L201" s="20" t="str">
        <f t="shared" si="17"/>
        <v/>
      </c>
      <c r="M201" s="22" t="str">
        <f t="shared" si="18"/>
        <v/>
      </c>
      <c r="N201" s="78" t="str">
        <f t="shared" si="19"/>
        <v/>
      </c>
    </row>
    <row r="202" spans="1:14" x14ac:dyDescent="0.2">
      <c r="A202" s="76" t="s">
        <v>207</v>
      </c>
      <c r="B202" s="38" t="s">
        <v>633</v>
      </c>
      <c r="C202" s="39" t="s">
        <v>638</v>
      </c>
      <c r="D202" s="39">
        <v>2.58</v>
      </c>
      <c r="E202" s="39" t="s">
        <v>105</v>
      </c>
      <c r="F202" s="40" t="s">
        <v>80</v>
      </c>
      <c r="G202" s="37">
        <v>252</v>
      </c>
      <c r="H202" s="19"/>
      <c r="I202" s="20" t="str">
        <f t="shared" si="15"/>
        <v/>
      </c>
      <c r="J202" s="20" t="str">
        <f t="shared" si="16"/>
        <v/>
      </c>
      <c r="K202" s="21"/>
      <c r="L202" s="20" t="str">
        <f t="shared" si="17"/>
        <v/>
      </c>
      <c r="M202" s="22" t="str">
        <f t="shared" si="18"/>
        <v/>
      </c>
      <c r="N202" s="78" t="str">
        <f t="shared" si="19"/>
        <v/>
      </c>
    </row>
    <row r="203" spans="1:14" x14ac:dyDescent="0.2">
      <c r="A203" s="76" t="s">
        <v>207</v>
      </c>
      <c r="B203" s="38" t="s">
        <v>634</v>
      </c>
      <c r="C203" s="39" t="s">
        <v>638</v>
      </c>
      <c r="D203" s="39">
        <v>2.58</v>
      </c>
      <c r="E203" s="39" t="s">
        <v>105</v>
      </c>
      <c r="F203" s="40" t="s">
        <v>80</v>
      </c>
      <c r="G203" s="37">
        <v>252</v>
      </c>
      <c r="H203" s="19"/>
      <c r="I203" s="20" t="str">
        <f t="shared" si="15"/>
        <v/>
      </c>
      <c r="J203" s="20" t="str">
        <f t="shared" si="16"/>
        <v/>
      </c>
      <c r="K203" s="21"/>
      <c r="L203" s="20" t="str">
        <f t="shared" si="17"/>
        <v/>
      </c>
      <c r="M203" s="22" t="str">
        <f t="shared" si="18"/>
        <v/>
      </c>
      <c r="N203" s="78" t="str">
        <f t="shared" si="19"/>
        <v/>
      </c>
    </row>
    <row r="204" spans="1:14" x14ac:dyDescent="0.2">
      <c r="A204" s="76" t="s">
        <v>207</v>
      </c>
      <c r="B204" s="38" t="s">
        <v>635</v>
      </c>
      <c r="C204" s="39" t="s">
        <v>774</v>
      </c>
      <c r="D204" s="39">
        <v>20.350000000000001</v>
      </c>
      <c r="E204" s="39" t="s">
        <v>105</v>
      </c>
      <c r="F204" s="40" t="s">
        <v>78</v>
      </c>
      <c r="G204" s="37">
        <v>252</v>
      </c>
      <c r="H204" s="19"/>
      <c r="I204" s="20" t="str">
        <f t="shared" si="15"/>
        <v/>
      </c>
      <c r="J204" s="20" t="str">
        <f t="shared" si="16"/>
        <v/>
      </c>
      <c r="K204" s="21"/>
      <c r="L204" s="20" t="str">
        <f t="shared" si="17"/>
        <v/>
      </c>
      <c r="M204" s="22" t="str">
        <f t="shared" si="18"/>
        <v/>
      </c>
      <c r="N204" s="78" t="str">
        <f t="shared" si="19"/>
        <v/>
      </c>
    </row>
    <row r="205" spans="1:14" x14ac:dyDescent="0.2">
      <c r="A205" s="76" t="s">
        <v>207</v>
      </c>
      <c r="B205" s="38" t="s">
        <v>637</v>
      </c>
      <c r="C205" s="39" t="s">
        <v>589</v>
      </c>
      <c r="D205" s="39">
        <v>14.85</v>
      </c>
      <c r="E205" s="41" t="s">
        <v>718</v>
      </c>
      <c r="F205" s="42" t="s">
        <v>42</v>
      </c>
      <c r="G205" s="37">
        <v>26</v>
      </c>
      <c r="H205" s="19"/>
      <c r="I205" s="20" t="str">
        <f t="shared" si="15"/>
        <v/>
      </c>
      <c r="J205" s="20" t="str">
        <f t="shared" si="16"/>
        <v/>
      </c>
      <c r="K205" s="21"/>
      <c r="L205" s="20" t="str">
        <f t="shared" si="17"/>
        <v/>
      </c>
      <c r="M205" s="22" t="str">
        <f t="shared" si="18"/>
        <v/>
      </c>
      <c r="N205" s="78" t="str">
        <f t="shared" si="19"/>
        <v/>
      </c>
    </row>
    <row r="206" spans="1:14" x14ac:dyDescent="0.2">
      <c r="A206" s="76" t="s">
        <v>207</v>
      </c>
      <c r="B206" s="38" t="s">
        <v>639</v>
      </c>
      <c r="C206" s="39" t="s">
        <v>648</v>
      </c>
      <c r="D206" s="39">
        <v>4.76</v>
      </c>
      <c r="E206" s="39" t="s">
        <v>105</v>
      </c>
      <c r="F206" s="40" t="s">
        <v>80</v>
      </c>
      <c r="G206" s="37">
        <v>252</v>
      </c>
      <c r="H206" s="19"/>
      <c r="I206" s="20" t="str">
        <f t="shared" si="15"/>
        <v/>
      </c>
      <c r="J206" s="20" t="str">
        <f t="shared" si="16"/>
        <v/>
      </c>
      <c r="K206" s="21"/>
      <c r="L206" s="20" t="str">
        <f t="shared" si="17"/>
        <v/>
      </c>
      <c r="M206" s="22" t="str">
        <f t="shared" si="18"/>
        <v/>
      </c>
      <c r="N206" s="78" t="str">
        <f t="shared" si="19"/>
        <v/>
      </c>
    </row>
    <row r="207" spans="1:14" x14ac:dyDescent="0.2">
      <c r="A207" s="76" t="s">
        <v>207</v>
      </c>
      <c r="B207" s="38" t="s">
        <v>640</v>
      </c>
      <c r="C207" s="39" t="s">
        <v>650</v>
      </c>
      <c r="D207" s="39">
        <v>2.59</v>
      </c>
      <c r="E207" s="39" t="s">
        <v>105</v>
      </c>
      <c r="F207" s="40" t="s">
        <v>80</v>
      </c>
      <c r="G207" s="37">
        <v>252</v>
      </c>
      <c r="H207" s="19"/>
      <c r="I207" s="20" t="str">
        <f t="shared" si="15"/>
        <v/>
      </c>
      <c r="J207" s="20" t="str">
        <f t="shared" si="16"/>
        <v/>
      </c>
      <c r="K207" s="21"/>
      <c r="L207" s="20" t="str">
        <f t="shared" si="17"/>
        <v/>
      </c>
      <c r="M207" s="22" t="str">
        <f t="shared" si="18"/>
        <v/>
      </c>
      <c r="N207" s="78" t="str">
        <f t="shared" si="19"/>
        <v/>
      </c>
    </row>
    <row r="208" spans="1:14" x14ac:dyDescent="0.2">
      <c r="A208" s="76" t="s">
        <v>207</v>
      </c>
      <c r="B208" s="38" t="s">
        <v>775</v>
      </c>
      <c r="C208" s="39" t="s">
        <v>50</v>
      </c>
      <c r="D208" s="39">
        <v>2.15</v>
      </c>
      <c r="E208" s="39" t="s">
        <v>105</v>
      </c>
      <c r="F208" s="40" t="s">
        <v>80</v>
      </c>
      <c r="G208" s="37">
        <v>252</v>
      </c>
      <c r="H208" s="19"/>
      <c r="I208" s="20" t="str">
        <f t="shared" si="15"/>
        <v/>
      </c>
      <c r="J208" s="20" t="str">
        <f t="shared" si="16"/>
        <v/>
      </c>
      <c r="K208" s="21"/>
      <c r="L208" s="20" t="str">
        <f t="shared" si="17"/>
        <v/>
      </c>
      <c r="M208" s="22" t="str">
        <f t="shared" si="18"/>
        <v/>
      </c>
      <c r="N208" s="78" t="str">
        <f t="shared" si="19"/>
        <v/>
      </c>
    </row>
    <row r="209" spans="1:14" x14ac:dyDescent="0.2">
      <c r="A209" s="76" t="s">
        <v>207</v>
      </c>
      <c r="B209" s="38" t="s">
        <v>641</v>
      </c>
      <c r="C209" s="39" t="s">
        <v>653</v>
      </c>
      <c r="D209" s="39">
        <v>2.15</v>
      </c>
      <c r="E209" s="39" t="s">
        <v>105</v>
      </c>
      <c r="F209" s="40" t="s">
        <v>80</v>
      </c>
      <c r="G209" s="37">
        <v>252</v>
      </c>
      <c r="H209" s="19"/>
      <c r="I209" s="20" t="str">
        <f t="shared" si="15"/>
        <v/>
      </c>
      <c r="J209" s="20" t="str">
        <f t="shared" si="16"/>
        <v/>
      </c>
      <c r="K209" s="21"/>
      <c r="L209" s="20" t="str">
        <f t="shared" si="17"/>
        <v/>
      </c>
      <c r="M209" s="22" t="str">
        <f t="shared" si="18"/>
        <v/>
      </c>
      <c r="N209" s="78" t="str">
        <f t="shared" si="19"/>
        <v/>
      </c>
    </row>
    <row r="210" spans="1:14" x14ac:dyDescent="0.2">
      <c r="A210" s="76" t="s">
        <v>207</v>
      </c>
      <c r="B210" s="38" t="s">
        <v>647</v>
      </c>
      <c r="C210" s="39" t="s">
        <v>67</v>
      </c>
      <c r="D210" s="39">
        <v>3.79</v>
      </c>
      <c r="E210" s="39" t="s">
        <v>105</v>
      </c>
      <c r="F210" s="40" t="s">
        <v>81</v>
      </c>
      <c r="G210" s="37">
        <v>252</v>
      </c>
      <c r="H210" s="19"/>
      <c r="I210" s="20" t="str">
        <f t="shared" si="15"/>
        <v/>
      </c>
      <c r="J210" s="20" t="str">
        <f t="shared" si="16"/>
        <v/>
      </c>
      <c r="K210" s="21"/>
      <c r="L210" s="20" t="str">
        <f t="shared" si="17"/>
        <v/>
      </c>
      <c r="M210" s="22" t="str">
        <f t="shared" si="18"/>
        <v/>
      </c>
      <c r="N210" s="78" t="str">
        <f t="shared" si="19"/>
        <v/>
      </c>
    </row>
    <row r="211" spans="1:14" x14ac:dyDescent="0.2">
      <c r="A211" s="76" t="s">
        <v>207</v>
      </c>
      <c r="B211" s="38" t="s">
        <v>740</v>
      </c>
      <c r="C211" s="39" t="s">
        <v>776</v>
      </c>
      <c r="D211" s="39">
        <v>19.010000000000002</v>
      </c>
      <c r="E211" s="39" t="s">
        <v>105</v>
      </c>
      <c r="F211" s="40" t="s">
        <v>78</v>
      </c>
      <c r="G211" s="37">
        <v>252</v>
      </c>
      <c r="H211" s="19"/>
      <c r="I211" s="20" t="str">
        <f t="shared" si="15"/>
        <v/>
      </c>
      <c r="J211" s="20" t="str">
        <f t="shared" si="16"/>
        <v/>
      </c>
      <c r="K211" s="21"/>
      <c r="L211" s="20" t="str">
        <f t="shared" si="17"/>
        <v/>
      </c>
      <c r="M211" s="22" t="str">
        <f t="shared" si="18"/>
        <v/>
      </c>
      <c r="N211" s="78" t="str">
        <f t="shared" si="19"/>
        <v/>
      </c>
    </row>
    <row r="212" spans="1:14" x14ac:dyDescent="0.2">
      <c r="A212" s="76" t="s">
        <v>207</v>
      </c>
      <c r="B212" s="38" t="s">
        <v>777</v>
      </c>
      <c r="C212" s="39" t="s">
        <v>778</v>
      </c>
      <c r="D212" s="39">
        <v>7.7</v>
      </c>
      <c r="E212" s="39" t="s">
        <v>105</v>
      </c>
      <c r="F212" s="40" t="s">
        <v>78</v>
      </c>
      <c r="G212" s="37">
        <v>252</v>
      </c>
      <c r="H212" s="19"/>
      <c r="I212" s="20" t="str">
        <f t="shared" si="15"/>
        <v/>
      </c>
      <c r="J212" s="20" t="str">
        <f t="shared" si="16"/>
        <v/>
      </c>
      <c r="K212" s="21"/>
      <c r="L212" s="20" t="str">
        <f t="shared" si="17"/>
        <v/>
      </c>
      <c r="M212" s="22" t="str">
        <f t="shared" si="18"/>
        <v/>
      </c>
      <c r="N212" s="78" t="str">
        <f t="shared" si="19"/>
        <v/>
      </c>
    </row>
    <row r="213" spans="1:14" x14ac:dyDescent="0.2">
      <c r="A213" s="76" t="s">
        <v>207</v>
      </c>
      <c r="B213" s="38" t="s">
        <v>779</v>
      </c>
      <c r="C213" s="39" t="s">
        <v>780</v>
      </c>
      <c r="D213" s="39">
        <v>7.7</v>
      </c>
      <c r="E213" s="39" t="s">
        <v>105</v>
      </c>
      <c r="F213" s="40" t="s">
        <v>78</v>
      </c>
      <c r="G213" s="37">
        <v>252</v>
      </c>
      <c r="H213" s="19"/>
      <c r="I213" s="20" t="str">
        <f t="shared" si="15"/>
        <v/>
      </c>
      <c r="J213" s="20" t="str">
        <f t="shared" si="16"/>
        <v/>
      </c>
      <c r="K213" s="21"/>
      <c r="L213" s="20" t="str">
        <f t="shared" si="17"/>
        <v/>
      </c>
      <c r="M213" s="22" t="str">
        <f t="shared" si="18"/>
        <v/>
      </c>
      <c r="N213" s="78" t="str">
        <f t="shared" si="19"/>
        <v/>
      </c>
    </row>
    <row r="214" spans="1:14" x14ac:dyDescent="0.2">
      <c r="A214" s="76" t="s">
        <v>207</v>
      </c>
      <c r="B214" s="38" t="s">
        <v>649</v>
      </c>
      <c r="C214" s="39" t="s">
        <v>781</v>
      </c>
      <c r="D214" s="39">
        <v>15.33</v>
      </c>
      <c r="E214" s="41" t="s">
        <v>718</v>
      </c>
      <c r="F214" s="42" t="s">
        <v>42</v>
      </c>
      <c r="G214" s="37">
        <v>26</v>
      </c>
      <c r="H214" s="19"/>
      <c r="I214" s="20" t="str">
        <f t="shared" si="15"/>
        <v/>
      </c>
      <c r="J214" s="20" t="str">
        <f t="shared" si="16"/>
        <v/>
      </c>
      <c r="K214" s="21"/>
      <c r="L214" s="20" t="str">
        <f t="shared" si="17"/>
        <v/>
      </c>
      <c r="M214" s="22" t="str">
        <f t="shared" si="18"/>
        <v/>
      </c>
      <c r="N214" s="78" t="str">
        <f t="shared" si="19"/>
        <v/>
      </c>
    </row>
    <row r="215" spans="1:14" x14ac:dyDescent="0.2">
      <c r="A215" s="76" t="s">
        <v>207</v>
      </c>
      <c r="B215" s="38" t="s">
        <v>652</v>
      </c>
      <c r="C215" s="39" t="s">
        <v>782</v>
      </c>
      <c r="D215" s="39">
        <v>16.29</v>
      </c>
      <c r="E215" s="39" t="s">
        <v>105</v>
      </c>
      <c r="F215" s="40" t="s">
        <v>78</v>
      </c>
      <c r="G215" s="37">
        <v>252</v>
      </c>
      <c r="H215" s="19"/>
      <c r="I215" s="20" t="str">
        <f t="shared" si="15"/>
        <v/>
      </c>
      <c r="J215" s="20" t="str">
        <f t="shared" si="16"/>
        <v/>
      </c>
      <c r="K215" s="21"/>
      <c r="L215" s="20" t="str">
        <f t="shared" si="17"/>
        <v/>
      </c>
      <c r="M215" s="22" t="str">
        <f t="shared" si="18"/>
        <v/>
      </c>
      <c r="N215" s="78" t="str">
        <f t="shared" si="19"/>
        <v/>
      </c>
    </row>
    <row r="216" spans="1:14" x14ac:dyDescent="0.2">
      <c r="A216" s="76" t="s">
        <v>207</v>
      </c>
      <c r="B216" s="38" t="s">
        <v>654</v>
      </c>
      <c r="C216" s="39" t="s">
        <v>623</v>
      </c>
      <c r="D216" s="39">
        <v>2.58</v>
      </c>
      <c r="E216" s="39" t="s">
        <v>105</v>
      </c>
      <c r="F216" s="40" t="s">
        <v>80</v>
      </c>
      <c r="G216" s="37">
        <v>252</v>
      </c>
      <c r="H216" s="19"/>
      <c r="I216" s="20" t="str">
        <f t="shared" si="15"/>
        <v/>
      </c>
      <c r="J216" s="20" t="str">
        <f t="shared" si="16"/>
        <v/>
      </c>
      <c r="K216" s="21"/>
      <c r="L216" s="20" t="str">
        <f t="shared" si="17"/>
        <v/>
      </c>
      <c r="M216" s="22" t="str">
        <f t="shared" si="18"/>
        <v/>
      </c>
      <c r="N216" s="78" t="str">
        <f t="shared" si="19"/>
        <v/>
      </c>
    </row>
    <row r="217" spans="1:14" x14ac:dyDescent="0.2">
      <c r="A217" s="76" t="s">
        <v>207</v>
      </c>
      <c r="B217" s="38" t="s">
        <v>655</v>
      </c>
      <c r="C217" s="39" t="s">
        <v>623</v>
      </c>
      <c r="D217" s="39">
        <v>2.58</v>
      </c>
      <c r="E217" s="39" t="s">
        <v>105</v>
      </c>
      <c r="F217" s="40" t="s">
        <v>80</v>
      </c>
      <c r="G217" s="37">
        <v>252</v>
      </c>
      <c r="H217" s="19"/>
      <c r="I217" s="20" t="str">
        <f t="shared" si="15"/>
        <v/>
      </c>
      <c r="J217" s="20" t="str">
        <f t="shared" si="16"/>
        <v/>
      </c>
      <c r="K217" s="21"/>
      <c r="L217" s="20" t="str">
        <f t="shared" si="17"/>
        <v/>
      </c>
      <c r="M217" s="22" t="str">
        <f t="shared" si="18"/>
        <v/>
      </c>
      <c r="N217" s="78" t="str">
        <f t="shared" si="19"/>
        <v/>
      </c>
    </row>
    <row r="218" spans="1:14" x14ac:dyDescent="0.2">
      <c r="A218" s="76" t="s">
        <v>207</v>
      </c>
      <c r="B218" s="38" t="s">
        <v>656</v>
      </c>
      <c r="C218" s="39" t="s">
        <v>783</v>
      </c>
      <c r="D218" s="39">
        <v>18.63</v>
      </c>
      <c r="E218" s="39" t="s">
        <v>105</v>
      </c>
      <c r="F218" s="40" t="s">
        <v>78</v>
      </c>
      <c r="G218" s="37">
        <v>252</v>
      </c>
      <c r="H218" s="19"/>
      <c r="I218" s="20" t="str">
        <f t="shared" si="15"/>
        <v/>
      </c>
      <c r="J218" s="20" t="str">
        <f t="shared" si="16"/>
        <v/>
      </c>
      <c r="K218" s="21"/>
      <c r="L218" s="20" t="str">
        <f t="shared" si="17"/>
        <v/>
      </c>
      <c r="M218" s="22" t="str">
        <f t="shared" si="18"/>
        <v/>
      </c>
      <c r="N218" s="78" t="str">
        <f t="shared" si="19"/>
        <v/>
      </c>
    </row>
    <row r="219" spans="1:14" x14ac:dyDescent="0.2">
      <c r="A219" s="76" t="s">
        <v>207</v>
      </c>
      <c r="B219" s="38" t="s">
        <v>658</v>
      </c>
      <c r="C219" s="39" t="s">
        <v>784</v>
      </c>
      <c r="D219" s="39">
        <v>17.41</v>
      </c>
      <c r="E219" s="39" t="s">
        <v>105</v>
      </c>
      <c r="F219" s="40" t="s">
        <v>78</v>
      </c>
      <c r="G219" s="37">
        <v>252</v>
      </c>
      <c r="H219" s="19"/>
      <c r="I219" s="20" t="str">
        <f t="shared" si="15"/>
        <v/>
      </c>
      <c r="J219" s="20" t="str">
        <f t="shared" si="16"/>
        <v/>
      </c>
      <c r="K219" s="21"/>
      <c r="L219" s="20" t="str">
        <f t="shared" si="17"/>
        <v/>
      </c>
      <c r="M219" s="22" t="str">
        <f t="shared" si="18"/>
        <v/>
      </c>
      <c r="N219" s="78" t="str">
        <f t="shared" si="19"/>
        <v/>
      </c>
    </row>
    <row r="220" spans="1:14" x14ac:dyDescent="0.2">
      <c r="A220" s="76" t="s">
        <v>207</v>
      </c>
      <c r="B220" s="38" t="s">
        <v>785</v>
      </c>
      <c r="C220" s="39" t="s">
        <v>786</v>
      </c>
      <c r="D220" s="39">
        <v>9.64</v>
      </c>
      <c r="E220" s="39" t="s">
        <v>105</v>
      </c>
      <c r="F220" s="40" t="s">
        <v>78</v>
      </c>
      <c r="G220" s="37">
        <v>252</v>
      </c>
      <c r="H220" s="19"/>
      <c r="I220" s="20" t="str">
        <f t="shared" si="15"/>
        <v/>
      </c>
      <c r="J220" s="20" t="str">
        <f t="shared" si="16"/>
        <v/>
      </c>
      <c r="K220" s="21"/>
      <c r="L220" s="20" t="str">
        <f t="shared" si="17"/>
        <v/>
      </c>
      <c r="M220" s="22" t="str">
        <f t="shared" si="18"/>
        <v/>
      </c>
      <c r="N220" s="78" t="str">
        <f t="shared" si="19"/>
        <v/>
      </c>
    </row>
    <row r="221" spans="1:14" x14ac:dyDescent="0.2">
      <c r="A221" s="76" t="s">
        <v>207</v>
      </c>
      <c r="B221" s="38" t="s">
        <v>659</v>
      </c>
      <c r="C221" s="39" t="s">
        <v>629</v>
      </c>
      <c r="D221" s="39">
        <v>3.46</v>
      </c>
      <c r="E221" s="39" t="s">
        <v>716</v>
      </c>
      <c r="F221" s="40" t="s">
        <v>42</v>
      </c>
      <c r="G221" s="37">
        <v>52</v>
      </c>
      <c r="H221" s="19"/>
      <c r="I221" s="20" t="str">
        <f t="shared" si="15"/>
        <v/>
      </c>
      <c r="J221" s="20" t="str">
        <f t="shared" si="16"/>
        <v/>
      </c>
      <c r="K221" s="21"/>
      <c r="L221" s="20" t="str">
        <f t="shared" si="17"/>
        <v/>
      </c>
      <c r="M221" s="22" t="str">
        <f t="shared" si="18"/>
        <v/>
      </c>
      <c r="N221" s="78" t="str">
        <f t="shared" si="19"/>
        <v/>
      </c>
    </row>
    <row r="222" spans="1:14" x14ac:dyDescent="0.2">
      <c r="A222" s="76" t="s">
        <v>207</v>
      </c>
      <c r="B222" s="38" t="s">
        <v>660</v>
      </c>
      <c r="C222" s="39" t="s">
        <v>631</v>
      </c>
      <c r="D222" s="39">
        <v>2.3199999999999998</v>
      </c>
      <c r="E222" s="39" t="s">
        <v>716</v>
      </c>
      <c r="F222" s="40" t="s">
        <v>42</v>
      </c>
      <c r="G222" s="37">
        <v>52</v>
      </c>
      <c r="H222" s="19"/>
      <c r="I222" s="20" t="str">
        <f t="shared" si="15"/>
        <v/>
      </c>
      <c r="J222" s="20" t="str">
        <f t="shared" si="16"/>
        <v/>
      </c>
      <c r="K222" s="21"/>
      <c r="L222" s="20" t="str">
        <f t="shared" si="17"/>
        <v/>
      </c>
      <c r="M222" s="22" t="str">
        <f t="shared" si="18"/>
        <v/>
      </c>
      <c r="N222" s="78" t="str">
        <f t="shared" si="19"/>
        <v/>
      </c>
    </row>
    <row r="223" spans="1:14" x14ac:dyDescent="0.2">
      <c r="A223" s="76" t="s">
        <v>207</v>
      </c>
      <c r="B223" s="38" t="s">
        <v>662</v>
      </c>
      <c r="C223" s="39" t="s">
        <v>787</v>
      </c>
      <c r="D223" s="39">
        <v>21.04</v>
      </c>
      <c r="E223" s="39" t="s">
        <v>105</v>
      </c>
      <c r="F223" s="40" t="s">
        <v>78</v>
      </c>
      <c r="G223" s="37">
        <v>252</v>
      </c>
      <c r="H223" s="19"/>
      <c r="I223" s="20" t="str">
        <f t="shared" si="15"/>
        <v/>
      </c>
      <c r="J223" s="20" t="str">
        <f t="shared" si="16"/>
        <v/>
      </c>
      <c r="K223" s="21"/>
      <c r="L223" s="20" t="str">
        <f t="shared" si="17"/>
        <v/>
      </c>
      <c r="M223" s="22" t="str">
        <f t="shared" si="18"/>
        <v/>
      </c>
      <c r="N223" s="78" t="str">
        <f t="shared" si="19"/>
        <v/>
      </c>
    </row>
    <row r="224" spans="1:14" x14ac:dyDescent="0.2">
      <c r="A224" s="76" t="s">
        <v>207</v>
      </c>
      <c r="B224" s="38" t="s">
        <v>663</v>
      </c>
      <c r="C224" s="39" t="s">
        <v>788</v>
      </c>
      <c r="D224" s="39">
        <v>17.329999999999998</v>
      </c>
      <c r="E224" s="39" t="s">
        <v>105</v>
      </c>
      <c r="F224" s="40" t="s">
        <v>78</v>
      </c>
      <c r="G224" s="37">
        <v>252</v>
      </c>
      <c r="H224" s="19"/>
      <c r="I224" s="20" t="str">
        <f t="shared" si="15"/>
        <v/>
      </c>
      <c r="J224" s="20" t="str">
        <f t="shared" si="16"/>
        <v/>
      </c>
      <c r="K224" s="21"/>
      <c r="L224" s="20" t="str">
        <f t="shared" si="17"/>
        <v/>
      </c>
      <c r="M224" s="22" t="str">
        <f t="shared" si="18"/>
        <v/>
      </c>
      <c r="N224" s="78" t="str">
        <f t="shared" si="19"/>
        <v/>
      </c>
    </row>
    <row r="225" spans="1:14" x14ac:dyDescent="0.2">
      <c r="A225" s="76" t="s">
        <v>207</v>
      </c>
      <c r="B225" s="38" t="s">
        <v>664</v>
      </c>
      <c r="C225" s="39" t="s">
        <v>789</v>
      </c>
      <c r="D225" s="39">
        <v>6.23</v>
      </c>
      <c r="E225" s="39" t="s">
        <v>105</v>
      </c>
      <c r="F225" s="40" t="s">
        <v>358</v>
      </c>
      <c r="G225" s="37">
        <v>252</v>
      </c>
      <c r="H225" s="19"/>
      <c r="I225" s="20" t="str">
        <f t="shared" si="15"/>
        <v/>
      </c>
      <c r="J225" s="20" t="str">
        <f t="shared" si="16"/>
        <v/>
      </c>
      <c r="K225" s="21"/>
      <c r="L225" s="20" t="str">
        <f t="shared" si="17"/>
        <v/>
      </c>
      <c r="M225" s="22" t="str">
        <f t="shared" si="18"/>
        <v/>
      </c>
      <c r="N225" s="78" t="str">
        <f t="shared" si="19"/>
        <v/>
      </c>
    </row>
    <row r="226" spans="1:14" x14ac:dyDescent="0.2">
      <c r="A226" s="76" t="s">
        <v>207</v>
      </c>
      <c r="B226" s="38" t="s">
        <v>665</v>
      </c>
      <c r="C226" s="39" t="s">
        <v>790</v>
      </c>
      <c r="D226" s="39">
        <v>23.44</v>
      </c>
      <c r="E226" s="39" t="s">
        <v>105</v>
      </c>
      <c r="F226" s="40" t="s">
        <v>78</v>
      </c>
      <c r="G226" s="37">
        <v>252</v>
      </c>
      <c r="H226" s="19"/>
      <c r="I226" s="20" t="str">
        <f t="shared" si="15"/>
        <v/>
      </c>
      <c r="J226" s="20" t="str">
        <f t="shared" si="16"/>
        <v/>
      </c>
      <c r="K226" s="21"/>
      <c r="L226" s="20" t="str">
        <f t="shared" si="17"/>
        <v/>
      </c>
      <c r="M226" s="22" t="str">
        <f t="shared" si="18"/>
        <v/>
      </c>
      <c r="N226" s="78" t="str">
        <f t="shared" si="19"/>
        <v/>
      </c>
    </row>
    <row r="227" spans="1:14" x14ac:dyDescent="0.2">
      <c r="A227" s="76" t="s">
        <v>207</v>
      </c>
      <c r="B227" s="38" t="s">
        <v>666</v>
      </c>
      <c r="C227" s="39" t="s">
        <v>791</v>
      </c>
      <c r="D227" s="39">
        <v>23.44</v>
      </c>
      <c r="E227" s="39" t="s">
        <v>105</v>
      </c>
      <c r="F227" s="40" t="s">
        <v>78</v>
      </c>
      <c r="G227" s="37">
        <v>252</v>
      </c>
      <c r="H227" s="19"/>
      <c r="I227" s="20" t="str">
        <f t="shared" si="15"/>
        <v/>
      </c>
      <c r="J227" s="20" t="str">
        <f t="shared" si="16"/>
        <v/>
      </c>
      <c r="K227" s="21"/>
      <c r="L227" s="20" t="str">
        <f t="shared" si="17"/>
        <v/>
      </c>
      <c r="M227" s="22" t="str">
        <f t="shared" si="18"/>
        <v/>
      </c>
      <c r="N227" s="78" t="str">
        <f t="shared" si="19"/>
        <v/>
      </c>
    </row>
    <row r="228" spans="1:14" x14ac:dyDescent="0.2">
      <c r="A228" s="76" t="s">
        <v>207</v>
      </c>
      <c r="B228" s="38" t="s">
        <v>669</v>
      </c>
      <c r="C228" s="39" t="s">
        <v>679</v>
      </c>
      <c r="D228" s="39">
        <v>17.649999999999999</v>
      </c>
      <c r="E228" s="41" t="s">
        <v>718</v>
      </c>
      <c r="F228" s="42" t="s">
        <v>42</v>
      </c>
      <c r="G228" s="37">
        <v>26</v>
      </c>
      <c r="H228" s="19"/>
      <c r="I228" s="20" t="str">
        <f t="shared" si="15"/>
        <v/>
      </c>
      <c r="J228" s="20" t="str">
        <f t="shared" si="16"/>
        <v/>
      </c>
      <c r="K228" s="21"/>
      <c r="L228" s="20" t="str">
        <f t="shared" si="17"/>
        <v/>
      </c>
      <c r="M228" s="22" t="str">
        <f t="shared" si="18"/>
        <v/>
      </c>
      <c r="N228" s="78" t="str">
        <f t="shared" si="19"/>
        <v/>
      </c>
    </row>
    <row r="229" spans="1:14" x14ac:dyDescent="0.2">
      <c r="A229" s="76" t="s">
        <v>207</v>
      </c>
      <c r="B229" s="38" t="s">
        <v>671</v>
      </c>
      <c r="C229" s="39" t="s">
        <v>792</v>
      </c>
      <c r="D229" s="39">
        <v>15.08</v>
      </c>
      <c r="E229" s="39" t="s">
        <v>105</v>
      </c>
      <c r="F229" s="40" t="s">
        <v>78</v>
      </c>
      <c r="G229" s="37">
        <v>252</v>
      </c>
      <c r="H229" s="19"/>
      <c r="I229" s="20" t="str">
        <f t="shared" si="15"/>
        <v/>
      </c>
      <c r="J229" s="20" t="str">
        <f t="shared" si="16"/>
        <v/>
      </c>
      <c r="K229" s="21"/>
      <c r="L229" s="20" t="str">
        <f t="shared" si="17"/>
        <v/>
      </c>
      <c r="M229" s="22" t="str">
        <f t="shared" si="18"/>
        <v/>
      </c>
      <c r="N229" s="78" t="str">
        <f t="shared" si="19"/>
        <v/>
      </c>
    </row>
    <row r="230" spans="1:14" x14ac:dyDescent="0.2">
      <c r="A230" s="76" t="s">
        <v>207</v>
      </c>
      <c r="B230" s="38" t="s">
        <v>672</v>
      </c>
      <c r="C230" s="39" t="s">
        <v>793</v>
      </c>
      <c r="D230" s="39">
        <v>16.14</v>
      </c>
      <c r="E230" s="39" t="s">
        <v>105</v>
      </c>
      <c r="F230" s="40" t="s">
        <v>78</v>
      </c>
      <c r="G230" s="37">
        <v>252</v>
      </c>
      <c r="H230" s="19"/>
      <c r="I230" s="20" t="str">
        <f t="shared" si="15"/>
        <v/>
      </c>
      <c r="J230" s="20" t="str">
        <f t="shared" si="16"/>
        <v/>
      </c>
      <c r="K230" s="21"/>
      <c r="L230" s="20" t="str">
        <f t="shared" si="17"/>
        <v/>
      </c>
      <c r="M230" s="22" t="str">
        <f t="shared" si="18"/>
        <v/>
      </c>
      <c r="N230" s="78" t="str">
        <f t="shared" si="19"/>
        <v/>
      </c>
    </row>
    <row r="231" spans="1:14" x14ac:dyDescent="0.2">
      <c r="A231" s="76" t="s">
        <v>207</v>
      </c>
      <c r="B231" s="38" t="s">
        <v>674</v>
      </c>
      <c r="C231" s="39" t="s">
        <v>794</v>
      </c>
      <c r="D231" s="39">
        <v>16.29</v>
      </c>
      <c r="E231" s="39" t="s">
        <v>105</v>
      </c>
      <c r="F231" s="40" t="s">
        <v>78</v>
      </c>
      <c r="G231" s="37">
        <v>252</v>
      </c>
      <c r="H231" s="19"/>
      <c r="I231" s="20" t="str">
        <f t="shared" si="15"/>
        <v/>
      </c>
      <c r="J231" s="20" t="str">
        <f t="shared" si="16"/>
        <v/>
      </c>
      <c r="K231" s="21"/>
      <c r="L231" s="20" t="str">
        <f t="shared" si="17"/>
        <v/>
      </c>
      <c r="M231" s="22" t="str">
        <f t="shared" si="18"/>
        <v/>
      </c>
      <c r="N231" s="78" t="str">
        <f t="shared" si="19"/>
        <v/>
      </c>
    </row>
    <row r="232" spans="1:14" x14ac:dyDescent="0.2">
      <c r="A232" s="76" t="s">
        <v>207</v>
      </c>
      <c r="B232" s="38" t="s">
        <v>676</v>
      </c>
      <c r="C232" s="39" t="s">
        <v>698</v>
      </c>
      <c r="D232" s="39">
        <v>16.14</v>
      </c>
      <c r="E232" s="39" t="s">
        <v>717</v>
      </c>
      <c r="F232" s="40" t="s">
        <v>232</v>
      </c>
      <c r="G232" s="37">
        <v>52</v>
      </c>
      <c r="H232" s="19"/>
      <c r="I232" s="20" t="str">
        <f t="shared" si="15"/>
        <v/>
      </c>
      <c r="J232" s="20" t="str">
        <f t="shared" si="16"/>
        <v/>
      </c>
      <c r="K232" s="21"/>
      <c r="L232" s="20" t="str">
        <f t="shared" si="17"/>
        <v/>
      </c>
      <c r="M232" s="22" t="str">
        <f t="shared" si="18"/>
        <v/>
      </c>
      <c r="N232" s="78" t="str">
        <f t="shared" si="19"/>
        <v/>
      </c>
    </row>
    <row r="233" spans="1:14" x14ac:dyDescent="0.2">
      <c r="A233" s="76" t="s">
        <v>207</v>
      </c>
      <c r="B233" s="38" t="s">
        <v>678</v>
      </c>
      <c r="C233" s="39" t="s">
        <v>225</v>
      </c>
      <c r="D233" s="39">
        <v>15.82</v>
      </c>
      <c r="E233" s="39" t="s">
        <v>105</v>
      </c>
      <c r="F233" s="40" t="s">
        <v>78</v>
      </c>
      <c r="G233" s="37">
        <v>252</v>
      </c>
      <c r="H233" s="19"/>
      <c r="I233" s="20" t="str">
        <f t="shared" si="15"/>
        <v/>
      </c>
      <c r="J233" s="20" t="str">
        <f t="shared" si="16"/>
        <v/>
      </c>
      <c r="K233" s="21"/>
      <c r="L233" s="20" t="str">
        <f t="shared" si="17"/>
        <v/>
      </c>
      <c r="M233" s="22" t="str">
        <f t="shared" si="18"/>
        <v/>
      </c>
      <c r="N233" s="78" t="str">
        <f t="shared" si="19"/>
        <v/>
      </c>
    </row>
    <row r="234" spans="1:14" x14ac:dyDescent="0.2">
      <c r="A234" s="76" t="s">
        <v>207</v>
      </c>
      <c r="B234" s="38" t="s">
        <v>680</v>
      </c>
      <c r="C234" s="39" t="s">
        <v>795</v>
      </c>
      <c r="D234" s="39">
        <v>16.29</v>
      </c>
      <c r="E234" s="39" t="s">
        <v>105</v>
      </c>
      <c r="F234" s="40" t="s">
        <v>78</v>
      </c>
      <c r="G234" s="37">
        <v>252</v>
      </c>
      <c r="H234" s="19"/>
      <c r="I234" s="20" t="str">
        <f t="shared" si="15"/>
        <v/>
      </c>
      <c r="J234" s="20" t="str">
        <f t="shared" si="16"/>
        <v/>
      </c>
      <c r="K234" s="21"/>
      <c r="L234" s="20" t="str">
        <f t="shared" si="17"/>
        <v/>
      </c>
      <c r="M234" s="22" t="str">
        <f t="shared" si="18"/>
        <v/>
      </c>
      <c r="N234" s="78" t="str">
        <f t="shared" si="19"/>
        <v/>
      </c>
    </row>
    <row r="235" spans="1:14" x14ac:dyDescent="0.2">
      <c r="A235" s="76" t="s">
        <v>207</v>
      </c>
      <c r="B235" s="38" t="s">
        <v>682</v>
      </c>
      <c r="C235" s="39" t="s">
        <v>796</v>
      </c>
      <c r="D235" s="39">
        <v>12.69</v>
      </c>
      <c r="E235" s="39" t="s">
        <v>105</v>
      </c>
      <c r="F235" s="40" t="s">
        <v>80</v>
      </c>
      <c r="G235" s="37">
        <v>252</v>
      </c>
      <c r="H235" s="19"/>
      <c r="I235" s="20" t="str">
        <f t="shared" si="15"/>
        <v/>
      </c>
      <c r="J235" s="20" t="str">
        <f t="shared" si="16"/>
        <v/>
      </c>
      <c r="K235" s="21"/>
      <c r="L235" s="20" t="str">
        <f t="shared" si="17"/>
        <v/>
      </c>
      <c r="M235" s="22" t="str">
        <f t="shared" si="18"/>
        <v/>
      </c>
      <c r="N235" s="78" t="str">
        <f t="shared" si="19"/>
        <v/>
      </c>
    </row>
    <row r="236" spans="1:14" x14ac:dyDescent="0.2">
      <c r="A236" s="76" t="s">
        <v>207</v>
      </c>
      <c r="B236" s="38" t="s">
        <v>797</v>
      </c>
      <c r="C236" s="39" t="s">
        <v>50</v>
      </c>
      <c r="D236" s="39">
        <v>2.1800000000000002</v>
      </c>
      <c r="E236" s="39" t="s">
        <v>105</v>
      </c>
      <c r="F236" s="40" t="s">
        <v>80</v>
      </c>
      <c r="G236" s="37">
        <v>252</v>
      </c>
      <c r="H236" s="19"/>
      <c r="I236" s="20" t="str">
        <f t="shared" si="15"/>
        <v/>
      </c>
      <c r="J236" s="20" t="str">
        <f t="shared" si="16"/>
        <v/>
      </c>
      <c r="K236" s="21"/>
      <c r="L236" s="20" t="str">
        <f t="shared" si="17"/>
        <v/>
      </c>
      <c r="M236" s="22" t="str">
        <f t="shared" si="18"/>
        <v/>
      </c>
      <c r="N236" s="78" t="str">
        <f t="shared" si="19"/>
        <v/>
      </c>
    </row>
    <row r="237" spans="1:14" x14ac:dyDescent="0.2">
      <c r="A237" s="76" t="s">
        <v>207</v>
      </c>
      <c r="B237" s="38" t="s">
        <v>683</v>
      </c>
      <c r="C237" s="39" t="s">
        <v>638</v>
      </c>
      <c r="D237" s="39">
        <v>2.87</v>
      </c>
      <c r="E237" s="39" t="s">
        <v>105</v>
      </c>
      <c r="F237" s="40" t="s">
        <v>80</v>
      </c>
      <c r="G237" s="37">
        <v>252</v>
      </c>
      <c r="H237" s="19"/>
      <c r="I237" s="20" t="str">
        <f t="shared" si="15"/>
        <v/>
      </c>
      <c r="J237" s="20" t="str">
        <f t="shared" si="16"/>
        <v/>
      </c>
      <c r="K237" s="21"/>
      <c r="L237" s="20" t="str">
        <f t="shared" si="17"/>
        <v/>
      </c>
      <c r="M237" s="22" t="str">
        <f t="shared" si="18"/>
        <v/>
      </c>
      <c r="N237" s="78" t="str">
        <f t="shared" si="19"/>
        <v/>
      </c>
    </row>
    <row r="238" spans="1:14" x14ac:dyDescent="0.2">
      <c r="A238" s="76" t="s">
        <v>207</v>
      </c>
      <c r="B238" s="38" t="s">
        <v>690</v>
      </c>
      <c r="C238" s="39" t="s">
        <v>638</v>
      </c>
      <c r="D238" s="39">
        <v>2.87</v>
      </c>
      <c r="E238" s="39" t="s">
        <v>105</v>
      </c>
      <c r="F238" s="40" t="s">
        <v>80</v>
      </c>
      <c r="G238" s="37">
        <v>252</v>
      </c>
      <c r="H238" s="19"/>
      <c r="I238" s="20" t="str">
        <f t="shared" si="15"/>
        <v/>
      </c>
      <c r="J238" s="20" t="str">
        <f t="shared" si="16"/>
        <v/>
      </c>
      <c r="K238" s="21"/>
      <c r="L238" s="20" t="str">
        <f t="shared" si="17"/>
        <v/>
      </c>
      <c r="M238" s="22" t="str">
        <f t="shared" si="18"/>
        <v/>
      </c>
      <c r="N238" s="78" t="str">
        <f t="shared" si="19"/>
        <v/>
      </c>
    </row>
    <row r="239" spans="1:14" x14ac:dyDescent="0.2">
      <c r="A239" s="76" t="s">
        <v>207</v>
      </c>
      <c r="B239" s="38" t="s">
        <v>695</v>
      </c>
      <c r="C239" s="39" t="s">
        <v>702</v>
      </c>
      <c r="D239" s="39">
        <v>21.51</v>
      </c>
      <c r="E239" s="39" t="s">
        <v>717</v>
      </c>
      <c r="F239" s="40" t="s">
        <v>42</v>
      </c>
      <c r="G239" s="37">
        <v>52</v>
      </c>
      <c r="H239" s="19"/>
      <c r="I239" s="20" t="str">
        <f t="shared" si="15"/>
        <v/>
      </c>
      <c r="J239" s="20" t="str">
        <f t="shared" si="16"/>
        <v/>
      </c>
      <c r="K239" s="21"/>
      <c r="L239" s="20" t="str">
        <f t="shared" si="17"/>
        <v/>
      </c>
      <c r="M239" s="22" t="str">
        <f t="shared" si="18"/>
        <v/>
      </c>
      <c r="N239" s="78" t="str">
        <f t="shared" si="19"/>
        <v/>
      </c>
    </row>
    <row r="240" spans="1:14" x14ac:dyDescent="0.2">
      <c r="A240" s="76" t="s">
        <v>207</v>
      </c>
      <c r="B240" s="38" t="s">
        <v>697</v>
      </c>
      <c r="C240" s="39" t="s">
        <v>67</v>
      </c>
      <c r="D240" s="39">
        <v>18.690000000000001</v>
      </c>
      <c r="E240" s="39" t="s">
        <v>105</v>
      </c>
      <c r="F240" s="40" t="s">
        <v>81</v>
      </c>
      <c r="G240" s="37">
        <v>252</v>
      </c>
      <c r="H240" s="19"/>
      <c r="I240" s="20" t="str">
        <f t="shared" si="15"/>
        <v/>
      </c>
      <c r="J240" s="20" t="str">
        <f t="shared" si="16"/>
        <v/>
      </c>
      <c r="K240" s="21"/>
      <c r="L240" s="20" t="str">
        <f t="shared" si="17"/>
        <v/>
      </c>
      <c r="M240" s="22" t="str">
        <f t="shared" si="18"/>
        <v/>
      </c>
      <c r="N240" s="78" t="str">
        <f t="shared" si="19"/>
        <v/>
      </c>
    </row>
    <row r="241" spans="1:14" x14ac:dyDescent="0.2">
      <c r="A241" s="76" t="s">
        <v>207</v>
      </c>
      <c r="B241" s="38" t="s">
        <v>699</v>
      </c>
      <c r="C241" s="39" t="s">
        <v>67</v>
      </c>
      <c r="D241" s="39">
        <v>43.58</v>
      </c>
      <c r="E241" s="39" t="s">
        <v>105</v>
      </c>
      <c r="F241" s="40" t="s">
        <v>81</v>
      </c>
      <c r="G241" s="37">
        <v>252</v>
      </c>
      <c r="H241" s="19"/>
      <c r="I241" s="20" t="str">
        <f t="shared" si="15"/>
        <v/>
      </c>
      <c r="J241" s="20" t="str">
        <f t="shared" si="16"/>
        <v/>
      </c>
      <c r="K241" s="21"/>
      <c r="L241" s="20" t="str">
        <f t="shared" si="17"/>
        <v/>
      </c>
      <c r="M241" s="22" t="str">
        <f t="shared" si="18"/>
        <v/>
      </c>
      <c r="N241" s="78" t="str">
        <f t="shared" si="19"/>
        <v/>
      </c>
    </row>
    <row r="242" spans="1:14" x14ac:dyDescent="0.2">
      <c r="A242" s="76" t="s">
        <v>207</v>
      </c>
      <c r="B242" s="38" t="s">
        <v>701</v>
      </c>
      <c r="C242" s="39" t="s">
        <v>67</v>
      </c>
      <c r="D242" s="39">
        <v>49.68</v>
      </c>
      <c r="E242" s="39" t="s">
        <v>105</v>
      </c>
      <c r="F242" s="40" t="s">
        <v>81</v>
      </c>
      <c r="G242" s="37">
        <v>252</v>
      </c>
      <c r="H242" s="19"/>
      <c r="I242" s="20" t="str">
        <f t="shared" si="15"/>
        <v/>
      </c>
      <c r="J242" s="20" t="str">
        <f t="shared" si="16"/>
        <v/>
      </c>
      <c r="K242" s="21"/>
      <c r="L242" s="20" t="str">
        <f t="shared" si="17"/>
        <v/>
      </c>
      <c r="M242" s="22" t="str">
        <f t="shared" si="18"/>
        <v/>
      </c>
      <c r="N242" s="78" t="str">
        <f t="shared" si="19"/>
        <v/>
      </c>
    </row>
    <row r="243" spans="1:14" x14ac:dyDescent="0.2">
      <c r="A243" s="76" t="s">
        <v>207</v>
      </c>
      <c r="B243" s="38" t="s">
        <v>703</v>
      </c>
      <c r="C243" s="39" t="s">
        <v>67</v>
      </c>
      <c r="D243" s="39">
        <v>52.45</v>
      </c>
      <c r="E243" s="39" t="s">
        <v>105</v>
      </c>
      <c r="F243" s="40" t="s">
        <v>81</v>
      </c>
      <c r="G243" s="37">
        <v>252</v>
      </c>
      <c r="H243" s="19"/>
      <c r="I243" s="20" t="str">
        <f t="shared" si="15"/>
        <v/>
      </c>
      <c r="J243" s="20" t="str">
        <f t="shared" si="16"/>
        <v/>
      </c>
      <c r="K243" s="21"/>
      <c r="L243" s="20" t="str">
        <f t="shared" si="17"/>
        <v/>
      </c>
      <c r="M243" s="22" t="str">
        <f t="shared" si="18"/>
        <v/>
      </c>
      <c r="N243" s="78" t="str">
        <f t="shared" si="19"/>
        <v/>
      </c>
    </row>
    <row r="244" spans="1:14" x14ac:dyDescent="0.2">
      <c r="A244" s="76" t="s">
        <v>207</v>
      </c>
      <c r="B244" s="38" t="s">
        <v>704</v>
      </c>
      <c r="C244" s="39" t="s">
        <v>67</v>
      </c>
      <c r="D244" s="39">
        <v>65.599999999999994</v>
      </c>
      <c r="E244" s="39" t="s">
        <v>105</v>
      </c>
      <c r="F244" s="40" t="s">
        <v>81</v>
      </c>
      <c r="G244" s="37">
        <v>252</v>
      </c>
      <c r="H244" s="19"/>
      <c r="I244" s="20" t="str">
        <f t="shared" si="15"/>
        <v/>
      </c>
      <c r="J244" s="20" t="str">
        <f t="shared" si="16"/>
        <v/>
      </c>
      <c r="K244" s="21"/>
      <c r="L244" s="20" t="str">
        <f t="shared" si="17"/>
        <v/>
      </c>
      <c r="M244" s="22" t="str">
        <f t="shared" si="18"/>
        <v/>
      </c>
      <c r="N244" s="78" t="str">
        <f t="shared" si="19"/>
        <v/>
      </c>
    </row>
    <row r="245" spans="1:14" s="64" customFormat="1" x14ac:dyDescent="0.2">
      <c r="A245" s="79"/>
      <c r="B245" s="38"/>
      <c r="C245" s="44" t="s">
        <v>230</v>
      </c>
      <c r="D245" s="39"/>
      <c r="E245" s="39"/>
      <c r="F245" s="40"/>
      <c r="G245" s="39"/>
      <c r="H245" s="19"/>
      <c r="I245" s="61"/>
      <c r="J245" s="61"/>
      <c r="K245" s="21"/>
      <c r="L245" s="61"/>
      <c r="M245" s="63"/>
      <c r="N245" s="80"/>
    </row>
    <row r="246" spans="1:14" x14ac:dyDescent="0.2">
      <c r="A246" s="76"/>
      <c r="B246" s="45" t="s">
        <v>581</v>
      </c>
      <c r="C246" s="46" t="s">
        <v>798</v>
      </c>
      <c r="D246" s="46">
        <v>227.52</v>
      </c>
      <c r="E246" s="46" t="s">
        <v>716</v>
      </c>
      <c r="F246" s="40" t="s">
        <v>1857</v>
      </c>
      <c r="G246" s="37"/>
      <c r="H246" s="19"/>
      <c r="I246" s="20" t="str">
        <f t="shared" si="15"/>
        <v/>
      </c>
      <c r="J246" s="20" t="str">
        <f t="shared" si="16"/>
        <v/>
      </c>
      <c r="K246" s="21"/>
      <c r="L246" s="20" t="str">
        <f t="shared" si="17"/>
        <v/>
      </c>
      <c r="M246" s="22" t="str">
        <f t="shared" si="18"/>
        <v/>
      </c>
      <c r="N246" s="78" t="str">
        <f t="shared" si="19"/>
        <v/>
      </c>
    </row>
    <row r="247" spans="1:14" x14ac:dyDescent="0.2">
      <c r="A247" s="76"/>
      <c r="B247" s="45" t="s">
        <v>583</v>
      </c>
      <c r="C247" s="46" t="s">
        <v>799</v>
      </c>
      <c r="D247" s="46">
        <v>410</v>
      </c>
      <c r="E247" s="46" t="s">
        <v>716</v>
      </c>
      <c r="F247" s="40" t="s">
        <v>1857</v>
      </c>
      <c r="G247" s="37"/>
      <c r="H247" s="19"/>
      <c r="I247" s="20" t="str">
        <f t="shared" si="15"/>
        <v/>
      </c>
      <c r="J247" s="20" t="str">
        <f t="shared" si="16"/>
        <v/>
      </c>
      <c r="K247" s="21"/>
      <c r="L247" s="20" t="str">
        <f t="shared" si="17"/>
        <v/>
      </c>
      <c r="M247" s="22" t="str">
        <f t="shared" si="18"/>
        <v/>
      </c>
      <c r="N247" s="78" t="str">
        <f t="shared" si="19"/>
        <v/>
      </c>
    </row>
    <row r="248" spans="1:14" x14ac:dyDescent="0.2">
      <c r="A248" s="76"/>
      <c r="B248" s="45" t="s">
        <v>585</v>
      </c>
      <c r="C248" s="46" t="s">
        <v>800</v>
      </c>
      <c r="D248" s="46">
        <v>671.56</v>
      </c>
      <c r="E248" s="46" t="s">
        <v>716</v>
      </c>
      <c r="F248" s="40" t="s">
        <v>1857</v>
      </c>
      <c r="G248" s="37"/>
      <c r="H248" s="19"/>
      <c r="I248" s="20" t="str">
        <f t="shared" si="15"/>
        <v/>
      </c>
      <c r="J248" s="20" t="str">
        <f t="shared" si="16"/>
        <v/>
      </c>
      <c r="K248" s="21"/>
      <c r="L248" s="20" t="str">
        <f t="shared" si="17"/>
        <v/>
      </c>
      <c r="M248" s="22" t="str">
        <f t="shared" si="18"/>
        <v/>
      </c>
      <c r="N248" s="78" t="str">
        <f t="shared" si="19"/>
        <v/>
      </c>
    </row>
    <row r="249" spans="1:14" s="26" customFormat="1" ht="15.75" thickBot="1" x14ac:dyDescent="0.3">
      <c r="A249" s="81"/>
      <c r="B249" s="82"/>
      <c r="C249" s="82"/>
      <c r="D249" s="83">
        <f>SUM(D9:D244)</f>
        <v>3735.7599999999961</v>
      </c>
      <c r="E249" s="84" t="s">
        <v>801</v>
      </c>
      <c r="F249" s="82"/>
      <c r="G249" s="83"/>
      <c r="H249" s="85"/>
      <c r="I249" s="86" t="str">
        <f t="shared" si="15"/>
        <v/>
      </c>
      <c r="J249" s="86" t="str">
        <f t="shared" si="16"/>
        <v/>
      </c>
      <c r="K249" s="87"/>
      <c r="L249" s="86" t="str">
        <f t="shared" si="17"/>
        <v/>
      </c>
      <c r="M249" s="88" t="str">
        <f t="shared" si="18"/>
        <v/>
      </c>
      <c r="N249" s="89" t="str">
        <f t="shared" si="19"/>
        <v/>
      </c>
    </row>
    <row r="250" spans="1:14" s="26" customFormat="1" ht="21" customHeight="1" thickBot="1" x14ac:dyDescent="0.3">
      <c r="A250" s="49"/>
      <c r="B250" s="65"/>
      <c r="C250" s="65"/>
      <c r="D250" s="49"/>
      <c r="E250" s="48"/>
      <c r="F250" s="65"/>
      <c r="G250" s="49"/>
      <c r="H250" s="68"/>
      <c r="I250" s="69"/>
      <c r="J250" s="69"/>
      <c r="K250" s="70"/>
      <c r="L250" s="66"/>
      <c r="M250" s="75">
        <f>SUM(M7:M249)</f>
        <v>0</v>
      </c>
      <c r="N250" s="67" t="str">
        <f t="shared" si="19"/>
        <v/>
      </c>
    </row>
    <row r="251" spans="1:14" s="26" customFormat="1" ht="15" x14ac:dyDescent="0.25">
      <c r="A251" s="49"/>
      <c r="B251" s="65"/>
      <c r="C251" s="65"/>
      <c r="D251" s="49"/>
      <c r="E251" s="48"/>
      <c r="F251" s="65"/>
      <c r="G251" s="49"/>
      <c r="H251" s="68"/>
      <c r="I251" s="69"/>
      <c r="J251" s="69"/>
      <c r="K251" s="70"/>
      <c r="L251" s="66"/>
      <c r="M251" s="67"/>
      <c r="N251" s="67"/>
    </row>
    <row r="252" spans="1:14" s="26" customFormat="1" ht="15" x14ac:dyDescent="0.25">
      <c r="A252" s="29"/>
      <c r="B252" s="30"/>
      <c r="C252" s="47" t="s">
        <v>570</v>
      </c>
      <c r="D252" s="29"/>
      <c r="E252" s="48"/>
      <c r="F252" s="30"/>
      <c r="G252" s="29" t="str">
        <f>IF(D252&gt;0,VLOOKUP(F252,#REF!,3,FALSE),"")</f>
        <v/>
      </c>
      <c r="H252" s="68"/>
      <c r="I252" s="73"/>
      <c r="J252" s="73"/>
      <c r="K252" s="70"/>
      <c r="L252" s="30"/>
      <c r="M252" s="30"/>
      <c r="N252" s="30"/>
    </row>
    <row r="253" spans="1:14" x14ac:dyDescent="0.2">
      <c r="C253" s="49" t="s">
        <v>802</v>
      </c>
      <c r="G253" s="29" t="str">
        <f>IF(D253&gt;0,VLOOKUP(F253,#REF!,3,FALSE),"")</f>
        <v/>
      </c>
      <c r="H253" s="68"/>
      <c r="I253" s="74"/>
      <c r="J253" s="74"/>
      <c r="K253" s="70"/>
    </row>
  </sheetData>
  <sheetProtection algorithmName="SHA-512" hashValue="Qdb8qaglpHQjPsPBp9vI56+iLQvSfC/a+GzDrkl0x2im6Sgg3HrXri5l4cD1UvKqPF/TdEF8Vq0sFcwvPQv8Zw==" saltValue="/ONzSC2wJh3A50oRtJAnnA==" spinCount="100000" sheet="1" objects="1" scenarios="1" sort="0" autoFilter="0"/>
  <autoFilter ref="A5:G253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6"/>
  <sheetViews>
    <sheetView workbookViewId="0">
      <selection activeCell="A6" sqref="A6"/>
    </sheetView>
  </sheetViews>
  <sheetFormatPr baseColWidth="10" defaultRowHeight="15" x14ac:dyDescent="0.25"/>
  <cols>
    <col min="2" max="2" width="30" customWidth="1"/>
    <col min="3" max="4" width="0" hidden="1" customWidth="1"/>
    <col min="6" max="6" width="28.28515625" bestFit="1" customWidth="1"/>
    <col min="8" max="8" width="6.7109375" style="5" bestFit="1" customWidth="1"/>
    <col min="9" max="9" width="11.42578125" style="98"/>
    <col min="10" max="10" width="11.42578125" style="99"/>
    <col min="13" max="13" width="11.42578125" style="99"/>
    <col min="15" max="15" width="13.28515625" customWidth="1"/>
    <col min="16" max="16" width="13.140625" customWidth="1"/>
  </cols>
  <sheetData>
    <row r="1" spans="1:16" x14ac:dyDescent="0.25">
      <c r="A1" s="23" t="s">
        <v>1852</v>
      </c>
    </row>
    <row r="2" spans="1:16" x14ac:dyDescent="0.25">
      <c r="A2" s="2"/>
    </row>
    <row r="3" spans="1:16" x14ac:dyDescent="0.25">
      <c r="A3" s="25" t="s">
        <v>1855</v>
      </c>
      <c r="F3" t="s">
        <v>1853</v>
      </c>
    </row>
    <row r="4" spans="1:16" ht="15.75" thickBot="1" x14ac:dyDescent="0.3">
      <c r="A4" s="3"/>
    </row>
    <row r="5" spans="1:16" ht="36.75" thickBot="1" x14ac:dyDescent="0.3">
      <c r="A5" s="125" t="s">
        <v>806</v>
      </c>
      <c r="B5" s="126" t="s">
        <v>807</v>
      </c>
      <c r="C5" s="126" t="s">
        <v>808</v>
      </c>
      <c r="D5" s="126" t="s">
        <v>809</v>
      </c>
      <c r="E5" s="126" t="s">
        <v>810</v>
      </c>
      <c r="F5" s="126" t="s">
        <v>811</v>
      </c>
      <c r="G5" s="127" t="s">
        <v>812</v>
      </c>
      <c r="H5" s="128" t="s">
        <v>5</v>
      </c>
      <c r="I5" s="129" t="s">
        <v>1867</v>
      </c>
      <c r="J5" s="130" t="s">
        <v>1858</v>
      </c>
      <c r="K5" s="131" t="s">
        <v>1859</v>
      </c>
      <c r="L5" s="131" t="s">
        <v>1860</v>
      </c>
      <c r="M5" s="132" t="s">
        <v>1861</v>
      </c>
      <c r="N5" s="133" t="s">
        <v>1862</v>
      </c>
      <c r="O5" s="134" t="s">
        <v>1863</v>
      </c>
      <c r="P5" s="135" t="s">
        <v>1864</v>
      </c>
    </row>
    <row r="6" spans="1:16" x14ac:dyDescent="0.25">
      <c r="A6" s="109" t="s">
        <v>813</v>
      </c>
      <c r="B6" s="110" t="s">
        <v>814</v>
      </c>
      <c r="C6" s="110" t="s">
        <v>815</v>
      </c>
      <c r="D6" s="110" t="s">
        <v>816</v>
      </c>
      <c r="E6" s="110" t="s">
        <v>817</v>
      </c>
      <c r="F6" s="110" t="s">
        <v>818</v>
      </c>
      <c r="G6" s="111">
        <v>24.89</v>
      </c>
      <c r="H6" s="112" t="s">
        <v>42</v>
      </c>
      <c r="I6" s="113">
        <v>52</v>
      </c>
      <c r="J6" s="114"/>
      <c r="K6" s="115" t="str">
        <f>IF(J6&gt;0,G6/J6,"")</f>
        <v/>
      </c>
      <c r="L6" s="115" t="str">
        <f>IF(J6&gt;0,K6*I6,"")</f>
        <v/>
      </c>
      <c r="M6" s="116"/>
      <c r="N6" s="115" t="str">
        <f>IF(J6&gt;0,ROUND(M6/J6,5),"")</f>
        <v/>
      </c>
      <c r="O6" s="117" t="str">
        <f>IF(J6&gt;0,ROUND(G6*I6*N6,2),"")</f>
        <v/>
      </c>
      <c r="P6" s="118" t="str">
        <f>IF(J6&gt;0,ROUND(O6/12,2),"")</f>
        <v/>
      </c>
    </row>
    <row r="7" spans="1:16" x14ac:dyDescent="0.25">
      <c r="A7" s="119" t="s">
        <v>819</v>
      </c>
      <c r="B7" s="100" t="s">
        <v>820</v>
      </c>
      <c r="C7" s="100" t="s">
        <v>815</v>
      </c>
      <c r="D7" s="100" t="s">
        <v>821</v>
      </c>
      <c r="E7" s="100" t="s">
        <v>817</v>
      </c>
      <c r="F7" s="100" t="s">
        <v>818</v>
      </c>
      <c r="G7" s="101">
        <v>28.25</v>
      </c>
      <c r="H7" s="102" t="s">
        <v>42</v>
      </c>
      <c r="I7" s="103">
        <v>52</v>
      </c>
      <c r="J7" s="19"/>
      <c r="K7" s="20" t="str">
        <f t="shared" ref="K7:K44" si="0">IF(J7&gt;0,G7/J7,"")</f>
        <v/>
      </c>
      <c r="L7" s="20" t="str">
        <f t="shared" ref="L7:L44" si="1">IF(J7&gt;0,K7*I7,"")</f>
        <v/>
      </c>
      <c r="M7" s="21"/>
      <c r="N7" s="20" t="str">
        <f t="shared" ref="N7:N44" si="2">IF(J7&gt;0,ROUND(M7/J7,5),"")</f>
        <v/>
      </c>
      <c r="O7" s="22" t="str">
        <f t="shared" ref="O7:O44" si="3">IF(J7&gt;0,ROUND(G7*I7*N7,2),"")</f>
        <v/>
      </c>
      <c r="P7" s="78" t="str">
        <f t="shared" ref="P7:P44" si="4">IF(J7&gt;0,ROUND(O7/12,2),"")</f>
        <v/>
      </c>
    </row>
    <row r="8" spans="1:16" x14ac:dyDescent="0.25">
      <c r="A8" s="119" t="s">
        <v>822</v>
      </c>
      <c r="B8" s="100" t="s">
        <v>823</v>
      </c>
      <c r="C8" s="100" t="s">
        <v>815</v>
      </c>
      <c r="D8" s="100" t="s">
        <v>816</v>
      </c>
      <c r="E8" s="100" t="s">
        <v>817</v>
      </c>
      <c r="F8" s="100" t="s">
        <v>818</v>
      </c>
      <c r="G8" s="101">
        <v>27.774999999999999</v>
      </c>
      <c r="H8" s="102" t="s">
        <v>42</v>
      </c>
      <c r="I8" s="103">
        <v>52</v>
      </c>
      <c r="J8" s="19"/>
      <c r="K8" s="20" t="str">
        <f t="shared" si="0"/>
        <v/>
      </c>
      <c r="L8" s="20" t="str">
        <f t="shared" si="1"/>
        <v/>
      </c>
      <c r="M8" s="21"/>
      <c r="N8" s="20" t="str">
        <f t="shared" si="2"/>
        <v/>
      </c>
      <c r="O8" s="22" t="str">
        <f t="shared" si="3"/>
        <v/>
      </c>
      <c r="P8" s="78" t="str">
        <f t="shared" si="4"/>
        <v/>
      </c>
    </row>
    <row r="9" spans="1:16" x14ac:dyDescent="0.25">
      <c r="A9" s="119" t="s">
        <v>824</v>
      </c>
      <c r="B9" s="100" t="s">
        <v>825</v>
      </c>
      <c r="C9" s="100" t="s">
        <v>815</v>
      </c>
      <c r="D9" s="100" t="s">
        <v>821</v>
      </c>
      <c r="E9" s="100" t="s">
        <v>817</v>
      </c>
      <c r="F9" s="100" t="s">
        <v>818</v>
      </c>
      <c r="G9" s="101">
        <v>40.380000000000003</v>
      </c>
      <c r="H9" s="102" t="s">
        <v>42</v>
      </c>
      <c r="I9" s="103">
        <v>52</v>
      </c>
      <c r="J9" s="19"/>
      <c r="K9" s="20" t="str">
        <f t="shared" si="0"/>
        <v/>
      </c>
      <c r="L9" s="20" t="str">
        <f t="shared" si="1"/>
        <v/>
      </c>
      <c r="M9" s="21"/>
      <c r="N9" s="20" t="str">
        <f t="shared" si="2"/>
        <v/>
      </c>
      <c r="O9" s="22" t="str">
        <f t="shared" si="3"/>
        <v/>
      </c>
      <c r="P9" s="78" t="str">
        <f t="shared" si="4"/>
        <v/>
      </c>
    </row>
    <row r="10" spans="1:16" x14ac:dyDescent="0.25">
      <c r="A10" s="119" t="s">
        <v>826</v>
      </c>
      <c r="B10" s="100" t="s">
        <v>823</v>
      </c>
      <c r="C10" s="100" t="s">
        <v>826</v>
      </c>
      <c r="D10" s="100" t="s">
        <v>816</v>
      </c>
      <c r="E10" s="100" t="s">
        <v>827</v>
      </c>
      <c r="F10" s="100" t="s">
        <v>828</v>
      </c>
      <c r="G10" s="101">
        <v>8.68</v>
      </c>
      <c r="H10" s="102" t="s">
        <v>42</v>
      </c>
      <c r="I10" s="103">
        <v>52</v>
      </c>
      <c r="J10" s="19"/>
      <c r="K10" s="20" t="str">
        <f t="shared" si="0"/>
        <v/>
      </c>
      <c r="L10" s="20" t="str">
        <f t="shared" si="1"/>
        <v/>
      </c>
      <c r="M10" s="21"/>
      <c r="N10" s="20" t="str">
        <f t="shared" si="2"/>
        <v/>
      </c>
      <c r="O10" s="22" t="str">
        <f t="shared" si="3"/>
        <v/>
      </c>
      <c r="P10" s="78" t="str">
        <f t="shared" si="4"/>
        <v/>
      </c>
    </row>
    <row r="11" spans="1:16" x14ac:dyDescent="0.25">
      <c r="A11" s="119" t="s">
        <v>829</v>
      </c>
      <c r="B11" s="100" t="s">
        <v>830</v>
      </c>
      <c r="C11" s="100" t="s">
        <v>815</v>
      </c>
      <c r="D11" s="100" t="s">
        <v>831</v>
      </c>
      <c r="E11" s="100" t="s">
        <v>827</v>
      </c>
      <c r="F11" s="100" t="s">
        <v>828</v>
      </c>
      <c r="G11" s="101">
        <v>29.95</v>
      </c>
      <c r="H11" s="102" t="s">
        <v>78</v>
      </c>
      <c r="I11" s="103">
        <v>252</v>
      </c>
      <c r="J11" s="19"/>
      <c r="K11" s="20" t="str">
        <f t="shared" si="0"/>
        <v/>
      </c>
      <c r="L11" s="20" t="str">
        <f t="shared" si="1"/>
        <v/>
      </c>
      <c r="M11" s="21"/>
      <c r="N11" s="20" t="str">
        <f t="shared" si="2"/>
        <v/>
      </c>
      <c r="O11" s="22" t="str">
        <f t="shared" si="3"/>
        <v/>
      </c>
      <c r="P11" s="78" t="str">
        <f t="shared" si="4"/>
        <v/>
      </c>
    </row>
    <row r="12" spans="1:16" x14ac:dyDescent="0.25">
      <c r="A12" s="119" t="s">
        <v>832</v>
      </c>
      <c r="B12" s="100" t="s">
        <v>833</v>
      </c>
      <c r="C12" s="100" t="s">
        <v>815</v>
      </c>
      <c r="D12" s="100" t="s">
        <v>831</v>
      </c>
      <c r="E12" s="100" t="s">
        <v>827</v>
      </c>
      <c r="F12" s="100" t="s">
        <v>828</v>
      </c>
      <c r="G12" s="101">
        <v>19.739999999999998</v>
      </c>
      <c r="H12" s="102" t="s">
        <v>78</v>
      </c>
      <c r="I12" s="103">
        <v>252</v>
      </c>
      <c r="J12" s="19"/>
      <c r="K12" s="20" t="str">
        <f t="shared" si="0"/>
        <v/>
      </c>
      <c r="L12" s="20" t="str">
        <f t="shared" si="1"/>
        <v/>
      </c>
      <c r="M12" s="21"/>
      <c r="N12" s="20" t="str">
        <f t="shared" si="2"/>
        <v/>
      </c>
      <c r="O12" s="22" t="str">
        <f t="shared" si="3"/>
        <v/>
      </c>
      <c r="P12" s="78" t="str">
        <f t="shared" si="4"/>
        <v/>
      </c>
    </row>
    <row r="13" spans="1:16" x14ac:dyDescent="0.25">
      <c r="A13" s="119" t="s">
        <v>834</v>
      </c>
      <c r="B13" s="100" t="s">
        <v>835</v>
      </c>
      <c r="C13" s="100" t="s">
        <v>815</v>
      </c>
      <c r="D13" s="100" t="s">
        <v>836</v>
      </c>
      <c r="E13" s="100" t="s">
        <v>827</v>
      </c>
      <c r="F13" s="100" t="s">
        <v>828</v>
      </c>
      <c r="G13" s="101">
        <v>9.48</v>
      </c>
      <c r="H13" s="102" t="s">
        <v>232</v>
      </c>
      <c r="I13" s="103">
        <v>52</v>
      </c>
      <c r="J13" s="19"/>
      <c r="K13" s="20" t="str">
        <f t="shared" si="0"/>
        <v/>
      </c>
      <c r="L13" s="20" t="str">
        <f t="shared" si="1"/>
        <v/>
      </c>
      <c r="M13" s="21"/>
      <c r="N13" s="20" t="str">
        <f t="shared" si="2"/>
        <v/>
      </c>
      <c r="O13" s="22" t="str">
        <f t="shared" si="3"/>
        <v/>
      </c>
      <c r="P13" s="78" t="str">
        <f t="shared" si="4"/>
        <v/>
      </c>
    </row>
    <row r="14" spans="1:16" x14ac:dyDescent="0.25">
      <c r="A14" s="119" t="s">
        <v>837</v>
      </c>
      <c r="B14" s="100" t="s">
        <v>838</v>
      </c>
      <c r="C14" s="100" t="s">
        <v>815</v>
      </c>
      <c r="D14" s="100" t="s">
        <v>839</v>
      </c>
      <c r="E14" s="100" t="s">
        <v>827</v>
      </c>
      <c r="F14" s="100" t="s">
        <v>828</v>
      </c>
      <c r="G14" s="101">
        <v>19.305</v>
      </c>
      <c r="H14" s="102" t="s">
        <v>358</v>
      </c>
      <c r="I14" s="103">
        <v>252</v>
      </c>
      <c r="J14" s="19"/>
      <c r="K14" s="20" t="str">
        <f t="shared" si="0"/>
        <v/>
      </c>
      <c r="L14" s="20" t="str">
        <f t="shared" si="1"/>
        <v/>
      </c>
      <c r="M14" s="21"/>
      <c r="N14" s="20" t="str">
        <f t="shared" si="2"/>
        <v/>
      </c>
      <c r="O14" s="22" t="str">
        <f t="shared" si="3"/>
        <v/>
      </c>
      <c r="P14" s="78" t="str">
        <f t="shared" si="4"/>
        <v/>
      </c>
    </row>
    <row r="15" spans="1:16" x14ac:dyDescent="0.25">
      <c r="A15" s="119" t="s">
        <v>840</v>
      </c>
      <c r="B15" s="100" t="s">
        <v>841</v>
      </c>
      <c r="C15" s="100" t="s">
        <v>815</v>
      </c>
      <c r="D15" s="100" t="s">
        <v>842</v>
      </c>
      <c r="E15" s="100" t="s">
        <v>827</v>
      </c>
      <c r="F15" s="100" t="s">
        <v>828</v>
      </c>
      <c r="G15" s="101">
        <v>19.61</v>
      </c>
      <c r="H15" s="102" t="s">
        <v>358</v>
      </c>
      <c r="I15" s="103">
        <v>252</v>
      </c>
      <c r="J15" s="19"/>
      <c r="K15" s="20" t="str">
        <f t="shared" si="0"/>
        <v/>
      </c>
      <c r="L15" s="20" t="str">
        <f t="shared" si="1"/>
        <v/>
      </c>
      <c r="M15" s="21"/>
      <c r="N15" s="20" t="str">
        <f t="shared" si="2"/>
        <v/>
      </c>
      <c r="O15" s="22" t="str">
        <f t="shared" si="3"/>
        <v/>
      </c>
      <c r="P15" s="78" t="str">
        <f t="shared" si="4"/>
        <v/>
      </c>
    </row>
    <row r="16" spans="1:16" x14ac:dyDescent="0.25">
      <c r="A16" s="119" t="s">
        <v>843</v>
      </c>
      <c r="B16" s="100" t="s">
        <v>841</v>
      </c>
      <c r="C16" s="100" t="s">
        <v>815</v>
      </c>
      <c r="D16" s="100" t="s">
        <v>836</v>
      </c>
      <c r="E16" s="100" t="s">
        <v>827</v>
      </c>
      <c r="F16" s="100" t="s">
        <v>828</v>
      </c>
      <c r="G16" s="101">
        <v>9.3949999999999996</v>
      </c>
      <c r="H16" s="102" t="s">
        <v>358</v>
      </c>
      <c r="I16" s="103">
        <v>252</v>
      </c>
      <c r="J16" s="19"/>
      <c r="K16" s="20" t="str">
        <f t="shared" si="0"/>
        <v/>
      </c>
      <c r="L16" s="20" t="str">
        <f t="shared" si="1"/>
        <v/>
      </c>
      <c r="M16" s="21"/>
      <c r="N16" s="20" t="str">
        <f t="shared" si="2"/>
        <v/>
      </c>
      <c r="O16" s="22" t="str">
        <f t="shared" si="3"/>
        <v/>
      </c>
      <c r="P16" s="78" t="str">
        <f t="shared" si="4"/>
        <v/>
      </c>
    </row>
    <row r="17" spans="1:16" x14ac:dyDescent="0.25">
      <c r="A17" s="119" t="s">
        <v>844</v>
      </c>
      <c r="B17" s="100" t="s">
        <v>841</v>
      </c>
      <c r="C17" s="100" t="s">
        <v>845</v>
      </c>
      <c r="D17" s="100" t="s">
        <v>842</v>
      </c>
      <c r="E17" s="100" t="s">
        <v>827</v>
      </c>
      <c r="F17" s="100" t="s">
        <v>828</v>
      </c>
      <c r="G17" s="101">
        <v>20.574999999999999</v>
      </c>
      <c r="H17" s="102" t="s">
        <v>358</v>
      </c>
      <c r="I17" s="103">
        <v>252</v>
      </c>
      <c r="J17" s="19"/>
      <c r="K17" s="20" t="str">
        <f t="shared" si="0"/>
        <v/>
      </c>
      <c r="L17" s="20" t="str">
        <f t="shared" si="1"/>
        <v/>
      </c>
      <c r="M17" s="21"/>
      <c r="N17" s="20" t="str">
        <f t="shared" si="2"/>
        <v/>
      </c>
      <c r="O17" s="22" t="str">
        <f t="shared" si="3"/>
        <v/>
      </c>
      <c r="P17" s="78" t="str">
        <f t="shared" si="4"/>
        <v/>
      </c>
    </row>
    <row r="18" spans="1:16" x14ac:dyDescent="0.25">
      <c r="A18" s="119" t="s">
        <v>845</v>
      </c>
      <c r="B18" s="100" t="s">
        <v>841</v>
      </c>
      <c r="C18" s="100" t="s">
        <v>846</v>
      </c>
      <c r="D18" s="100" t="s">
        <v>836</v>
      </c>
      <c r="E18" s="100" t="s">
        <v>827</v>
      </c>
      <c r="F18" s="100" t="s">
        <v>828</v>
      </c>
      <c r="G18" s="101">
        <v>9.8049999999999997</v>
      </c>
      <c r="H18" s="102" t="s">
        <v>358</v>
      </c>
      <c r="I18" s="103">
        <v>252</v>
      </c>
      <c r="J18" s="19"/>
      <c r="K18" s="20" t="str">
        <f t="shared" si="0"/>
        <v/>
      </c>
      <c r="L18" s="20" t="str">
        <f t="shared" si="1"/>
        <v/>
      </c>
      <c r="M18" s="21"/>
      <c r="N18" s="20" t="str">
        <f t="shared" si="2"/>
        <v/>
      </c>
      <c r="O18" s="22" t="str">
        <f t="shared" si="3"/>
        <v/>
      </c>
      <c r="P18" s="78" t="str">
        <f t="shared" si="4"/>
        <v/>
      </c>
    </row>
    <row r="19" spans="1:16" x14ac:dyDescent="0.25">
      <c r="A19" s="119" t="s">
        <v>846</v>
      </c>
      <c r="B19" s="100" t="s">
        <v>841</v>
      </c>
      <c r="C19" s="100" t="s">
        <v>847</v>
      </c>
      <c r="D19" s="100" t="s">
        <v>836</v>
      </c>
      <c r="E19" s="100" t="s">
        <v>827</v>
      </c>
      <c r="F19" s="100" t="s">
        <v>828</v>
      </c>
      <c r="G19" s="101">
        <v>9.9049999999999994</v>
      </c>
      <c r="H19" s="102" t="s">
        <v>358</v>
      </c>
      <c r="I19" s="103">
        <v>252</v>
      </c>
      <c r="J19" s="19"/>
      <c r="K19" s="20" t="str">
        <f t="shared" si="0"/>
        <v/>
      </c>
      <c r="L19" s="20" t="str">
        <f t="shared" si="1"/>
        <v/>
      </c>
      <c r="M19" s="21"/>
      <c r="N19" s="20" t="str">
        <f t="shared" si="2"/>
        <v/>
      </c>
      <c r="O19" s="22" t="str">
        <f t="shared" si="3"/>
        <v/>
      </c>
      <c r="P19" s="78" t="str">
        <f t="shared" si="4"/>
        <v/>
      </c>
    </row>
    <row r="20" spans="1:16" x14ac:dyDescent="0.25">
      <c r="A20" s="119" t="s">
        <v>847</v>
      </c>
      <c r="B20" s="100" t="s">
        <v>841</v>
      </c>
      <c r="C20" s="100" t="s">
        <v>848</v>
      </c>
      <c r="D20" s="100" t="s">
        <v>842</v>
      </c>
      <c r="E20" s="100" t="s">
        <v>827</v>
      </c>
      <c r="F20" s="100" t="s">
        <v>828</v>
      </c>
      <c r="G20" s="101">
        <v>22.135000000000002</v>
      </c>
      <c r="H20" s="102" t="s">
        <v>358</v>
      </c>
      <c r="I20" s="103">
        <v>252</v>
      </c>
      <c r="J20" s="19"/>
      <c r="K20" s="20" t="str">
        <f t="shared" si="0"/>
        <v/>
      </c>
      <c r="L20" s="20" t="str">
        <f t="shared" si="1"/>
        <v/>
      </c>
      <c r="M20" s="21"/>
      <c r="N20" s="20" t="str">
        <f t="shared" si="2"/>
        <v/>
      </c>
      <c r="O20" s="22" t="str">
        <f t="shared" si="3"/>
        <v/>
      </c>
      <c r="P20" s="78" t="str">
        <f t="shared" si="4"/>
        <v/>
      </c>
    </row>
    <row r="21" spans="1:16" x14ac:dyDescent="0.25">
      <c r="A21" s="119" t="s">
        <v>848</v>
      </c>
      <c r="B21" s="100" t="s">
        <v>849</v>
      </c>
      <c r="C21" s="100" t="s">
        <v>815</v>
      </c>
      <c r="D21" s="100" t="s">
        <v>850</v>
      </c>
      <c r="E21" s="100" t="s">
        <v>827</v>
      </c>
      <c r="F21" s="100" t="s">
        <v>828</v>
      </c>
      <c r="G21" s="101">
        <v>16.239999999999998</v>
      </c>
      <c r="H21" s="102" t="s">
        <v>232</v>
      </c>
      <c r="I21" s="103">
        <v>52</v>
      </c>
      <c r="J21" s="19"/>
      <c r="K21" s="20" t="str">
        <f t="shared" si="0"/>
        <v/>
      </c>
      <c r="L21" s="20" t="str">
        <f t="shared" si="1"/>
        <v/>
      </c>
      <c r="M21" s="21"/>
      <c r="N21" s="20" t="str">
        <f t="shared" si="2"/>
        <v/>
      </c>
      <c r="O21" s="22" t="str">
        <f t="shared" si="3"/>
        <v/>
      </c>
      <c r="P21" s="78" t="str">
        <f t="shared" si="4"/>
        <v/>
      </c>
    </row>
    <row r="22" spans="1:16" x14ac:dyDescent="0.25">
      <c r="A22" s="119" t="s">
        <v>851</v>
      </c>
      <c r="B22" s="100" t="s">
        <v>841</v>
      </c>
      <c r="C22" s="100" t="s">
        <v>815</v>
      </c>
      <c r="D22" s="100" t="s">
        <v>842</v>
      </c>
      <c r="E22" s="100" t="s">
        <v>827</v>
      </c>
      <c r="F22" s="100" t="s">
        <v>828</v>
      </c>
      <c r="G22" s="101">
        <v>16.135000000000002</v>
      </c>
      <c r="H22" s="102" t="s">
        <v>358</v>
      </c>
      <c r="I22" s="103">
        <v>252</v>
      </c>
      <c r="J22" s="19"/>
      <c r="K22" s="20" t="str">
        <f t="shared" si="0"/>
        <v/>
      </c>
      <c r="L22" s="20" t="str">
        <f t="shared" si="1"/>
        <v/>
      </c>
      <c r="M22" s="21"/>
      <c r="N22" s="20" t="str">
        <f t="shared" si="2"/>
        <v/>
      </c>
      <c r="O22" s="22" t="str">
        <f t="shared" si="3"/>
        <v/>
      </c>
      <c r="P22" s="78" t="str">
        <f t="shared" si="4"/>
        <v/>
      </c>
    </row>
    <row r="23" spans="1:16" x14ac:dyDescent="0.25">
      <c r="A23" s="119" t="s">
        <v>852</v>
      </c>
      <c r="B23" s="100" t="s">
        <v>853</v>
      </c>
      <c r="C23" s="100" t="s">
        <v>854</v>
      </c>
      <c r="D23" s="100" t="s">
        <v>855</v>
      </c>
      <c r="E23" s="100" t="s">
        <v>827</v>
      </c>
      <c r="F23" s="100" t="s">
        <v>818</v>
      </c>
      <c r="G23" s="101">
        <v>33.335000000000001</v>
      </c>
      <c r="H23" s="102" t="s">
        <v>42</v>
      </c>
      <c r="I23" s="103">
        <v>52</v>
      </c>
      <c r="J23" s="19"/>
      <c r="K23" s="20" t="str">
        <f t="shared" si="0"/>
        <v/>
      </c>
      <c r="L23" s="20" t="str">
        <f t="shared" si="1"/>
        <v/>
      </c>
      <c r="M23" s="21"/>
      <c r="N23" s="20" t="str">
        <f t="shared" si="2"/>
        <v/>
      </c>
      <c r="O23" s="22" t="str">
        <f t="shared" si="3"/>
        <v/>
      </c>
      <c r="P23" s="78" t="str">
        <f t="shared" si="4"/>
        <v/>
      </c>
    </row>
    <row r="24" spans="1:16" x14ac:dyDescent="0.25">
      <c r="A24" s="119" t="s">
        <v>854</v>
      </c>
      <c r="B24" s="100" t="s">
        <v>856</v>
      </c>
      <c r="C24" s="100" t="s">
        <v>857</v>
      </c>
      <c r="D24" s="100" t="s">
        <v>858</v>
      </c>
      <c r="E24" s="100" t="s">
        <v>827</v>
      </c>
      <c r="F24" s="100" t="s">
        <v>818</v>
      </c>
      <c r="G24" s="101">
        <v>5.54</v>
      </c>
      <c r="H24" s="102" t="s">
        <v>80</v>
      </c>
      <c r="I24" s="103">
        <v>252</v>
      </c>
      <c r="J24" s="19"/>
      <c r="K24" s="20" t="str">
        <f t="shared" si="0"/>
        <v/>
      </c>
      <c r="L24" s="20" t="str">
        <f t="shared" si="1"/>
        <v/>
      </c>
      <c r="M24" s="21"/>
      <c r="N24" s="20" t="str">
        <f t="shared" si="2"/>
        <v/>
      </c>
      <c r="O24" s="22" t="str">
        <f t="shared" si="3"/>
        <v/>
      </c>
      <c r="P24" s="78" t="str">
        <f t="shared" si="4"/>
        <v/>
      </c>
    </row>
    <row r="25" spans="1:16" x14ac:dyDescent="0.25">
      <c r="A25" s="119" t="s">
        <v>859</v>
      </c>
      <c r="B25" s="100" t="s">
        <v>860</v>
      </c>
      <c r="C25" s="100" t="s">
        <v>815</v>
      </c>
      <c r="D25" s="100" t="s">
        <v>861</v>
      </c>
      <c r="E25" s="100" t="s">
        <v>827</v>
      </c>
      <c r="F25" s="100" t="s">
        <v>818</v>
      </c>
      <c r="G25" s="101">
        <v>5.0449999999999999</v>
      </c>
      <c r="H25" s="102" t="s">
        <v>42</v>
      </c>
      <c r="I25" s="103">
        <v>52</v>
      </c>
      <c r="J25" s="19"/>
      <c r="K25" s="20" t="str">
        <f t="shared" si="0"/>
        <v/>
      </c>
      <c r="L25" s="20" t="str">
        <f t="shared" si="1"/>
        <v/>
      </c>
      <c r="M25" s="21"/>
      <c r="N25" s="20" t="str">
        <f t="shared" si="2"/>
        <v/>
      </c>
      <c r="O25" s="22" t="str">
        <f t="shared" si="3"/>
        <v/>
      </c>
      <c r="P25" s="78" t="str">
        <f t="shared" si="4"/>
        <v/>
      </c>
    </row>
    <row r="26" spans="1:16" x14ac:dyDescent="0.25">
      <c r="A26" s="119" t="s">
        <v>857</v>
      </c>
      <c r="B26" s="100" t="s">
        <v>862</v>
      </c>
      <c r="C26" s="100" t="s">
        <v>815</v>
      </c>
      <c r="D26" s="100" t="s">
        <v>836</v>
      </c>
      <c r="E26" s="100" t="s">
        <v>827</v>
      </c>
      <c r="F26" s="100" t="s">
        <v>863</v>
      </c>
      <c r="G26" s="101">
        <v>10.285</v>
      </c>
      <c r="H26" s="102" t="s">
        <v>358</v>
      </c>
      <c r="I26" s="103">
        <v>252</v>
      </c>
      <c r="J26" s="19"/>
      <c r="K26" s="20" t="str">
        <f t="shared" si="0"/>
        <v/>
      </c>
      <c r="L26" s="20" t="str">
        <f t="shared" si="1"/>
        <v/>
      </c>
      <c r="M26" s="21"/>
      <c r="N26" s="20" t="str">
        <f t="shared" si="2"/>
        <v/>
      </c>
      <c r="O26" s="22" t="str">
        <f t="shared" si="3"/>
        <v/>
      </c>
      <c r="P26" s="78" t="str">
        <f t="shared" si="4"/>
        <v/>
      </c>
    </row>
    <row r="27" spans="1:16" x14ac:dyDescent="0.25">
      <c r="A27" s="119" t="s">
        <v>864</v>
      </c>
      <c r="B27" s="100" t="s">
        <v>865</v>
      </c>
      <c r="C27" s="100" t="s">
        <v>815</v>
      </c>
      <c r="D27" s="100" t="s">
        <v>842</v>
      </c>
      <c r="E27" s="100" t="s">
        <v>827</v>
      </c>
      <c r="F27" s="100" t="s">
        <v>863</v>
      </c>
      <c r="G27" s="101">
        <v>22.035</v>
      </c>
      <c r="H27" s="102" t="s">
        <v>358</v>
      </c>
      <c r="I27" s="103">
        <v>252</v>
      </c>
      <c r="J27" s="19"/>
      <c r="K27" s="20" t="str">
        <f t="shared" si="0"/>
        <v/>
      </c>
      <c r="L27" s="20" t="str">
        <f t="shared" si="1"/>
        <v/>
      </c>
      <c r="M27" s="21"/>
      <c r="N27" s="20" t="str">
        <f t="shared" si="2"/>
        <v/>
      </c>
      <c r="O27" s="22" t="str">
        <f t="shared" si="3"/>
        <v/>
      </c>
      <c r="P27" s="78" t="str">
        <f t="shared" si="4"/>
        <v/>
      </c>
    </row>
    <row r="28" spans="1:16" x14ac:dyDescent="0.25">
      <c r="A28" s="119" t="s">
        <v>866</v>
      </c>
      <c r="B28" s="100" t="s">
        <v>867</v>
      </c>
      <c r="C28" s="100" t="s">
        <v>815</v>
      </c>
      <c r="D28" s="100" t="s">
        <v>868</v>
      </c>
      <c r="E28" s="100" t="s">
        <v>827</v>
      </c>
      <c r="F28" s="100" t="s">
        <v>863</v>
      </c>
      <c r="G28" s="101">
        <v>10.85</v>
      </c>
      <c r="H28" s="102" t="s">
        <v>66</v>
      </c>
      <c r="I28" s="103">
        <v>252</v>
      </c>
      <c r="J28" s="19"/>
      <c r="K28" s="20" t="str">
        <f t="shared" si="0"/>
        <v/>
      </c>
      <c r="L28" s="20" t="str">
        <f t="shared" si="1"/>
        <v/>
      </c>
      <c r="M28" s="21"/>
      <c r="N28" s="20" t="str">
        <f t="shared" si="2"/>
        <v/>
      </c>
      <c r="O28" s="22" t="str">
        <f t="shared" si="3"/>
        <v/>
      </c>
      <c r="P28" s="78" t="str">
        <f t="shared" si="4"/>
        <v/>
      </c>
    </row>
    <row r="29" spans="1:16" x14ac:dyDescent="0.25">
      <c r="A29" s="119" t="s">
        <v>869</v>
      </c>
      <c r="B29" s="100" t="s">
        <v>867</v>
      </c>
      <c r="C29" s="100" t="s">
        <v>815</v>
      </c>
      <c r="D29" s="100" t="s">
        <v>868</v>
      </c>
      <c r="E29" s="100" t="s">
        <v>827</v>
      </c>
      <c r="F29" s="100" t="s">
        <v>863</v>
      </c>
      <c r="G29" s="101">
        <v>10.85</v>
      </c>
      <c r="H29" s="102" t="s">
        <v>66</v>
      </c>
      <c r="I29" s="103">
        <v>252</v>
      </c>
      <c r="J29" s="19"/>
      <c r="K29" s="20" t="str">
        <f t="shared" si="0"/>
        <v/>
      </c>
      <c r="L29" s="20" t="str">
        <f t="shared" si="1"/>
        <v/>
      </c>
      <c r="M29" s="21"/>
      <c r="N29" s="20" t="str">
        <f t="shared" si="2"/>
        <v/>
      </c>
      <c r="O29" s="22" t="str">
        <f t="shared" si="3"/>
        <v/>
      </c>
      <c r="P29" s="78" t="str">
        <f t="shared" si="4"/>
        <v/>
      </c>
    </row>
    <row r="30" spans="1:16" x14ac:dyDescent="0.25">
      <c r="A30" s="119" t="s">
        <v>870</v>
      </c>
      <c r="B30" s="100" t="s">
        <v>871</v>
      </c>
      <c r="C30" s="100" t="s">
        <v>815</v>
      </c>
      <c r="D30" s="100" t="s">
        <v>842</v>
      </c>
      <c r="E30" s="100" t="s">
        <v>827</v>
      </c>
      <c r="F30" s="100" t="s">
        <v>863</v>
      </c>
      <c r="G30" s="101">
        <v>10.555</v>
      </c>
      <c r="H30" s="102" t="s">
        <v>358</v>
      </c>
      <c r="I30" s="103">
        <v>252</v>
      </c>
      <c r="J30" s="19"/>
      <c r="K30" s="20" t="str">
        <f t="shared" si="0"/>
        <v/>
      </c>
      <c r="L30" s="20" t="str">
        <f t="shared" si="1"/>
        <v/>
      </c>
      <c r="M30" s="21"/>
      <c r="N30" s="20" t="str">
        <f t="shared" si="2"/>
        <v/>
      </c>
      <c r="O30" s="22" t="str">
        <f t="shared" si="3"/>
        <v/>
      </c>
      <c r="P30" s="78" t="str">
        <f t="shared" si="4"/>
        <v/>
      </c>
    </row>
    <row r="31" spans="1:16" x14ac:dyDescent="0.25">
      <c r="A31" s="119" t="s">
        <v>872</v>
      </c>
      <c r="B31" s="100" t="s">
        <v>871</v>
      </c>
      <c r="C31" s="100" t="s">
        <v>815</v>
      </c>
      <c r="D31" s="100" t="s">
        <v>842</v>
      </c>
      <c r="E31" s="100" t="s">
        <v>827</v>
      </c>
      <c r="F31" s="100" t="s">
        <v>863</v>
      </c>
      <c r="G31" s="101">
        <v>10.555</v>
      </c>
      <c r="H31" s="102" t="s">
        <v>358</v>
      </c>
      <c r="I31" s="103">
        <v>252</v>
      </c>
      <c r="J31" s="19"/>
      <c r="K31" s="20" t="str">
        <f t="shared" si="0"/>
        <v/>
      </c>
      <c r="L31" s="20" t="str">
        <f t="shared" si="1"/>
        <v/>
      </c>
      <c r="M31" s="21"/>
      <c r="N31" s="20" t="str">
        <f t="shared" si="2"/>
        <v/>
      </c>
      <c r="O31" s="22" t="str">
        <f t="shared" si="3"/>
        <v/>
      </c>
      <c r="P31" s="78" t="str">
        <f t="shared" si="4"/>
        <v/>
      </c>
    </row>
    <row r="32" spans="1:16" x14ac:dyDescent="0.25">
      <c r="A32" s="119" t="s">
        <v>873</v>
      </c>
      <c r="B32" s="100" t="s">
        <v>874</v>
      </c>
      <c r="C32" s="100" t="s">
        <v>815</v>
      </c>
      <c r="D32" s="100" t="s">
        <v>875</v>
      </c>
      <c r="E32" s="100" t="s">
        <v>827</v>
      </c>
      <c r="F32" s="100" t="s">
        <v>863</v>
      </c>
      <c r="G32" s="101">
        <v>33.51</v>
      </c>
      <c r="H32" s="102" t="s">
        <v>232</v>
      </c>
      <c r="I32" s="103">
        <v>52</v>
      </c>
      <c r="J32" s="19"/>
      <c r="K32" s="20" t="str">
        <f t="shared" si="0"/>
        <v/>
      </c>
      <c r="L32" s="20" t="str">
        <f t="shared" si="1"/>
        <v/>
      </c>
      <c r="M32" s="21"/>
      <c r="N32" s="20" t="str">
        <f t="shared" si="2"/>
        <v/>
      </c>
      <c r="O32" s="22" t="str">
        <f t="shared" si="3"/>
        <v/>
      </c>
      <c r="P32" s="78" t="str">
        <f t="shared" si="4"/>
        <v/>
      </c>
    </row>
    <row r="33" spans="1:16" x14ac:dyDescent="0.25">
      <c r="A33" s="119" t="s">
        <v>876</v>
      </c>
      <c r="B33" s="100" t="s">
        <v>877</v>
      </c>
      <c r="C33" s="100" t="s">
        <v>876</v>
      </c>
      <c r="D33" s="100" t="s">
        <v>850</v>
      </c>
      <c r="E33" s="100" t="s">
        <v>827</v>
      </c>
      <c r="F33" s="100" t="s">
        <v>863</v>
      </c>
      <c r="G33" s="101">
        <v>10.88</v>
      </c>
      <c r="H33" s="102" t="s">
        <v>232</v>
      </c>
      <c r="I33" s="103">
        <v>52</v>
      </c>
      <c r="J33" s="19"/>
      <c r="K33" s="20" t="str">
        <f t="shared" si="0"/>
        <v/>
      </c>
      <c r="L33" s="20" t="str">
        <f t="shared" si="1"/>
        <v/>
      </c>
      <c r="M33" s="21"/>
      <c r="N33" s="20" t="str">
        <f t="shared" si="2"/>
        <v/>
      </c>
      <c r="O33" s="22" t="str">
        <f t="shared" si="3"/>
        <v/>
      </c>
      <c r="P33" s="78" t="str">
        <f t="shared" si="4"/>
        <v/>
      </c>
    </row>
    <row r="34" spans="1:16" x14ac:dyDescent="0.25">
      <c r="A34" s="119" t="s">
        <v>878</v>
      </c>
      <c r="B34" s="100" t="s">
        <v>879</v>
      </c>
      <c r="C34" s="100" t="s">
        <v>815</v>
      </c>
      <c r="D34" s="100" t="s">
        <v>842</v>
      </c>
      <c r="E34" s="100" t="s">
        <v>827</v>
      </c>
      <c r="F34" s="100" t="s">
        <v>863</v>
      </c>
      <c r="G34" s="101">
        <v>17.899999999999999</v>
      </c>
      <c r="H34" s="102" t="s">
        <v>358</v>
      </c>
      <c r="I34" s="103">
        <v>252</v>
      </c>
      <c r="J34" s="19"/>
      <c r="K34" s="20" t="str">
        <f t="shared" si="0"/>
        <v/>
      </c>
      <c r="L34" s="20" t="str">
        <f t="shared" si="1"/>
        <v/>
      </c>
      <c r="M34" s="21"/>
      <c r="N34" s="20" t="str">
        <f t="shared" si="2"/>
        <v/>
      </c>
      <c r="O34" s="22" t="str">
        <f t="shared" si="3"/>
        <v/>
      </c>
      <c r="P34" s="78" t="str">
        <f t="shared" si="4"/>
        <v/>
      </c>
    </row>
    <row r="35" spans="1:16" x14ac:dyDescent="0.25">
      <c r="A35" s="119" t="s">
        <v>880</v>
      </c>
      <c r="B35" s="100" t="s">
        <v>879</v>
      </c>
      <c r="C35" s="100" t="s">
        <v>880</v>
      </c>
      <c r="D35" s="100" t="s">
        <v>842</v>
      </c>
      <c r="E35" s="100" t="s">
        <v>827</v>
      </c>
      <c r="F35" s="100" t="s">
        <v>863</v>
      </c>
      <c r="G35" s="101">
        <v>19.145</v>
      </c>
      <c r="H35" s="102" t="s">
        <v>358</v>
      </c>
      <c r="I35" s="103">
        <v>252</v>
      </c>
      <c r="J35" s="19"/>
      <c r="K35" s="20" t="str">
        <f t="shared" si="0"/>
        <v/>
      </c>
      <c r="L35" s="20" t="str">
        <f t="shared" si="1"/>
        <v/>
      </c>
      <c r="M35" s="21"/>
      <c r="N35" s="20" t="str">
        <f t="shared" si="2"/>
        <v/>
      </c>
      <c r="O35" s="22" t="str">
        <f t="shared" si="3"/>
        <v/>
      </c>
      <c r="P35" s="78" t="str">
        <f t="shared" si="4"/>
        <v/>
      </c>
    </row>
    <row r="36" spans="1:16" x14ac:dyDescent="0.25">
      <c r="A36" s="119" t="s">
        <v>881</v>
      </c>
      <c r="B36" s="100" t="s">
        <v>879</v>
      </c>
      <c r="C36" s="100" t="s">
        <v>881</v>
      </c>
      <c r="D36" s="100" t="s">
        <v>842</v>
      </c>
      <c r="E36" s="100" t="s">
        <v>827</v>
      </c>
      <c r="F36" s="100" t="s">
        <v>863</v>
      </c>
      <c r="G36" s="101">
        <v>20.420000000000002</v>
      </c>
      <c r="H36" s="102" t="s">
        <v>358</v>
      </c>
      <c r="I36" s="103">
        <v>252</v>
      </c>
      <c r="J36" s="19"/>
      <c r="K36" s="20" t="str">
        <f t="shared" si="0"/>
        <v/>
      </c>
      <c r="L36" s="20" t="str">
        <f t="shared" si="1"/>
        <v/>
      </c>
      <c r="M36" s="21"/>
      <c r="N36" s="20" t="str">
        <f t="shared" si="2"/>
        <v/>
      </c>
      <c r="O36" s="22" t="str">
        <f t="shared" si="3"/>
        <v/>
      </c>
      <c r="P36" s="78" t="str">
        <f t="shared" si="4"/>
        <v/>
      </c>
    </row>
    <row r="37" spans="1:16" x14ac:dyDescent="0.25">
      <c r="A37" s="119" t="s">
        <v>882</v>
      </c>
      <c r="B37" s="100" t="s">
        <v>883</v>
      </c>
      <c r="C37" s="100" t="s">
        <v>882</v>
      </c>
      <c r="D37" s="100" t="s">
        <v>842</v>
      </c>
      <c r="E37" s="100" t="s">
        <v>827</v>
      </c>
      <c r="F37" s="100" t="s">
        <v>884</v>
      </c>
      <c r="G37" s="101">
        <v>10.16</v>
      </c>
      <c r="H37" s="102" t="s">
        <v>358</v>
      </c>
      <c r="I37" s="103">
        <v>252</v>
      </c>
      <c r="J37" s="19"/>
      <c r="K37" s="20" t="str">
        <f t="shared" si="0"/>
        <v/>
      </c>
      <c r="L37" s="20" t="str">
        <f t="shared" si="1"/>
        <v/>
      </c>
      <c r="M37" s="21"/>
      <c r="N37" s="20" t="str">
        <f t="shared" si="2"/>
        <v/>
      </c>
      <c r="O37" s="22" t="str">
        <f t="shared" si="3"/>
        <v/>
      </c>
      <c r="P37" s="78" t="str">
        <f t="shared" si="4"/>
        <v/>
      </c>
    </row>
    <row r="38" spans="1:16" x14ac:dyDescent="0.25">
      <c r="A38" s="119" t="s">
        <v>885</v>
      </c>
      <c r="B38" s="100" t="s">
        <v>883</v>
      </c>
      <c r="C38" s="100" t="s">
        <v>885</v>
      </c>
      <c r="D38" s="100" t="s">
        <v>842</v>
      </c>
      <c r="E38" s="100" t="s">
        <v>827</v>
      </c>
      <c r="F38" s="100" t="s">
        <v>884</v>
      </c>
      <c r="G38" s="101">
        <v>10.54</v>
      </c>
      <c r="H38" s="102" t="s">
        <v>358</v>
      </c>
      <c r="I38" s="103">
        <v>252</v>
      </c>
      <c r="J38" s="19"/>
      <c r="K38" s="20" t="str">
        <f t="shared" si="0"/>
        <v/>
      </c>
      <c r="L38" s="20" t="str">
        <f t="shared" si="1"/>
        <v/>
      </c>
      <c r="M38" s="21"/>
      <c r="N38" s="20" t="str">
        <f t="shared" si="2"/>
        <v/>
      </c>
      <c r="O38" s="22" t="str">
        <f t="shared" si="3"/>
        <v/>
      </c>
      <c r="P38" s="78" t="str">
        <f t="shared" si="4"/>
        <v/>
      </c>
    </row>
    <row r="39" spans="1:16" x14ac:dyDescent="0.25">
      <c r="A39" s="119" t="s">
        <v>886</v>
      </c>
      <c r="B39" s="100" t="s">
        <v>883</v>
      </c>
      <c r="C39" s="100" t="s">
        <v>886</v>
      </c>
      <c r="D39" s="100" t="s">
        <v>842</v>
      </c>
      <c r="E39" s="100" t="s">
        <v>827</v>
      </c>
      <c r="F39" s="100" t="s">
        <v>884</v>
      </c>
      <c r="G39" s="101">
        <v>10.824999999999999</v>
      </c>
      <c r="H39" s="102" t="s">
        <v>358</v>
      </c>
      <c r="I39" s="103">
        <v>252</v>
      </c>
      <c r="J39" s="19"/>
      <c r="K39" s="20" t="str">
        <f t="shared" si="0"/>
        <v/>
      </c>
      <c r="L39" s="20" t="str">
        <f t="shared" si="1"/>
        <v/>
      </c>
      <c r="M39" s="21"/>
      <c r="N39" s="20" t="str">
        <f t="shared" si="2"/>
        <v/>
      </c>
      <c r="O39" s="22" t="str">
        <f t="shared" si="3"/>
        <v/>
      </c>
      <c r="P39" s="78" t="str">
        <f t="shared" si="4"/>
        <v/>
      </c>
    </row>
    <row r="40" spans="1:16" x14ac:dyDescent="0.25">
      <c r="A40" s="119" t="s">
        <v>887</v>
      </c>
      <c r="B40" s="100" t="s">
        <v>883</v>
      </c>
      <c r="C40" s="100" t="s">
        <v>887</v>
      </c>
      <c r="D40" s="100" t="s">
        <v>842</v>
      </c>
      <c r="E40" s="100" t="s">
        <v>827</v>
      </c>
      <c r="F40" s="100" t="s">
        <v>884</v>
      </c>
      <c r="G40" s="101">
        <v>10.98</v>
      </c>
      <c r="H40" s="102" t="s">
        <v>358</v>
      </c>
      <c r="I40" s="103">
        <v>252</v>
      </c>
      <c r="J40" s="19"/>
      <c r="K40" s="20" t="str">
        <f t="shared" si="0"/>
        <v/>
      </c>
      <c r="L40" s="20" t="str">
        <f t="shared" si="1"/>
        <v/>
      </c>
      <c r="M40" s="21"/>
      <c r="N40" s="20" t="str">
        <f t="shared" si="2"/>
        <v/>
      </c>
      <c r="O40" s="22" t="str">
        <f t="shared" si="3"/>
        <v/>
      </c>
      <c r="P40" s="78" t="str">
        <f t="shared" si="4"/>
        <v/>
      </c>
    </row>
    <row r="41" spans="1:16" x14ac:dyDescent="0.25">
      <c r="A41" s="119" t="s">
        <v>888</v>
      </c>
      <c r="B41" s="100" t="s">
        <v>889</v>
      </c>
      <c r="C41" s="100" t="s">
        <v>888</v>
      </c>
      <c r="D41" s="100" t="s">
        <v>868</v>
      </c>
      <c r="E41" s="100" t="s">
        <v>827</v>
      </c>
      <c r="F41" s="100" t="s">
        <v>884</v>
      </c>
      <c r="G41" s="101">
        <v>8.6</v>
      </c>
      <c r="H41" s="102" t="s">
        <v>66</v>
      </c>
      <c r="I41" s="103">
        <v>252</v>
      </c>
      <c r="J41" s="19"/>
      <c r="K41" s="20" t="str">
        <f t="shared" si="0"/>
        <v/>
      </c>
      <c r="L41" s="20" t="str">
        <f t="shared" si="1"/>
        <v/>
      </c>
      <c r="M41" s="21"/>
      <c r="N41" s="20" t="str">
        <f t="shared" si="2"/>
        <v/>
      </c>
      <c r="O41" s="22" t="str">
        <f t="shared" si="3"/>
        <v/>
      </c>
      <c r="P41" s="78" t="str">
        <f t="shared" si="4"/>
        <v/>
      </c>
    </row>
    <row r="42" spans="1:16" x14ac:dyDescent="0.25">
      <c r="A42" s="119" t="s">
        <v>890</v>
      </c>
      <c r="B42" s="100" t="s">
        <v>891</v>
      </c>
      <c r="C42" s="100" t="s">
        <v>890</v>
      </c>
      <c r="D42" s="100" t="s">
        <v>850</v>
      </c>
      <c r="E42" s="100" t="s">
        <v>827</v>
      </c>
      <c r="F42" s="100" t="s">
        <v>884</v>
      </c>
      <c r="G42" s="101">
        <v>11.12</v>
      </c>
      <c r="H42" s="102" t="s">
        <v>232</v>
      </c>
      <c r="I42" s="103">
        <v>52</v>
      </c>
      <c r="J42" s="19"/>
      <c r="K42" s="20" t="str">
        <f t="shared" si="0"/>
        <v/>
      </c>
      <c r="L42" s="20" t="str">
        <f t="shared" si="1"/>
        <v/>
      </c>
      <c r="M42" s="21"/>
      <c r="N42" s="20" t="str">
        <f t="shared" si="2"/>
        <v/>
      </c>
      <c r="O42" s="22" t="str">
        <f t="shared" si="3"/>
        <v/>
      </c>
      <c r="P42" s="78" t="str">
        <f t="shared" si="4"/>
        <v/>
      </c>
    </row>
    <row r="43" spans="1:16" x14ac:dyDescent="0.25">
      <c r="A43" s="119" t="s">
        <v>892</v>
      </c>
      <c r="B43" s="100" t="s">
        <v>893</v>
      </c>
      <c r="C43" s="100" t="s">
        <v>892</v>
      </c>
      <c r="D43" s="100" t="s">
        <v>894</v>
      </c>
      <c r="E43" s="100" t="s">
        <v>827</v>
      </c>
      <c r="F43" s="100" t="s">
        <v>113</v>
      </c>
      <c r="G43" s="101">
        <v>5.98</v>
      </c>
      <c r="H43" s="102" t="s">
        <v>42</v>
      </c>
      <c r="I43" s="103">
        <v>52</v>
      </c>
      <c r="J43" s="19"/>
      <c r="K43" s="20" t="str">
        <f t="shared" si="0"/>
        <v/>
      </c>
      <c r="L43" s="20" t="str">
        <f t="shared" si="1"/>
        <v/>
      </c>
      <c r="M43" s="21"/>
      <c r="N43" s="20" t="str">
        <f t="shared" si="2"/>
        <v/>
      </c>
      <c r="O43" s="22" t="str">
        <f t="shared" si="3"/>
        <v/>
      </c>
      <c r="P43" s="78" t="str">
        <f t="shared" si="4"/>
        <v/>
      </c>
    </row>
    <row r="44" spans="1:16" x14ac:dyDescent="0.25">
      <c r="A44" s="119" t="s">
        <v>895</v>
      </c>
      <c r="B44" s="100" t="s">
        <v>896</v>
      </c>
      <c r="C44" s="100" t="s">
        <v>895</v>
      </c>
      <c r="D44" s="100" t="s">
        <v>821</v>
      </c>
      <c r="E44" s="100" t="s">
        <v>827</v>
      </c>
      <c r="F44" s="100" t="s">
        <v>884</v>
      </c>
      <c r="G44" s="101">
        <v>4.7300000000000004</v>
      </c>
      <c r="H44" s="102" t="s">
        <v>42</v>
      </c>
      <c r="I44" s="103">
        <v>52</v>
      </c>
      <c r="J44" s="19"/>
      <c r="K44" s="20" t="str">
        <f t="shared" si="0"/>
        <v/>
      </c>
      <c r="L44" s="20" t="str">
        <f t="shared" si="1"/>
        <v/>
      </c>
      <c r="M44" s="21"/>
      <c r="N44" s="20" t="str">
        <f t="shared" si="2"/>
        <v/>
      </c>
      <c r="O44" s="22" t="str">
        <f t="shared" si="3"/>
        <v/>
      </c>
      <c r="P44" s="78" t="str">
        <f t="shared" si="4"/>
        <v/>
      </c>
    </row>
    <row r="45" spans="1:16" x14ac:dyDescent="0.25">
      <c r="A45" s="119" t="s">
        <v>897</v>
      </c>
      <c r="B45" s="100" t="s">
        <v>898</v>
      </c>
      <c r="C45" s="100" t="s">
        <v>815</v>
      </c>
      <c r="D45" s="100" t="s">
        <v>899</v>
      </c>
      <c r="E45" s="100" t="s">
        <v>827</v>
      </c>
      <c r="F45" s="104" t="s">
        <v>900</v>
      </c>
      <c r="G45" s="101">
        <v>365.71499999999997</v>
      </c>
      <c r="H45" s="102"/>
      <c r="I45" s="103"/>
      <c r="J45" s="19"/>
      <c r="K45" s="20"/>
      <c r="L45" s="20"/>
      <c r="M45" s="21"/>
      <c r="N45" s="20"/>
      <c r="O45" s="22"/>
      <c r="P45" s="78"/>
    </row>
    <row r="46" spans="1:16" x14ac:dyDescent="0.25">
      <c r="A46" s="119" t="s">
        <v>901</v>
      </c>
      <c r="B46" s="100" t="s">
        <v>902</v>
      </c>
      <c r="C46" s="100" t="s">
        <v>901</v>
      </c>
      <c r="D46" s="100" t="s">
        <v>899</v>
      </c>
      <c r="E46" s="100" t="s">
        <v>827</v>
      </c>
      <c r="F46" s="104" t="s">
        <v>900</v>
      </c>
      <c r="G46" s="101">
        <v>8.0549999999999997</v>
      </c>
      <c r="H46" s="102"/>
      <c r="I46" s="103"/>
      <c r="J46" s="19"/>
      <c r="K46" s="20"/>
      <c r="L46" s="20"/>
      <c r="M46" s="21"/>
      <c r="N46" s="20"/>
      <c r="O46" s="22"/>
      <c r="P46" s="78"/>
    </row>
    <row r="47" spans="1:16" x14ac:dyDescent="0.25">
      <c r="A47" s="119" t="s">
        <v>903</v>
      </c>
      <c r="B47" s="100" t="s">
        <v>904</v>
      </c>
      <c r="C47" s="100" t="s">
        <v>903</v>
      </c>
      <c r="D47" s="100" t="s">
        <v>899</v>
      </c>
      <c r="E47" s="100" t="s">
        <v>827</v>
      </c>
      <c r="F47" s="104" t="s">
        <v>900</v>
      </c>
      <c r="G47" s="101">
        <v>8.2050000000000001</v>
      </c>
      <c r="H47" s="102"/>
      <c r="I47" s="103"/>
      <c r="J47" s="19"/>
      <c r="K47" s="20"/>
      <c r="L47" s="20"/>
      <c r="M47" s="21"/>
      <c r="N47" s="20"/>
      <c r="O47" s="22"/>
      <c r="P47" s="78"/>
    </row>
    <row r="48" spans="1:16" x14ac:dyDescent="0.25">
      <c r="A48" s="119" t="s">
        <v>905</v>
      </c>
      <c r="B48" s="100" t="s">
        <v>823</v>
      </c>
      <c r="C48" s="100" t="s">
        <v>905</v>
      </c>
      <c r="D48" s="100" t="s">
        <v>899</v>
      </c>
      <c r="E48" s="100" t="s">
        <v>827</v>
      </c>
      <c r="F48" s="104" t="s">
        <v>900</v>
      </c>
      <c r="G48" s="101">
        <v>1.37</v>
      </c>
      <c r="H48" s="102"/>
      <c r="I48" s="103"/>
      <c r="J48" s="19"/>
      <c r="K48" s="20"/>
      <c r="L48" s="20"/>
      <c r="M48" s="21"/>
      <c r="N48" s="20"/>
      <c r="O48" s="22"/>
      <c r="P48" s="78"/>
    </row>
    <row r="49" spans="1:16" x14ac:dyDescent="0.25">
      <c r="A49" s="119" t="s">
        <v>906</v>
      </c>
      <c r="B49" s="100" t="s">
        <v>907</v>
      </c>
      <c r="C49" s="100" t="s">
        <v>906</v>
      </c>
      <c r="D49" s="100" t="s">
        <v>899</v>
      </c>
      <c r="E49" s="100" t="s">
        <v>827</v>
      </c>
      <c r="F49" s="104" t="s">
        <v>900</v>
      </c>
      <c r="G49" s="101">
        <v>12.22</v>
      </c>
      <c r="H49" s="102"/>
      <c r="I49" s="103"/>
      <c r="J49" s="19"/>
      <c r="K49" s="20"/>
      <c r="L49" s="20"/>
      <c r="M49" s="21"/>
      <c r="N49" s="20"/>
      <c r="O49" s="22"/>
      <c r="P49" s="78"/>
    </row>
    <row r="50" spans="1:16" x14ac:dyDescent="0.25">
      <c r="A50" s="119" t="s">
        <v>908</v>
      </c>
      <c r="B50" s="100" t="s">
        <v>909</v>
      </c>
      <c r="C50" s="100" t="s">
        <v>908</v>
      </c>
      <c r="D50" s="100" t="s">
        <v>899</v>
      </c>
      <c r="E50" s="100" t="s">
        <v>827</v>
      </c>
      <c r="F50" s="104" t="s">
        <v>900</v>
      </c>
      <c r="G50" s="101">
        <v>3.19</v>
      </c>
      <c r="H50" s="102"/>
      <c r="I50" s="103"/>
      <c r="J50" s="19"/>
      <c r="K50" s="20"/>
      <c r="L50" s="20"/>
      <c r="M50" s="21"/>
      <c r="N50" s="20"/>
      <c r="O50" s="22"/>
      <c r="P50" s="78"/>
    </row>
    <row r="51" spans="1:16" x14ac:dyDescent="0.25">
      <c r="A51" s="119" t="s">
        <v>910</v>
      </c>
      <c r="B51" s="100" t="s">
        <v>911</v>
      </c>
      <c r="C51" s="100" t="s">
        <v>910</v>
      </c>
      <c r="D51" s="100" t="s">
        <v>899</v>
      </c>
      <c r="E51" s="100" t="s">
        <v>827</v>
      </c>
      <c r="F51" s="104" t="s">
        <v>900</v>
      </c>
      <c r="G51" s="101">
        <v>2.4649999999999999</v>
      </c>
      <c r="H51" s="102"/>
      <c r="I51" s="103"/>
      <c r="J51" s="19"/>
      <c r="K51" s="20"/>
      <c r="L51" s="20"/>
      <c r="M51" s="21"/>
      <c r="N51" s="20"/>
      <c r="O51" s="22"/>
      <c r="P51" s="78"/>
    </row>
    <row r="52" spans="1:16" x14ac:dyDescent="0.25">
      <c r="A52" s="119" t="s">
        <v>912</v>
      </c>
      <c r="B52" s="100" t="s">
        <v>913</v>
      </c>
      <c r="C52" s="100" t="s">
        <v>912</v>
      </c>
      <c r="D52" s="100" t="s">
        <v>899</v>
      </c>
      <c r="E52" s="100" t="s">
        <v>827</v>
      </c>
      <c r="F52" s="104" t="s">
        <v>900</v>
      </c>
      <c r="G52" s="101">
        <v>8.9749999999999996</v>
      </c>
      <c r="H52" s="102"/>
      <c r="I52" s="103"/>
      <c r="J52" s="19"/>
      <c r="K52" s="20"/>
      <c r="L52" s="20"/>
      <c r="M52" s="21"/>
      <c r="N52" s="20"/>
      <c r="O52" s="22"/>
      <c r="P52" s="78"/>
    </row>
    <row r="53" spans="1:16" x14ac:dyDescent="0.25">
      <c r="A53" s="119" t="s">
        <v>914</v>
      </c>
      <c r="B53" s="100" t="s">
        <v>915</v>
      </c>
      <c r="C53" s="100" t="s">
        <v>815</v>
      </c>
      <c r="D53" s="100" t="s">
        <v>899</v>
      </c>
      <c r="E53" s="100" t="s">
        <v>827</v>
      </c>
      <c r="F53" s="104" t="s">
        <v>900</v>
      </c>
      <c r="G53" s="101">
        <v>20.2</v>
      </c>
      <c r="H53" s="102"/>
      <c r="I53" s="103"/>
      <c r="J53" s="19"/>
      <c r="K53" s="20"/>
      <c r="L53" s="20"/>
      <c r="M53" s="21"/>
      <c r="N53" s="20"/>
      <c r="O53" s="22"/>
      <c r="P53" s="78"/>
    </row>
    <row r="54" spans="1:16" x14ac:dyDescent="0.25">
      <c r="A54" s="119" t="s">
        <v>916</v>
      </c>
      <c r="B54" s="100" t="s">
        <v>917</v>
      </c>
      <c r="C54" s="100" t="s">
        <v>815</v>
      </c>
      <c r="D54" s="100" t="s">
        <v>899</v>
      </c>
      <c r="E54" s="100" t="s">
        <v>827</v>
      </c>
      <c r="F54" s="104" t="s">
        <v>900</v>
      </c>
      <c r="G54" s="101">
        <v>64.760000000000005</v>
      </c>
      <c r="H54" s="102"/>
      <c r="I54" s="103"/>
      <c r="J54" s="19"/>
      <c r="K54" s="20"/>
      <c r="L54" s="20"/>
      <c r="M54" s="21"/>
      <c r="N54" s="20"/>
      <c r="O54" s="22"/>
      <c r="P54" s="78"/>
    </row>
    <row r="55" spans="1:16" x14ac:dyDescent="0.25">
      <c r="A55" s="119" t="s">
        <v>918</v>
      </c>
      <c r="B55" s="100" t="s">
        <v>919</v>
      </c>
      <c r="C55" s="100" t="s">
        <v>918</v>
      </c>
      <c r="D55" s="100" t="s">
        <v>899</v>
      </c>
      <c r="E55" s="100" t="s">
        <v>827</v>
      </c>
      <c r="F55" s="104" t="s">
        <v>900</v>
      </c>
      <c r="G55" s="101">
        <v>22.39</v>
      </c>
      <c r="H55" s="102"/>
      <c r="I55" s="103"/>
      <c r="J55" s="19"/>
      <c r="K55" s="20"/>
      <c r="L55" s="20"/>
      <c r="M55" s="21"/>
      <c r="N55" s="20"/>
      <c r="O55" s="22"/>
      <c r="P55" s="78"/>
    </row>
    <row r="56" spans="1:16" x14ac:dyDescent="0.25">
      <c r="A56" s="119" t="s">
        <v>920</v>
      </c>
      <c r="B56" s="100" t="s">
        <v>921</v>
      </c>
      <c r="C56" s="100" t="s">
        <v>815</v>
      </c>
      <c r="D56" s="100" t="s">
        <v>899</v>
      </c>
      <c r="E56" s="100" t="s">
        <v>827</v>
      </c>
      <c r="F56" s="104" t="s">
        <v>900</v>
      </c>
      <c r="G56" s="101">
        <v>9.8699999999999992</v>
      </c>
      <c r="H56" s="102"/>
      <c r="I56" s="103"/>
      <c r="J56" s="19"/>
      <c r="K56" s="20"/>
      <c r="L56" s="20"/>
      <c r="M56" s="21"/>
      <c r="N56" s="20"/>
      <c r="O56" s="22"/>
      <c r="P56" s="78"/>
    </row>
    <row r="57" spans="1:16" x14ac:dyDescent="0.25">
      <c r="A57" s="119" t="s">
        <v>922</v>
      </c>
      <c r="B57" s="100" t="s">
        <v>923</v>
      </c>
      <c r="C57" s="100" t="s">
        <v>922</v>
      </c>
      <c r="D57" s="100" t="s">
        <v>899</v>
      </c>
      <c r="E57" s="100" t="s">
        <v>827</v>
      </c>
      <c r="F57" s="104" t="s">
        <v>900</v>
      </c>
      <c r="G57" s="101">
        <v>45.924999999999997</v>
      </c>
      <c r="H57" s="102"/>
      <c r="I57" s="103"/>
      <c r="J57" s="19"/>
      <c r="K57" s="20"/>
      <c r="L57" s="20"/>
      <c r="M57" s="21"/>
      <c r="N57" s="20"/>
      <c r="O57" s="22"/>
      <c r="P57" s="78"/>
    </row>
    <row r="58" spans="1:16" x14ac:dyDescent="0.25">
      <c r="A58" s="119" t="s">
        <v>924</v>
      </c>
      <c r="B58" s="100" t="s">
        <v>217</v>
      </c>
      <c r="C58" s="100" t="s">
        <v>815</v>
      </c>
      <c r="D58" s="100" t="s">
        <v>899</v>
      </c>
      <c r="E58" s="100" t="s">
        <v>827</v>
      </c>
      <c r="F58" s="104" t="s">
        <v>900</v>
      </c>
      <c r="G58" s="101">
        <v>13.53</v>
      </c>
      <c r="H58" s="102"/>
      <c r="I58" s="103"/>
      <c r="J58" s="19"/>
      <c r="K58" s="20"/>
      <c r="L58" s="20"/>
      <c r="M58" s="21"/>
      <c r="N58" s="20"/>
      <c r="O58" s="22"/>
      <c r="P58" s="78"/>
    </row>
    <row r="59" spans="1:16" x14ac:dyDescent="0.25">
      <c r="A59" s="119" t="s">
        <v>925</v>
      </c>
      <c r="B59" s="100" t="s">
        <v>926</v>
      </c>
      <c r="C59" s="100" t="s">
        <v>815</v>
      </c>
      <c r="D59" s="100" t="s">
        <v>899</v>
      </c>
      <c r="E59" s="100" t="s">
        <v>827</v>
      </c>
      <c r="F59" s="104" t="s">
        <v>900</v>
      </c>
      <c r="G59" s="101">
        <v>132.79499999999999</v>
      </c>
      <c r="H59" s="102"/>
      <c r="I59" s="103"/>
      <c r="J59" s="19"/>
      <c r="K59" s="20"/>
      <c r="L59" s="20"/>
      <c r="M59" s="21"/>
      <c r="N59" s="20"/>
      <c r="O59" s="22"/>
      <c r="P59" s="78"/>
    </row>
    <row r="60" spans="1:16" x14ac:dyDescent="0.25">
      <c r="A60" s="119" t="s">
        <v>927</v>
      </c>
      <c r="B60" s="100" t="s">
        <v>928</v>
      </c>
      <c r="C60" s="100" t="s">
        <v>927</v>
      </c>
      <c r="D60" s="100" t="s">
        <v>929</v>
      </c>
      <c r="E60" s="100" t="s">
        <v>827</v>
      </c>
      <c r="F60" s="104" t="s">
        <v>930</v>
      </c>
      <c r="G60" s="101">
        <v>32.07</v>
      </c>
      <c r="H60" s="102"/>
      <c r="I60" s="103"/>
      <c r="J60" s="19"/>
      <c r="K60" s="20"/>
      <c r="L60" s="20"/>
      <c r="M60" s="21"/>
      <c r="N60" s="20"/>
      <c r="O60" s="22"/>
      <c r="P60" s="78"/>
    </row>
    <row r="61" spans="1:16" x14ac:dyDescent="0.25">
      <c r="A61" s="119" t="s">
        <v>931</v>
      </c>
      <c r="B61" s="100" t="s">
        <v>932</v>
      </c>
      <c r="C61" s="100" t="s">
        <v>931</v>
      </c>
      <c r="D61" s="100" t="s">
        <v>899</v>
      </c>
      <c r="E61" s="100" t="s">
        <v>827</v>
      </c>
      <c r="F61" s="104" t="s">
        <v>933</v>
      </c>
      <c r="G61" s="101">
        <v>111.33</v>
      </c>
      <c r="H61" s="102"/>
      <c r="I61" s="103"/>
      <c r="J61" s="19"/>
      <c r="K61" s="20"/>
      <c r="L61" s="20"/>
      <c r="M61" s="21"/>
      <c r="N61" s="20"/>
      <c r="O61" s="22"/>
      <c r="P61" s="78"/>
    </row>
    <row r="62" spans="1:16" x14ac:dyDescent="0.25">
      <c r="A62" s="119" t="s">
        <v>934</v>
      </c>
      <c r="B62" s="100" t="s">
        <v>935</v>
      </c>
      <c r="C62" s="100" t="s">
        <v>934</v>
      </c>
      <c r="D62" s="100" t="s">
        <v>899</v>
      </c>
      <c r="E62" s="100" t="s">
        <v>827</v>
      </c>
      <c r="F62" s="104" t="s">
        <v>933</v>
      </c>
      <c r="G62" s="101">
        <v>33.295000000000002</v>
      </c>
      <c r="H62" s="102"/>
      <c r="I62" s="103"/>
      <c r="J62" s="19"/>
      <c r="K62" s="20"/>
      <c r="L62" s="20"/>
      <c r="M62" s="21"/>
      <c r="N62" s="20"/>
      <c r="O62" s="22"/>
      <c r="P62" s="78"/>
    </row>
    <row r="63" spans="1:16" x14ac:dyDescent="0.25">
      <c r="A63" s="119" t="s">
        <v>936</v>
      </c>
      <c r="B63" s="100" t="s">
        <v>937</v>
      </c>
      <c r="C63" s="100" t="s">
        <v>936</v>
      </c>
      <c r="D63" s="100" t="s">
        <v>899</v>
      </c>
      <c r="E63" s="100" t="s">
        <v>827</v>
      </c>
      <c r="F63" s="104" t="s">
        <v>933</v>
      </c>
      <c r="G63" s="101">
        <v>15.715</v>
      </c>
      <c r="H63" s="102"/>
      <c r="I63" s="103"/>
      <c r="J63" s="19"/>
      <c r="K63" s="20"/>
      <c r="L63" s="20"/>
      <c r="M63" s="21"/>
      <c r="N63" s="20"/>
      <c r="O63" s="22"/>
      <c r="P63" s="78"/>
    </row>
    <row r="64" spans="1:16" x14ac:dyDescent="0.25">
      <c r="A64" s="119" t="s">
        <v>938</v>
      </c>
      <c r="B64" s="100" t="s">
        <v>939</v>
      </c>
      <c r="C64" s="100" t="s">
        <v>938</v>
      </c>
      <c r="D64" s="100" t="s">
        <v>899</v>
      </c>
      <c r="E64" s="100" t="s">
        <v>827</v>
      </c>
      <c r="F64" s="104" t="s">
        <v>933</v>
      </c>
      <c r="G64" s="101">
        <v>15.945</v>
      </c>
      <c r="H64" s="102"/>
      <c r="I64" s="103"/>
      <c r="J64" s="19"/>
      <c r="K64" s="20"/>
      <c r="L64" s="20"/>
      <c r="M64" s="21"/>
      <c r="N64" s="20"/>
      <c r="O64" s="22"/>
      <c r="P64" s="78"/>
    </row>
    <row r="65" spans="1:16" x14ac:dyDescent="0.25">
      <c r="A65" s="119" t="s">
        <v>940</v>
      </c>
      <c r="B65" s="100" t="s">
        <v>939</v>
      </c>
      <c r="C65" s="100" t="s">
        <v>940</v>
      </c>
      <c r="D65" s="100" t="s">
        <v>899</v>
      </c>
      <c r="E65" s="100" t="s">
        <v>827</v>
      </c>
      <c r="F65" s="104" t="s">
        <v>933</v>
      </c>
      <c r="G65" s="101">
        <v>15.85</v>
      </c>
      <c r="H65" s="102"/>
      <c r="I65" s="103"/>
      <c r="J65" s="19"/>
      <c r="K65" s="20"/>
      <c r="L65" s="20"/>
      <c r="M65" s="21"/>
      <c r="N65" s="20"/>
      <c r="O65" s="22"/>
      <c r="P65" s="78"/>
    </row>
    <row r="66" spans="1:16" x14ac:dyDescent="0.25">
      <c r="A66" s="119" t="s">
        <v>941</v>
      </c>
      <c r="B66" s="100" t="s">
        <v>942</v>
      </c>
      <c r="C66" s="100" t="s">
        <v>941</v>
      </c>
      <c r="D66" s="100" t="s">
        <v>899</v>
      </c>
      <c r="E66" s="100" t="s">
        <v>827</v>
      </c>
      <c r="F66" s="104" t="s">
        <v>933</v>
      </c>
      <c r="G66" s="101">
        <v>19.055</v>
      </c>
      <c r="H66" s="102"/>
      <c r="I66" s="103"/>
      <c r="J66" s="19"/>
      <c r="K66" s="20"/>
      <c r="L66" s="20"/>
      <c r="M66" s="21"/>
      <c r="N66" s="20"/>
      <c r="O66" s="22"/>
      <c r="P66" s="78"/>
    </row>
    <row r="67" spans="1:16" x14ac:dyDescent="0.25">
      <c r="A67" s="119" t="s">
        <v>943</v>
      </c>
      <c r="B67" s="100" t="s">
        <v>893</v>
      </c>
      <c r="C67" s="100" t="s">
        <v>943</v>
      </c>
      <c r="D67" s="100" t="s">
        <v>899</v>
      </c>
      <c r="E67" s="100" t="s">
        <v>827</v>
      </c>
      <c r="F67" s="104" t="s">
        <v>933</v>
      </c>
      <c r="G67" s="101">
        <v>3.1949999999999998</v>
      </c>
      <c r="H67" s="102"/>
      <c r="I67" s="103"/>
      <c r="J67" s="19"/>
      <c r="K67" s="20"/>
      <c r="L67" s="20"/>
      <c r="M67" s="21"/>
      <c r="N67" s="20"/>
      <c r="O67" s="22"/>
      <c r="P67" s="78"/>
    </row>
    <row r="68" spans="1:16" x14ac:dyDescent="0.25">
      <c r="A68" s="119" t="s">
        <v>944</v>
      </c>
      <c r="B68" s="100" t="s">
        <v>945</v>
      </c>
      <c r="C68" s="100" t="s">
        <v>944</v>
      </c>
      <c r="D68" s="100" t="s">
        <v>899</v>
      </c>
      <c r="E68" s="100" t="s">
        <v>827</v>
      </c>
      <c r="F68" s="104" t="s">
        <v>933</v>
      </c>
      <c r="G68" s="101">
        <v>1.5</v>
      </c>
      <c r="H68" s="102"/>
      <c r="I68" s="103"/>
      <c r="J68" s="19"/>
      <c r="K68" s="20"/>
      <c r="L68" s="20"/>
      <c r="M68" s="21"/>
      <c r="N68" s="20"/>
      <c r="O68" s="22"/>
      <c r="P68" s="78"/>
    </row>
    <row r="69" spans="1:16" x14ac:dyDescent="0.25">
      <c r="A69" s="119" t="s">
        <v>946</v>
      </c>
      <c r="B69" s="100" t="s">
        <v>50</v>
      </c>
      <c r="C69" s="100" t="s">
        <v>946</v>
      </c>
      <c r="D69" s="100" t="s">
        <v>899</v>
      </c>
      <c r="E69" s="100" t="s">
        <v>827</v>
      </c>
      <c r="F69" s="104" t="s">
        <v>933</v>
      </c>
      <c r="G69" s="101">
        <v>1.35</v>
      </c>
      <c r="H69" s="102"/>
      <c r="I69" s="103"/>
      <c r="J69" s="19"/>
      <c r="K69" s="20"/>
      <c r="L69" s="20"/>
      <c r="M69" s="21"/>
      <c r="N69" s="20"/>
      <c r="O69" s="22"/>
      <c r="P69" s="78"/>
    </row>
    <row r="70" spans="1:16" x14ac:dyDescent="0.25">
      <c r="A70" s="119" t="s">
        <v>947</v>
      </c>
      <c r="B70" s="100" t="s">
        <v>948</v>
      </c>
      <c r="C70" s="100" t="s">
        <v>947</v>
      </c>
      <c r="D70" s="100" t="s">
        <v>899</v>
      </c>
      <c r="E70" s="100" t="s">
        <v>827</v>
      </c>
      <c r="F70" s="104" t="s">
        <v>949</v>
      </c>
      <c r="G70" s="101">
        <v>210.45500000000001</v>
      </c>
      <c r="H70" s="102"/>
      <c r="I70" s="103"/>
      <c r="J70" s="19"/>
      <c r="K70" s="20"/>
      <c r="L70" s="20"/>
      <c r="M70" s="21"/>
      <c r="N70" s="20"/>
      <c r="O70" s="22"/>
      <c r="P70" s="78"/>
    </row>
    <row r="71" spans="1:16" x14ac:dyDescent="0.25">
      <c r="A71" s="119" t="s">
        <v>950</v>
      </c>
      <c r="B71" s="100" t="s">
        <v>935</v>
      </c>
      <c r="C71" s="100" t="s">
        <v>950</v>
      </c>
      <c r="D71" s="100" t="s">
        <v>899</v>
      </c>
      <c r="E71" s="100" t="s">
        <v>827</v>
      </c>
      <c r="F71" s="104" t="s">
        <v>949</v>
      </c>
      <c r="G71" s="101">
        <v>115.905</v>
      </c>
      <c r="H71" s="102"/>
      <c r="I71" s="103"/>
      <c r="J71" s="19"/>
      <c r="K71" s="20"/>
      <c r="L71" s="20"/>
      <c r="M71" s="21"/>
      <c r="N71" s="20"/>
      <c r="O71" s="22"/>
      <c r="P71" s="78"/>
    </row>
    <row r="72" spans="1:16" x14ac:dyDescent="0.25">
      <c r="A72" s="119" t="s">
        <v>951</v>
      </c>
      <c r="B72" s="100" t="s">
        <v>945</v>
      </c>
      <c r="C72" s="100" t="s">
        <v>951</v>
      </c>
      <c r="D72" s="100" t="s">
        <v>899</v>
      </c>
      <c r="E72" s="100" t="s">
        <v>827</v>
      </c>
      <c r="F72" s="104" t="s">
        <v>949</v>
      </c>
      <c r="G72" s="101">
        <v>1.5</v>
      </c>
      <c r="H72" s="102"/>
      <c r="I72" s="103"/>
      <c r="J72" s="19"/>
      <c r="K72" s="20"/>
      <c r="L72" s="20"/>
      <c r="M72" s="21"/>
      <c r="N72" s="20"/>
      <c r="O72" s="22"/>
      <c r="P72" s="78"/>
    </row>
    <row r="73" spans="1:16" x14ac:dyDescent="0.25">
      <c r="A73" s="119" t="s">
        <v>952</v>
      </c>
      <c r="B73" s="100" t="s">
        <v>50</v>
      </c>
      <c r="C73" s="100" t="s">
        <v>952</v>
      </c>
      <c r="D73" s="100" t="s">
        <v>899</v>
      </c>
      <c r="E73" s="100" t="s">
        <v>827</v>
      </c>
      <c r="F73" s="104" t="s">
        <v>949</v>
      </c>
      <c r="G73" s="101">
        <v>1.35</v>
      </c>
      <c r="H73" s="102"/>
      <c r="I73" s="103"/>
      <c r="J73" s="19"/>
      <c r="K73" s="20"/>
      <c r="L73" s="20"/>
      <c r="M73" s="21"/>
      <c r="N73" s="20"/>
      <c r="O73" s="22"/>
      <c r="P73" s="78"/>
    </row>
    <row r="74" spans="1:16" x14ac:dyDescent="0.25">
      <c r="A74" s="119" t="s">
        <v>953</v>
      </c>
      <c r="B74" s="100" t="s">
        <v>877</v>
      </c>
      <c r="C74" s="100" t="s">
        <v>953</v>
      </c>
      <c r="D74" s="100" t="s">
        <v>899</v>
      </c>
      <c r="E74" s="100" t="s">
        <v>827</v>
      </c>
      <c r="F74" s="104" t="s">
        <v>949</v>
      </c>
      <c r="G74" s="101">
        <v>11.975</v>
      </c>
      <c r="H74" s="102"/>
      <c r="I74" s="103"/>
      <c r="J74" s="19"/>
      <c r="K74" s="20"/>
      <c r="L74" s="20"/>
      <c r="M74" s="21"/>
      <c r="N74" s="20"/>
      <c r="O74" s="22"/>
      <c r="P74" s="78"/>
    </row>
    <row r="75" spans="1:16" x14ac:dyDescent="0.25">
      <c r="A75" s="119" t="s">
        <v>954</v>
      </c>
      <c r="B75" s="100" t="s">
        <v>955</v>
      </c>
      <c r="C75" s="100" t="s">
        <v>954</v>
      </c>
      <c r="D75" s="100" t="s">
        <v>899</v>
      </c>
      <c r="E75" s="100" t="s">
        <v>827</v>
      </c>
      <c r="F75" s="104" t="s">
        <v>949</v>
      </c>
      <c r="G75" s="101">
        <v>11.494999999999999</v>
      </c>
      <c r="H75" s="102"/>
      <c r="I75" s="103"/>
      <c r="J75" s="19"/>
      <c r="K75" s="20"/>
      <c r="L75" s="20"/>
      <c r="M75" s="21"/>
      <c r="N75" s="20"/>
      <c r="O75" s="22"/>
      <c r="P75" s="78"/>
    </row>
    <row r="76" spans="1:16" x14ac:dyDescent="0.25">
      <c r="A76" s="119" t="s">
        <v>956</v>
      </c>
      <c r="B76" s="100" t="s">
        <v>893</v>
      </c>
      <c r="C76" s="100" t="s">
        <v>956</v>
      </c>
      <c r="D76" s="100" t="s">
        <v>899</v>
      </c>
      <c r="E76" s="100" t="s">
        <v>827</v>
      </c>
      <c r="F76" s="104" t="s">
        <v>949</v>
      </c>
      <c r="G76" s="101">
        <v>4.41</v>
      </c>
      <c r="H76" s="102"/>
      <c r="I76" s="103"/>
      <c r="J76" s="19"/>
      <c r="K76" s="20"/>
      <c r="L76" s="20"/>
      <c r="M76" s="21"/>
      <c r="N76" s="20"/>
      <c r="O76" s="22"/>
      <c r="P76" s="78"/>
    </row>
    <row r="77" spans="1:16" x14ac:dyDescent="0.25">
      <c r="A77" s="119" t="s">
        <v>957</v>
      </c>
      <c r="B77" s="100" t="s">
        <v>958</v>
      </c>
      <c r="C77" s="100" t="s">
        <v>957</v>
      </c>
      <c r="D77" s="100" t="s">
        <v>899</v>
      </c>
      <c r="E77" s="100" t="s">
        <v>827</v>
      </c>
      <c r="F77" s="104" t="s">
        <v>949</v>
      </c>
      <c r="G77" s="101">
        <v>8</v>
      </c>
      <c r="H77" s="102"/>
      <c r="I77" s="103"/>
      <c r="J77" s="19"/>
      <c r="K77" s="20"/>
      <c r="L77" s="20"/>
      <c r="M77" s="21"/>
      <c r="N77" s="20"/>
      <c r="O77" s="22"/>
      <c r="P77" s="78"/>
    </row>
    <row r="78" spans="1:16" x14ac:dyDescent="0.25">
      <c r="A78" s="119" t="s">
        <v>959</v>
      </c>
      <c r="B78" s="100" t="s">
        <v>960</v>
      </c>
      <c r="C78" s="100" t="s">
        <v>959</v>
      </c>
      <c r="D78" s="100" t="s">
        <v>899</v>
      </c>
      <c r="E78" s="100" t="s">
        <v>827</v>
      </c>
      <c r="F78" s="104" t="s">
        <v>949</v>
      </c>
      <c r="G78" s="101">
        <v>8</v>
      </c>
      <c r="H78" s="102"/>
      <c r="I78" s="103"/>
      <c r="J78" s="19"/>
      <c r="K78" s="20"/>
      <c r="L78" s="20"/>
      <c r="M78" s="21"/>
      <c r="N78" s="20"/>
      <c r="O78" s="22"/>
      <c r="P78" s="78"/>
    </row>
    <row r="79" spans="1:16" x14ac:dyDescent="0.25">
      <c r="A79" s="119" t="s">
        <v>961</v>
      </c>
      <c r="B79" s="100" t="s">
        <v>962</v>
      </c>
      <c r="C79" s="100" t="s">
        <v>961</v>
      </c>
      <c r="D79" s="100" t="s">
        <v>899</v>
      </c>
      <c r="E79" s="100" t="s">
        <v>827</v>
      </c>
      <c r="F79" s="104" t="s">
        <v>949</v>
      </c>
      <c r="G79" s="101">
        <v>7.16</v>
      </c>
      <c r="H79" s="102"/>
      <c r="I79" s="103"/>
      <c r="J79" s="19"/>
      <c r="K79" s="20"/>
      <c r="L79" s="20"/>
      <c r="M79" s="21"/>
      <c r="N79" s="20"/>
      <c r="O79" s="22"/>
      <c r="P79" s="78"/>
    </row>
    <row r="80" spans="1:16" x14ac:dyDescent="0.25">
      <c r="A80" s="119" t="s">
        <v>963</v>
      </c>
      <c r="B80" s="100" t="s">
        <v>964</v>
      </c>
      <c r="C80" s="100" t="s">
        <v>963</v>
      </c>
      <c r="D80" s="100" t="s">
        <v>899</v>
      </c>
      <c r="E80" s="100" t="s">
        <v>827</v>
      </c>
      <c r="F80" s="104" t="s">
        <v>949</v>
      </c>
      <c r="G80" s="101">
        <v>7.16</v>
      </c>
      <c r="H80" s="102"/>
      <c r="I80" s="103"/>
      <c r="J80" s="19"/>
      <c r="K80" s="20"/>
      <c r="L80" s="20"/>
      <c r="M80" s="21"/>
      <c r="N80" s="20"/>
      <c r="O80" s="22"/>
      <c r="P80" s="78"/>
    </row>
    <row r="81" spans="1:16" x14ac:dyDescent="0.25">
      <c r="A81" s="119" t="s">
        <v>965</v>
      </c>
      <c r="B81" s="100" t="s">
        <v>966</v>
      </c>
      <c r="C81" s="100" t="s">
        <v>965</v>
      </c>
      <c r="D81" s="100" t="s">
        <v>861</v>
      </c>
      <c r="E81" s="100" t="s">
        <v>827</v>
      </c>
      <c r="F81" s="100" t="s">
        <v>818</v>
      </c>
      <c r="G81" s="101">
        <v>18.329999999999998</v>
      </c>
      <c r="H81" s="102" t="s">
        <v>42</v>
      </c>
      <c r="I81" s="103">
        <v>52</v>
      </c>
      <c r="J81" s="19"/>
      <c r="K81" s="20" t="str">
        <f t="shared" ref="K81:K134" si="5">IF(J81&gt;0,G81/J81,"")</f>
        <v/>
      </c>
      <c r="L81" s="20" t="str">
        <f t="shared" ref="L81:L134" si="6">IF(J81&gt;0,K81*I81,"")</f>
        <v/>
      </c>
      <c r="M81" s="21"/>
      <c r="N81" s="20" t="str">
        <f t="shared" ref="N81:N134" si="7">IF(J81&gt;0,ROUND(M81/J81,5),"")</f>
        <v/>
      </c>
      <c r="O81" s="22" t="str">
        <f t="shared" ref="O81:O134" si="8">IF(J81&gt;0,ROUND(G81*I81*N81,2),"")</f>
        <v/>
      </c>
      <c r="P81" s="78" t="str">
        <f t="shared" ref="P81:P134" si="9">IF(J81&gt;0,ROUND(O81/12,2),"")</f>
        <v/>
      </c>
    </row>
    <row r="82" spans="1:16" x14ac:dyDescent="0.25">
      <c r="A82" s="119" t="s">
        <v>967</v>
      </c>
      <c r="B82" s="100" t="s">
        <v>968</v>
      </c>
      <c r="C82" s="100" t="s">
        <v>967</v>
      </c>
      <c r="D82" s="100" t="s">
        <v>969</v>
      </c>
      <c r="E82" s="100" t="s">
        <v>827</v>
      </c>
      <c r="F82" s="100" t="s">
        <v>828</v>
      </c>
      <c r="G82" s="101">
        <v>23.035</v>
      </c>
      <c r="H82" s="105" t="s">
        <v>203</v>
      </c>
      <c r="I82" s="103">
        <v>504</v>
      </c>
      <c r="J82" s="19"/>
      <c r="K82" s="20" t="str">
        <f t="shared" si="5"/>
        <v/>
      </c>
      <c r="L82" s="20" t="str">
        <f t="shared" si="6"/>
        <v/>
      </c>
      <c r="M82" s="21"/>
      <c r="N82" s="20" t="str">
        <f t="shared" si="7"/>
        <v/>
      </c>
      <c r="O82" s="22" t="str">
        <f t="shared" si="8"/>
        <v/>
      </c>
      <c r="P82" s="78" t="str">
        <f t="shared" si="9"/>
        <v/>
      </c>
    </row>
    <row r="83" spans="1:16" x14ac:dyDescent="0.25">
      <c r="A83" s="119" t="s">
        <v>970</v>
      </c>
      <c r="B83" s="100" t="s">
        <v>971</v>
      </c>
      <c r="C83" s="100" t="s">
        <v>815</v>
      </c>
      <c r="D83" s="100" t="s">
        <v>972</v>
      </c>
      <c r="E83" s="100" t="s">
        <v>827</v>
      </c>
      <c r="F83" s="100" t="s">
        <v>828</v>
      </c>
      <c r="G83" s="101">
        <v>12.835000000000001</v>
      </c>
      <c r="H83" s="105" t="s">
        <v>203</v>
      </c>
      <c r="I83" s="103">
        <v>252</v>
      </c>
      <c r="J83" s="19"/>
      <c r="K83" s="20" t="str">
        <f t="shared" si="5"/>
        <v/>
      </c>
      <c r="L83" s="20" t="str">
        <f t="shared" si="6"/>
        <v/>
      </c>
      <c r="M83" s="21"/>
      <c r="N83" s="20" t="str">
        <f t="shared" si="7"/>
        <v/>
      </c>
      <c r="O83" s="22" t="str">
        <f t="shared" si="8"/>
        <v/>
      </c>
      <c r="P83" s="78" t="str">
        <f t="shared" si="9"/>
        <v/>
      </c>
    </row>
    <row r="84" spans="1:16" x14ac:dyDescent="0.25">
      <c r="A84" s="119" t="s">
        <v>973</v>
      </c>
      <c r="B84" s="100" t="s">
        <v>974</v>
      </c>
      <c r="C84" s="100" t="s">
        <v>815</v>
      </c>
      <c r="D84" s="100" t="s">
        <v>975</v>
      </c>
      <c r="E84" s="100" t="s">
        <v>827</v>
      </c>
      <c r="F84" s="100" t="s">
        <v>828</v>
      </c>
      <c r="G84" s="101">
        <v>6.6950000000000003</v>
      </c>
      <c r="H84" s="105" t="s">
        <v>203</v>
      </c>
      <c r="I84" s="103">
        <v>252</v>
      </c>
      <c r="J84" s="19"/>
      <c r="K84" s="20" t="str">
        <f t="shared" si="5"/>
        <v/>
      </c>
      <c r="L84" s="20" t="str">
        <f t="shared" si="6"/>
        <v/>
      </c>
      <c r="M84" s="21"/>
      <c r="N84" s="20" t="str">
        <f t="shared" si="7"/>
        <v/>
      </c>
      <c r="O84" s="22" t="str">
        <f t="shared" si="8"/>
        <v/>
      </c>
      <c r="P84" s="78" t="str">
        <f t="shared" si="9"/>
        <v/>
      </c>
    </row>
    <row r="85" spans="1:16" x14ac:dyDescent="0.25">
      <c r="A85" s="119" t="s">
        <v>976</v>
      </c>
      <c r="B85" s="100" t="s">
        <v>977</v>
      </c>
      <c r="C85" s="100" t="s">
        <v>815</v>
      </c>
      <c r="D85" s="100" t="s">
        <v>978</v>
      </c>
      <c r="E85" s="100" t="s">
        <v>827</v>
      </c>
      <c r="F85" s="100" t="s">
        <v>828</v>
      </c>
      <c r="G85" s="101">
        <v>10.135</v>
      </c>
      <c r="H85" s="105" t="s">
        <v>203</v>
      </c>
      <c r="I85" s="103">
        <v>252</v>
      </c>
      <c r="J85" s="19"/>
      <c r="K85" s="20" t="str">
        <f t="shared" si="5"/>
        <v/>
      </c>
      <c r="L85" s="20" t="str">
        <f t="shared" si="6"/>
        <v/>
      </c>
      <c r="M85" s="21"/>
      <c r="N85" s="20" t="str">
        <f t="shared" si="7"/>
        <v/>
      </c>
      <c r="O85" s="22" t="str">
        <f t="shared" si="8"/>
        <v/>
      </c>
      <c r="P85" s="78" t="str">
        <f t="shared" si="9"/>
        <v/>
      </c>
    </row>
    <row r="86" spans="1:16" x14ac:dyDescent="0.25">
      <c r="A86" s="119" t="s">
        <v>979</v>
      </c>
      <c r="B86" s="100" t="s">
        <v>980</v>
      </c>
      <c r="C86" s="100" t="s">
        <v>815</v>
      </c>
      <c r="D86" s="100" t="s">
        <v>978</v>
      </c>
      <c r="E86" s="100" t="s">
        <v>827</v>
      </c>
      <c r="F86" s="100" t="s">
        <v>828</v>
      </c>
      <c r="G86" s="101">
        <v>8.27</v>
      </c>
      <c r="H86" s="105" t="s">
        <v>203</v>
      </c>
      <c r="I86" s="103">
        <v>252</v>
      </c>
      <c r="J86" s="19"/>
      <c r="K86" s="20" t="str">
        <f t="shared" si="5"/>
        <v/>
      </c>
      <c r="L86" s="20" t="str">
        <f t="shared" si="6"/>
        <v/>
      </c>
      <c r="M86" s="21"/>
      <c r="N86" s="20" t="str">
        <f t="shared" si="7"/>
        <v/>
      </c>
      <c r="O86" s="22" t="str">
        <f t="shared" si="8"/>
        <v/>
      </c>
      <c r="P86" s="78" t="str">
        <f t="shared" si="9"/>
        <v/>
      </c>
    </row>
    <row r="87" spans="1:16" x14ac:dyDescent="0.25">
      <c r="A87" s="119" t="s">
        <v>981</v>
      </c>
      <c r="B87" s="100" t="s">
        <v>982</v>
      </c>
      <c r="C87" s="100" t="s">
        <v>981</v>
      </c>
      <c r="D87" s="100" t="s">
        <v>983</v>
      </c>
      <c r="E87" s="100" t="s">
        <v>827</v>
      </c>
      <c r="F87" s="100" t="s">
        <v>828</v>
      </c>
      <c r="G87" s="101">
        <v>17.989999999999998</v>
      </c>
      <c r="H87" s="105" t="s">
        <v>203</v>
      </c>
      <c r="I87" s="103">
        <v>504</v>
      </c>
      <c r="J87" s="19"/>
      <c r="K87" s="20" t="str">
        <f t="shared" si="5"/>
        <v/>
      </c>
      <c r="L87" s="20" t="str">
        <f t="shared" si="6"/>
        <v/>
      </c>
      <c r="M87" s="21"/>
      <c r="N87" s="20" t="str">
        <f t="shared" si="7"/>
        <v/>
      </c>
      <c r="O87" s="22" t="str">
        <f t="shared" si="8"/>
        <v/>
      </c>
      <c r="P87" s="78" t="str">
        <f t="shared" si="9"/>
        <v/>
      </c>
    </row>
    <row r="88" spans="1:16" x14ac:dyDescent="0.25">
      <c r="A88" s="119" t="s">
        <v>984</v>
      </c>
      <c r="B88" s="100" t="s">
        <v>985</v>
      </c>
      <c r="C88" s="100" t="s">
        <v>815</v>
      </c>
      <c r="D88" s="100" t="s">
        <v>821</v>
      </c>
      <c r="E88" s="100" t="s">
        <v>827</v>
      </c>
      <c r="F88" s="100" t="s">
        <v>828</v>
      </c>
      <c r="G88" s="101">
        <v>13.045</v>
      </c>
      <c r="H88" s="105" t="s">
        <v>203</v>
      </c>
      <c r="I88" s="103">
        <v>52</v>
      </c>
      <c r="J88" s="19"/>
      <c r="K88" s="20" t="str">
        <f t="shared" si="5"/>
        <v/>
      </c>
      <c r="L88" s="20" t="str">
        <f t="shared" si="6"/>
        <v/>
      </c>
      <c r="M88" s="21"/>
      <c r="N88" s="20" t="str">
        <f t="shared" si="7"/>
        <v/>
      </c>
      <c r="O88" s="22" t="str">
        <f t="shared" si="8"/>
        <v/>
      </c>
      <c r="P88" s="78" t="str">
        <f t="shared" si="9"/>
        <v/>
      </c>
    </row>
    <row r="89" spans="1:16" x14ac:dyDescent="0.25">
      <c r="A89" s="119" t="s">
        <v>986</v>
      </c>
      <c r="B89" s="100" t="s">
        <v>987</v>
      </c>
      <c r="C89" s="100" t="s">
        <v>986</v>
      </c>
      <c r="D89" s="100" t="s">
        <v>983</v>
      </c>
      <c r="E89" s="100" t="s">
        <v>827</v>
      </c>
      <c r="F89" s="100" t="s">
        <v>828</v>
      </c>
      <c r="G89" s="101">
        <v>20.73</v>
      </c>
      <c r="H89" s="105" t="s">
        <v>203</v>
      </c>
      <c r="I89" s="103">
        <v>504</v>
      </c>
      <c r="J89" s="19"/>
      <c r="K89" s="20" t="str">
        <f t="shared" si="5"/>
        <v/>
      </c>
      <c r="L89" s="20" t="str">
        <f t="shared" si="6"/>
        <v/>
      </c>
      <c r="M89" s="21"/>
      <c r="N89" s="20" t="str">
        <f t="shared" si="7"/>
        <v/>
      </c>
      <c r="O89" s="22" t="str">
        <f t="shared" si="8"/>
        <v/>
      </c>
      <c r="P89" s="78" t="str">
        <f t="shared" si="9"/>
        <v/>
      </c>
    </row>
    <row r="90" spans="1:16" x14ac:dyDescent="0.25">
      <c r="A90" s="119" t="s">
        <v>988</v>
      </c>
      <c r="B90" s="100" t="s">
        <v>974</v>
      </c>
      <c r="C90" s="100" t="s">
        <v>988</v>
      </c>
      <c r="D90" s="100" t="s">
        <v>975</v>
      </c>
      <c r="E90" s="100" t="s">
        <v>827</v>
      </c>
      <c r="F90" s="100" t="s">
        <v>828</v>
      </c>
      <c r="G90" s="101">
        <v>6.6950000000000003</v>
      </c>
      <c r="H90" s="105" t="s">
        <v>203</v>
      </c>
      <c r="I90" s="103">
        <v>252</v>
      </c>
      <c r="J90" s="19"/>
      <c r="K90" s="20" t="str">
        <f t="shared" si="5"/>
        <v/>
      </c>
      <c r="L90" s="20" t="str">
        <f t="shared" si="6"/>
        <v/>
      </c>
      <c r="M90" s="21"/>
      <c r="N90" s="20" t="str">
        <f t="shared" si="7"/>
        <v/>
      </c>
      <c r="O90" s="22" t="str">
        <f t="shared" si="8"/>
        <v/>
      </c>
      <c r="P90" s="78" t="str">
        <f t="shared" si="9"/>
        <v/>
      </c>
    </row>
    <row r="91" spans="1:16" x14ac:dyDescent="0.25">
      <c r="A91" s="119" t="s">
        <v>989</v>
      </c>
      <c r="B91" s="100" t="s">
        <v>990</v>
      </c>
      <c r="C91" s="100" t="s">
        <v>989</v>
      </c>
      <c r="D91" s="100" t="s">
        <v>972</v>
      </c>
      <c r="E91" s="100" t="s">
        <v>827</v>
      </c>
      <c r="F91" s="100" t="s">
        <v>828</v>
      </c>
      <c r="G91" s="101">
        <v>10.98</v>
      </c>
      <c r="H91" s="105" t="s">
        <v>203</v>
      </c>
      <c r="I91" s="103">
        <v>252</v>
      </c>
      <c r="J91" s="19"/>
      <c r="K91" s="20" t="str">
        <f t="shared" si="5"/>
        <v/>
      </c>
      <c r="L91" s="20" t="str">
        <f t="shared" si="6"/>
        <v/>
      </c>
      <c r="M91" s="21"/>
      <c r="N91" s="20" t="str">
        <f t="shared" si="7"/>
        <v/>
      </c>
      <c r="O91" s="22" t="str">
        <f t="shared" si="8"/>
        <v/>
      </c>
      <c r="P91" s="78" t="str">
        <f t="shared" si="9"/>
        <v/>
      </c>
    </row>
    <row r="92" spans="1:16" x14ac:dyDescent="0.25">
      <c r="A92" s="119" t="s">
        <v>991</v>
      </c>
      <c r="B92" s="100" t="s">
        <v>992</v>
      </c>
      <c r="C92" s="100" t="s">
        <v>815</v>
      </c>
      <c r="D92" s="100" t="s">
        <v>993</v>
      </c>
      <c r="E92" s="100" t="s">
        <v>827</v>
      </c>
      <c r="F92" s="100" t="s">
        <v>828</v>
      </c>
      <c r="G92" s="101">
        <v>5.59</v>
      </c>
      <c r="H92" s="102" t="s">
        <v>78</v>
      </c>
      <c r="I92" s="103">
        <v>252</v>
      </c>
      <c r="J92" s="19"/>
      <c r="K92" s="20" t="str">
        <f t="shared" si="5"/>
        <v/>
      </c>
      <c r="L92" s="20" t="str">
        <f t="shared" si="6"/>
        <v/>
      </c>
      <c r="M92" s="21"/>
      <c r="N92" s="20" t="str">
        <f t="shared" si="7"/>
        <v/>
      </c>
      <c r="O92" s="22" t="str">
        <f t="shared" si="8"/>
        <v/>
      </c>
      <c r="P92" s="78" t="str">
        <f t="shared" si="9"/>
        <v/>
      </c>
    </row>
    <row r="93" spans="1:16" x14ac:dyDescent="0.25">
      <c r="A93" s="119" t="s">
        <v>994</v>
      </c>
      <c r="B93" s="100" t="s">
        <v>995</v>
      </c>
      <c r="C93" s="100" t="s">
        <v>815</v>
      </c>
      <c r="D93" s="100" t="s">
        <v>996</v>
      </c>
      <c r="E93" s="100" t="s">
        <v>827</v>
      </c>
      <c r="F93" s="100" t="s">
        <v>828</v>
      </c>
      <c r="G93" s="101">
        <v>3.355</v>
      </c>
      <c r="H93" s="102" t="s">
        <v>80</v>
      </c>
      <c r="I93" s="103">
        <v>252</v>
      </c>
      <c r="J93" s="19"/>
      <c r="K93" s="20" t="str">
        <f t="shared" si="5"/>
        <v/>
      </c>
      <c r="L93" s="20" t="str">
        <f t="shared" si="6"/>
        <v/>
      </c>
      <c r="M93" s="21"/>
      <c r="N93" s="20" t="str">
        <f t="shared" si="7"/>
        <v/>
      </c>
      <c r="O93" s="22" t="str">
        <f t="shared" si="8"/>
        <v/>
      </c>
      <c r="P93" s="78" t="str">
        <f t="shared" si="9"/>
        <v/>
      </c>
    </row>
    <row r="94" spans="1:16" x14ac:dyDescent="0.25">
      <c r="A94" s="119" t="s">
        <v>997</v>
      </c>
      <c r="B94" s="100" t="s">
        <v>998</v>
      </c>
      <c r="C94" s="100" t="s">
        <v>991</v>
      </c>
      <c r="D94" s="100" t="s">
        <v>858</v>
      </c>
      <c r="E94" s="100" t="s">
        <v>827</v>
      </c>
      <c r="F94" s="100" t="s">
        <v>828</v>
      </c>
      <c r="G94" s="101">
        <v>4.7750000000000004</v>
      </c>
      <c r="H94" s="102" t="s">
        <v>80</v>
      </c>
      <c r="I94" s="103">
        <v>252</v>
      </c>
      <c r="J94" s="19"/>
      <c r="K94" s="20" t="str">
        <f t="shared" si="5"/>
        <v/>
      </c>
      <c r="L94" s="20" t="str">
        <f t="shared" si="6"/>
        <v/>
      </c>
      <c r="M94" s="21"/>
      <c r="N94" s="20" t="str">
        <f t="shared" si="7"/>
        <v/>
      </c>
      <c r="O94" s="22" t="str">
        <f t="shared" si="8"/>
        <v/>
      </c>
      <c r="P94" s="78" t="str">
        <f t="shared" si="9"/>
        <v/>
      </c>
    </row>
    <row r="95" spans="1:16" x14ac:dyDescent="0.25">
      <c r="A95" s="119" t="s">
        <v>999</v>
      </c>
      <c r="B95" s="100" t="s">
        <v>1000</v>
      </c>
      <c r="C95" s="100" t="s">
        <v>994</v>
      </c>
      <c r="D95" s="100" t="s">
        <v>996</v>
      </c>
      <c r="E95" s="100" t="s">
        <v>827</v>
      </c>
      <c r="F95" s="100" t="s">
        <v>828</v>
      </c>
      <c r="G95" s="101">
        <v>4.5599999999999996</v>
      </c>
      <c r="H95" s="102" t="s">
        <v>80</v>
      </c>
      <c r="I95" s="103">
        <v>252</v>
      </c>
      <c r="J95" s="19"/>
      <c r="K95" s="20" t="str">
        <f t="shared" si="5"/>
        <v/>
      </c>
      <c r="L95" s="20" t="str">
        <f t="shared" si="6"/>
        <v/>
      </c>
      <c r="M95" s="21"/>
      <c r="N95" s="20" t="str">
        <f t="shared" si="7"/>
        <v/>
      </c>
      <c r="O95" s="22" t="str">
        <f t="shared" si="8"/>
        <v/>
      </c>
      <c r="P95" s="78" t="str">
        <f t="shared" si="9"/>
        <v/>
      </c>
    </row>
    <row r="96" spans="1:16" x14ac:dyDescent="0.25">
      <c r="A96" s="119" t="s">
        <v>1001</v>
      </c>
      <c r="B96" s="100" t="s">
        <v>1002</v>
      </c>
      <c r="C96" s="100" t="s">
        <v>815</v>
      </c>
      <c r="D96" s="100" t="s">
        <v>996</v>
      </c>
      <c r="E96" s="100" t="s">
        <v>827</v>
      </c>
      <c r="F96" s="100" t="s">
        <v>828</v>
      </c>
      <c r="G96" s="101">
        <v>1.8</v>
      </c>
      <c r="H96" s="102" t="s">
        <v>80</v>
      </c>
      <c r="I96" s="103">
        <v>252</v>
      </c>
      <c r="J96" s="19"/>
      <c r="K96" s="20" t="str">
        <f t="shared" si="5"/>
        <v/>
      </c>
      <c r="L96" s="20" t="str">
        <f t="shared" si="6"/>
        <v/>
      </c>
      <c r="M96" s="21"/>
      <c r="N96" s="20" t="str">
        <f t="shared" si="7"/>
        <v/>
      </c>
      <c r="O96" s="22" t="str">
        <f t="shared" si="8"/>
        <v/>
      </c>
      <c r="P96" s="78" t="str">
        <f t="shared" si="9"/>
        <v/>
      </c>
    </row>
    <row r="97" spans="1:16" x14ac:dyDescent="0.25">
      <c r="A97" s="119" t="s">
        <v>1003</v>
      </c>
      <c r="B97" s="100" t="s">
        <v>1002</v>
      </c>
      <c r="C97" s="100" t="s">
        <v>815</v>
      </c>
      <c r="D97" s="100" t="s">
        <v>996</v>
      </c>
      <c r="E97" s="100" t="s">
        <v>827</v>
      </c>
      <c r="F97" s="100" t="s">
        <v>828</v>
      </c>
      <c r="G97" s="101">
        <v>1.8</v>
      </c>
      <c r="H97" s="102" t="s">
        <v>80</v>
      </c>
      <c r="I97" s="103">
        <v>252</v>
      </c>
      <c r="J97" s="19"/>
      <c r="K97" s="20" t="str">
        <f t="shared" si="5"/>
        <v/>
      </c>
      <c r="L97" s="20" t="str">
        <f t="shared" si="6"/>
        <v/>
      </c>
      <c r="M97" s="21"/>
      <c r="N97" s="20" t="str">
        <f t="shared" si="7"/>
        <v/>
      </c>
      <c r="O97" s="22" t="str">
        <f t="shared" si="8"/>
        <v/>
      </c>
      <c r="P97" s="78" t="str">
        <f t="shared" si="9"/>
        <v/>
      </c>
    </row>
    <row r="98" spans="1:16" x14ac:dyDescent="0.25">
      <c r="A98" s="119" t="s">
        <v>1004</v>
      </c>
      <c r="B98" s="100" t="s">
        <v>1005</v>
      </c>
      <c r="C98" s="100" t="s">
        <v>815</v>
      </c>
      <c r="D98" s="100" t="s">
        <v>894</v>
      </c>
      <c r="E98" s="100" t="s">
        <v>827</v>
      </c>
      <c r="F98" s="100" t="s">
        <v>113</v>
      </c>
      <c r="G98" s="101">
        <v>11.44</v>
      </c>
      <c r="H98" s="102" t="s">
        <v>42</v>
      </c>
      <c r="I98" s="103">
        <v>52</v>
      </c>
      <c r="J98" s="19"/>
      <c r="K98" s="20" t="str">
        <f t="shared" si="5"/>
        <v/>
      </c>
      <c r="L98" s="20" t="str">
        <f t="shared" si="6"/>
        <v/>
      </c>
      <c r="M98" s="21"/>
      <c r="N98" s="20" t="str">
        <f t="shared" si="7"/>
        <v/>
      </c>
      <c r="O98" s="22" t="str">
        <f t="shared" si="8"/>
        <v/>
      </c>
      <c r="P98" s="78" t="str">
        <f t="shared" si="9"/>
        <v/>
      </c>
    </row>
    <row r="99" spans="1:16" x14ac:dyDescent="0.25">
      <c r="A99" s="119" t="s">
        <v>1006</v>
      </c>
      <c r="B99" s="100" t="s">
        <v>1007</v>
      </c>
      <c r="C99" s="100" t="s">
        <v>999</v>
      </c>
      <c r="D99" s="100" t="s">
        <v>894</v>
      </c>
      <c r="E99" s="100" t="s">
        <v>827</v>
      </c>
      <c r="F99" s="100" t="s">
        <v>113</v>
      </c>
      <c r="G99" s="101">
        <v>11.085000000000001</v>
      </c>
      <c r="H99" s="102" t="s">
        <v>42</v>
      </c>
      <c r="I99" s="103">
        <v>52</v>
      </c>
      <c r="J99" s="19"/>
      <c r="K99" s="20" t="str">
        <f t="shared" si="5"/>
        <v/>
      </c>
      <c r="L99" s="20" t="str">
        <f t="shared" si="6"/>
        <v/>
      </c>
      <c r="M99" s="21"/>
      <c r="N99" s="20" t="str">
        <f t="shared" si="7"/>
        <v/>
      </c>
      <c r="O99" s="22" t="str">
        <f t="shared" si="8"/>
        <v/>
      </c>
      <c r="P99" s="78" t="str">
        <f t="shared" si="9"/>
        <v/>
      </c>
    </row>
    <row r="100" spans="1:16" x14ac:dyDescent="0.25">
      <c r="A100" s="119" t="s">
        <v>1008</v>
      </c>
      <c r="B100" s="100" t="s">
        <v>1009</v>
      </c>
      <c r="C100" s="100" t="s">
        <v>1001</v>
      </c>
      <c r="D100" s="100" t="s">
        <v>1010</v>
      </c>
      <c r="E100" s="100" t="s">
        <v>827</v>
      </c>
      <c r="F100" s="100" t="s">
        <v>113</v>
      </c>
      <c r="G100" s="101">
        <v>11.73</v>
      </c>
      <c r="H100" s="102" t="s">
        <v>42</v>
      </c>
      <c r="I100" s="103">
        <v>52</v>
      </c>
      <c r="J100" s="19"/>
      <c r="K100" s="20" t="str">
        <f t="shared" si="5"/>
        <v/>
      </c>
      <c r="L100" s="20" t="str">
        <f t="shared" si="6"/>
        <v/>
      </c>
      <c r="M100" s="21"/>
      <c r="N100" s="20" t="str">
        <f t="shared" si="7"/>
        <v/>
      </c>
      <c r="O100" s="22" t="str">
        <f t="shared" si="8"/>
        <v/>
      </c>
      <c r="P100" s="78" t="str">
        <f t="shared" si="9"/>
        <v/>
      </c>
    </row>
    <row r="101" spans="1:16" x14ac:dyDescent="0.25">
      <c r="A101" s="119" t="s">
        <v>1011</v>
      </c>
      <c r="B101" s="100" t="s">
        <v>1012</v>
      </c>
      <c r="C101" s="100" t="s">
        <v>1003</v>
      </c>
      <c r="D101" s="100" t="s">
        <v>894</v>
      </c>
      <c r="E101" s="100" t="s">
        <v>827</v>
      </c>
      <c r="F101" s="100" t="s">
        <v>113</v>
      </c>
      <c r="G101" s="101">
        <v>1.1850000000000001</v>
      </c>
      <c r="H101" s="102" t="s">
        <v>42</v>
      </c>
      <c r="I101" s="103">
        <v>52</v>
      </c>
      <c r="J101" s="19"/>
      <c r="K101" s="20" t="str">
        <f t="shared" si="5"/>
        <v/>
      </c>
      <c r="L101" s="20" t="str">
        <f t="shared" si="6"/>
        <v/>
      </c>
      <c r="M101" s="21"/>
      <c r="N101" s="20" t="str">
        <f t="shared" si="7"/>
        <v/>
      </c>
      <c r="O101" s="22" t="str">
        <f t="shared" si="8"/>
        <v/>
      </c>
      <c r="P101" s="78" t="str">
        <f t="shared" si="9"/>
        <v/>
      </c>
    </row>
    <row r="102" spans="1:16" x14ac:dyDescent="0.25">
      <c r="A102" s="119" t="s">
        <v>1013</v>
      </c>
      <c r="B102" s="100" t="s">
        <v>1014</v>
      </c>
      <c r="C102" s="100" t="s">
        <v>1004</v>
      </c>
      <c r="D102" s="100" t="s">
        <v>975</v>
      </c>
      <c r="E102" s="100" t="s">
        <v>827</v>
      </c>
      <c r="F102" s="100" t="s">
        <v>818</v>
      </c>
      <c r="G102" s="101">
        <v>26.5</v>
      </c>
      <c r="H102" s="105" t="s">
        <v>79</v>
      </c>
      <c r="I102" s="103">
        <v>252</v>
      </c>
      <c r="J102" s="19"/>
      <c r="K102" s="20" t="str">
        <f t="shared" si="5"/>
        <v/>
      </c>
      <c r="L102" s="20" t="str">
        <f t="shared" si="6"/>
        <v/>
      </c>
      <c r="M102" s="21"/>
      <c r="N102" s="20" t="str">
        <f t="shared" si="7"/>
        <v/>
      </c>
      <c r="O102" s="22" t="str">
        <f t="shared" si="8"/>
        <v/>
      </c>
      <c r="P102" s="78" t="str">
        <f t="shared" si="9"/>
        <v/>
      </c>
    </row>
    <row r="103" spans="1:16" x14ac:dyDescent="0.25">
      <c r="A103" s="119" t="s">
        <v>1015</v>
      </c>
      <c r="B103" s="100" t="s">
        <v>1016</v>
      </c>
      <c r="C103" s="100" t="s">
        <v>1017</v>
      </c>
      <c r="D103" s="100" t="s">
        <v>975</v>
      </c>
      <c r="E103" s="100" t="s">
        <v>827</v>
      </c>
      <c r="F103" s="100" t="s">
        <v>818</v>
      </c>
      <c r="G103" s="101">
        <v>4.7850000000000001</v>
      </c>
      <c r="H103" s="102" t="s">
        <v>42</v>
      </c>
      <c r="I103" s="103">
        <v>52</v>
      </c>
      <c r="J103" s="19"/>
      <c r="K103" s="20" t="str">
        <f t="shared" si="5"/>
        <v/>
      </c>
      <c r="L103" s="20" t="str">
        <f t="shared" si="6"/>
        <v/>
      </c>
      <c r="M103" s="21"/>
      <c r="N103" s="20" t="str">
        <f t="shared" si="7"/>
        <v/>
      </c>
      <c r="O103" s="22" t="str">
        <f t="shared" si="8"/>
        <v/>
      </c>
      <c r="P103" s="78" t="str">
        <f t="shared" si="9"/>
        <v/>
      </c>
    </row>
    <row r="104" spans="1:16" x14ac:dyDescent="0.25">
      <c r="A104" s="119" t="s">
        <v>1018</v>
      </c>
      <c r="B104" s="100" t="s">
        <v>1019</v>
      </c>
      <c r="C104" s="100" t="s">
        <v>1020</v>
      </c>
      <c r="D104" s="100" t="s">
        <v>996</v>
      </c>
      <c r="E104" s="100" t="s">
        <v>827</v>
      </c>
      <c r="F104" s="100" t="s">
        <v>818</v>
      </c>
      <c r="G104" s="101">
        <v>5.585</v>
      </c>
      <c r="H104" s="102" t="s">
        <v>80</v>
      </c>
      <c r="I104" s="103">
        <v>252</v>
      </c>
      <c r="J104" s="19"/>
      <c r="K104" s="20" t="str">
        <f t="shared" si="5"/>
        <v/>
      </c>
      <c r="L104" s="20" t="str">
        <f t="shared" si="6"/>
        <v/>
      </c>
      <c r="M104" s="21"/>
      <c r="N104" s="20" t="str">
        <f t="shared" si="7"/>
        <v/>
      </c>
      <c r="O104" s="22" t="str">
        <f t="shared" si="8"/>
        <v/>
      </c>
      <c r="P104" s="78" t="str">
        <f t="shared" si="9"/>
        <v/>
      </c>
    </row>
    <row r="105" spans="1:16" x14ac:dyDescent="0.25">
      <c r="A105" s="119" t="s">
        <v>1021</v>
      </c>
      <c r="B105" s="100" t="s">
        <v>909</v>
      </c>
      <c r="C105" s="100" t="s">
        <v>1022</v>
      </c>
      <c r="D105" s="100" t="s">
        <v>996</v>
      </c>
      <c r="E105" s="100" t="s">
        <v>827</v>
      </c>
      <c r="F105" s="100" t="s">
        <v>818</v>
      </c>
      <c r="G105" s="101">
        <v>1.7949999999999999</v>
      </c>
      <c r="H105" s="102" t="s">
        <v>80</v>
      </c>
      <c r="I105" s="103">
        <v>252</v>
      </c>
      <c r="J105" s="19"/>
      <c r="K105" s="20" t="str">
        <f t="shared" si="5"/>
        <v/>
      </c>
      <c r="L105" s="20" t="str">
        <f t="shared" si="6"/>
        <v/>
      </c>
      <c r="M105" s="21"/>
      <c r="N105" s="20" t="str">
        <f t="shared" si="7"/>
        <v/>
      </c>
      <c r="O105" s="22" t="str">
        <f t="shared" si="8"/>
        <v/>
      </c>
      <c r="P105" s="78" t="str">
        <f t="shared" si="9"/>
        <v/>
      </c>
    </row>
    <row r="106" spans="1:16" x14ac:dyDescent="0.25">
      <c r="A106" s="119" t="s">
        <v>1023</v>
      </c>
      <c r="B106" s="100" t="s">
        <v>1024</v>
      </c>
      <c r="C106" s="100" t="s">
        <v>1025</v>
      </c>
      <c r="D106" s="100" t="s">
        <v>996</v>
      </c>
      <c r="E106" s="100" t="s">
        <v>827</v>
      </c>
      <c r="F106" s="100" t="s">
        <v>818</v>
      </c>
      <c r="G106" s="101">
        <v>7.415</v>
      </c>
      <c r="H106" s="102" t="s">
        <v>80</v>
      </c>
      <c r="I106" s="103">
        <v>252</v>
      </c>
      <c r="J106" s="19"/>
      <c r="K106" s="20" t="str">
        <f t="shared" si="5"/>
        <v/>
      </c>
      <c r="L106" s="20" t="str">
        <f t="shared" si="6"/>
        <v/>
      </c>
      <c r="M106" s="21"/>
      <c r="N106" s="20" t="str">
        <f t="shared" si="7"/>
        <v/>
      </c>
      <c r="O106" s="22" t="str">
        <f t="shared" si="8"/>
        <v/>
      </c>
      <c r="P106" s="78" t="str">
        <f t="shared" si="9"/>
        <v/>
      </c>
    </row>
    <row r="107" spans="1:16" x14ac:dyDescent="0.25">
      <c r="A107" s="119" t="s">
        <v>1026</v>
      </c>
      <c r="B107" s="100" t="s">
        <v>1027</v>
      </c>
      <c r="C107" s="100" t="s">
        <v>1006</v>
      </c>
      <c r="D107" s="100" t="s">
        <v>996</v>
      </c>
      <c r="E107" s="100" t="s">
        <v>827</v>
      </c>
      <c r="F107" s="100" t="s">
        <v>818</v>
      </c>
      <c r="G107" s="101">
        <v>11.625</v>
      </c>
      <c r="H107" s="102" t="s">
        <v>80</v>
      </c>
      <c r="I107" s="103">
        <v>252</v>
      </c>
      <c r="J107" s="19"/>
      <c r="K107" s="20" t="str">
        <f t="shared" si="5"/>
        <v/>
      </c>
      <c r="L107" s="20" t="str">
        <f t="shared" si="6"/>
        <v/>
      </c>
      <c r="M107" s="21"/>
      <c r="N107" s="20" t="str">
        <f t="shared" si="7"/>
        <v/>
      </c>
      <c r="O107" s="22" t="str">
        <f t="shared" si="8"/>
        <v/>
      </c>
      <c r="P107" s="78" t="str">
        <f t="shared" si="9"/>
        <v/>
      </c>
    </row>
    <row r="108" spans="1:16" x14ac:dyDescent="0.25">
      <c r="A108" s="119" t="s">
        <v>1028</v>
      </c>
      <c r="B108" s="100" t="s">
        <v>1029</v>
      </c>
      <c r="C108" s="100" t="s">
        <v>1008</v>
      </c>
      <c r="D108" s="100" t="s">
        <v>996</v>
      </c>
      <c r="E108" s="100" t="s">
        <v>827</v>
      </c>
      <c r="F108" s="100" t="s">
        <v>818</v>
      </c>
      <c r="G108" s="101">
        <v>6.1150000000000002</v>
      </c>
      <c r="H108" s="102" t="s">
        <v>80</v>
      </c>
      <c r="I108" s="103">
        <v>252</v>
      </c>
      <c r="J108" s="19"/>
      <c r="K108" s="20" t="str">
        <f t="shared" si="5"/>
        <v/>
      </c>
      <c r="L108" s="20" t="str">
        <f t="shared" si="6"/>
        <v/>
      </c>
      <c r="M108" s="21"/>
      <c r="N108" s="20" t="str">
        <f t="shared" si="7"/>
        <v/>
      </c>
      <c r="O108" s="22" t="str">
        <f t="shared" si="8"/>
        <v/>
      </c>
      <c r="P108" s="78" t="str">
        <f t="shared" si="9"/>
        <v/>
      </c>
    </row>
    <row r="109" spans="1:16" x14ac:dyDescent="0.25">
      <c r="A109" s="119" t="s">
        <v>1030</v>
      </c>
      <c r="B109" s="100" t="s">
        <v>1031</v>
      </c>
      <c r="C109" s="100" t="s">
        <v>1013</v>
      </c>
      <c r="D109" s="100" t="s">
        <v>996</v>
      </c>
      <c r="E109" s="100" t="s">
        <v>827</v>
      </c>
      <c r="F109" s="100" t="s">
        <v>818</v>
      </c>
      <c r="G109" s="101">
        <v>7.76</v>
      </c>
      <c r="H109" s="102" t="s">
        <v>80</v>
      </c>
      <c r="I109" s="103">
        <v>252</v>
      </c>
      <c r="J109" s="19"/>
      <c r="K109" s="20" t="str">
        <f t="shared" si="5"/>
        <v/>
      </c>
      <c r="L109" s="20" t="str">
        <f t="shared" si="6"/>
        <v/>
      </c>
      <c r="M109" s="21"/>
      <c r="N109" s="20" t="str">
        <f t="shared" si="7"/>
        <v/>
      </c>
      <c r="O109" s="22" t="str">
        <f t="shared" si="8"/>
        <v/>
      </c>
      <c r="P109" s="78" t="str">
        <f t="shared" si="9"/>
        <v/>
      </c>
    </row>
    <row r="110" spans="1:16" x14ac:dyDescent="0.25">
      <c r="A110" s="119" t="s">
        <v>1032</v>
      </c>
      <c r="B110" s="100" t="s">
        <v>1033</v>
      </c>
      <c r="C110" s="100" t="s">
        <v>1015</v>
      </c>
      <c r="D110" s="100" t="s">
        <v>996</v>
      </c>
      <c r="E110" s="100" t="s">
        <v>827</v>
      </c>
      <c r="F110" s="100" t="s">
        <v>818</v>
      </c>
      <c r="G110" s="101">
        <v>3.0950000000000002</v>
      </c>
      <c r="H110" s="102" t="s">
        <v>80</v>
      </c>
      <c r="I110" s="103">
        <v>252</v>
      </c>
      <c r="J110" s="19"/>
      <c r="K110" s="20" t="str">
        <f t="shared" si="5"/>
        <v/>
      </c>
      <c r="L110" s="20" t="str">
        <f t="shared" si="6"/>
        <v/>
      </c>
      <c r="M110" s="21"/>
      <c r="N110" s="20" t="str">
        <f t="shared" si="7"/>
        <v/>
      </c>
      <c r="O110" s="22" t="str">
        <f t="shared" si="8"/>
        <v/>
      </c>
      <c r="P110" s="78" t="str">
        <f t="shared" si="9"/>
        <v/>
      </c>
    </row>
    <row r="111" spans="1:16" x14ac:dyDescent="0.25">
      <c r="A111" s="119" t="s">
        <v>1034</v>
      </c>
      <c r="B111" s="100" t="s">
        <v>1035</v>
      </c>
      <c r="C111" s="100" t="s">
        <v>815</v>
      </c>
      <c r="D111" s="100" t="s">
        <v>821</v>
      </c>
      <c r="E111" s="100" t="s">
        <v>827</v>
      </c>
      <c r="F111" s="100" t="s">
        <v>1036</v>
      </c>
      <c r="G111" s="101">
        <v>4.5650000000000004</v>
      </c>
      <c r="H111" s="102" t="s">
        <v>42</v>
      </c>
      <c r="I111" s="103">
        <v>52</v>
      </c>
      <c r="J111" s="19"/>
      <c r="K111" s="20" t="str">
        <f t="shared" si="5"/>
        <v/>
      </c>
      <c r="L111" s="20" t="str">
        <f t="shared" si="6"/>
        <v/>
      </c>
      <c r="M111" s="21"/>
      <c r="N111" s="20" t="str">
        <f t="shared" si="7"/>
        <v/>
      </c>
      <c r="O111" s="22" t="str">
        <f t="shared" si="8"/>
        <v/>
      </c>
      <c r="P111" s="78" t="str">
        <f t="shared" si="9"/>
        <v/>
      </c>
    </row>
    <row r="112" spans="1:16" x14ac:dyDescent="0.25">
      <c r="A112" s="119" t="s">
        <v>1037</v>
      </c>
      <c r="B112" s="100" t="s">
        <v>1038</v>
      </c>
      <c r="C112" s="100" t="s">
        <v>1030</v>
      </c>
      <c r="D112" s="100" t="s">
        <v>975</v>
      </c>
      <c r="E112" s="100" t="s">
        <v>827</v>
      </c>
      <c r="F112" s="100" t="s">
        <v>818</v>
      </c>
      <c r="G112" s="101">
        <v>48.94</v>
      </c>
      <c r="H112" s="105" t="s">
        <v>79</v>
      </c>
      <c r="I112" s="103">
        <v>252</v>
      </c>
      <c r="J112" s="19"/>
      <c r="K112" s="20" t="str">
        <f t="shared" si="5"/>
        <v/>
      </c>
      <c r="L112" s="20" t="str">
        <f t="shared" si="6"/>
        <v/>
      </c>
      <c r="M112" s="21"/>
      <c r="N112" s="20" t="str">
        <f t="shared" si="7"/>
        <v/>
      </c>
      <c r="O112" s="22" t="str">
        <f t="shared" si="8"/>
        <v/>
      </c>
      <c r="P112" s="78" t="str">
        <f t="shared" si="9"/>
        <v/>
      </c>
    </row>
    <row r="113" spans="1:16" x14ac:dyDescent="0.25">
      <c r="A113" s="119" t="s">
        <v>1039</v>
      </c>
      <c r="B113" s="100" t="s">
        <v>1019</v>
      </c>
      <c r="C113" s="100" t="s">
        <v>1032</v>
      </c>
      <c r="D113" s="100" t="s">
        <v>996</v>
      </c>
      <c r="E113" s="100" t="s">
        <v>827</v>
      </c>
      <c r="F113" s="100" t="s">
        <v>818</v>
      </c>
      <c r="G113" s="101">
        <v>8.2550000000000008</v>
      </c>
      <c r="H113" s="102" t="s">
        <v>80</v>
      </c>
      <c r="I113" s="103">
        <v>252</v>
      </c>
      <c r="J113" s="19"/>
      <c r="K113" s="20" t="str">
        <f t="shared" si="5"/>
        <v/>
      </c>
      <c r="L113" s="20" t="str">
        <f t="shared" si="6"/>
        <v/>
      </c>
      <c r="M113" s="21"/>
      <c r="N113" s="20" t="str">
        <f t="shared" si="7"/>
        <v/>
      </c>
      <c r="O113" s="22" t="str">
        <f t="shared" si="8"/>
        <v/>
      </c>
      <c r="P113" s="78" t="str">
        <f t="shared" si="9"/>
        <v/>
      </c>
    </row>
    <row r="114" spans="1:16" x14ac:dyDescent="0.25">
      <c r="A114" s="119" t="s">
        <v>1040</v>
      </c>
      <c r="B114" s="100" t="s">
        <v>909</v>
      </c>
      <c r="C114" s="100" t="s">
        <v>1041</v>
      </c>
      <c r="D114" s="100" t="s">
        <v>996</v>
      </c>
      <c r="E114" s="100" t="s">
        <v>827</v>
      </c>
      <c r="F114" s="100" t="s">
        <v>818</v>
      </c>
      <c r="G114" s="101">
        <v>5.27</v>
      </c>
      <c r="H114" s="102" t="s">
        <v>80</v>
      </c>
      <c r="I114" s="103">
        <v>252</v>
      </c>
      <c r="J114" s="19"/>
      <c r="K114" s="20" t="str">
        <f t="shared" si="5"/>
        <v/>
      </c>
      <c r="L114" s="20" t="str">
        <f t="shared" si="6"/>
        <v/>
      </c>
      <c r="M114" s="21"/>
      <c r="N114" s="20" t="str">
        <f t="shared" si="7"/>
        <v/>
      </c>
      <c r="O114" s="22" t="str">
        <f t="shared" si="8"/>
        <v/>
      </c>
      <c r="P114" s="78" t="str">
        <f t="shared" si="9"/>
        <v/>
      </c>
    </row>
    <row r="115" spans="1:16" x14ac:dyDescent="0.25">
      <c r="A115" s="119" t="s">
        <v>1042</v>
      </c>
      <c r="B115" s="100" t="s">
        <v>1043</v>
      </c>
      <c r="C115" s="100" t="s">
        <v>1044</v>
      </c>
      <c r="D115" s="100" t="s">
        <v>996</v>
      </c>
      <c r="E115" s="100" t="s">
        <v>827</v>
      </c>
      <c r="F115" s="100" t="s">
        <v>818</v>
      </c>
      <c r="G115" s="101">
        <v>11.81</v>
      </c>
      <c r="H115" s="102" t="s">
        <v>80</v>
      </c>
      <c r="I115" s="103">
        <v>252</v>
      </c>
      <c r="J115" s="19"/>
      <c r="K115" s="20" t="str">
        <f t="shared" si="5"/>
        <v/>
      </c>
      <c r="L115" s="20" t="str">
        <f t="shared" si="6"/>
        <v/>
      </c>
      <c r="M115" s="21"/>
      <c r="N115" s="20" t="str">
        <f t="shared" si="7"/>
        <v/>
      </c>
      <c r="O115" s="22" t="str">
        <f t="shared" si="8"/>
        <v/>
      </c>
      <c r="P115" s="78" t="str">
        <f t="shared" si="9"/>
        <v/>
      </c>
    </row>
    <row r="116" spans="1:16" x14ac:dyDescent="0.25">
      <c r="A116" s="119" t="s">
        <v>1045</v>
      </c>
      <c r="B116" s="100" t="s">
        <v>1046</v>
      </c>
      <c r="C116" s="100" t="s">
        <v>815</v>
      </c>
      <c r="D116" s="100" t="s">
        <v>821</v>
      </c>
      <c r="E116" s="100" t="s">
        <v>827</v>
      </c>
      <c r="F116" s="100" t="s">
        <v>863</v>
      </c>
      <c r="G116" s="101">
        <v>10.945</v>
      </c>
      <c r="H116" s="102" t="s">
        <v>42</v>
      </c>
      <c r="I116" s="103">
        <v>52</v>
      </c>
      <c r="J116" s="19"/>
      <c r="K116" s="20" t="str">
        <f t="shared" si="5"/>
        <v/>
      </c>
      <c r="L116" s="20" t="str">
        <f t="shared" si="6"/>
        <v/>
      </c>
      <c r="M116" s="21"/>
      <c r="N116" s="20" t="str">
        <f t="shared" si="7"/>
        <v/>
      </c>
      <c r="O116" s="22" t="str">
        <f t="shared" si="8"/>
        <v/>
      </c>
      <c r="P116" s="78" t="str">
        <f t="shared" si="9"/>
        <v/>
      </c>
    </row>
    <row r="117" spans="1:16" x14ac:dyDescent="0.25">
      <c r="A117" s="119" t="s">
        <v>1047</v>
      </c>
      <c r="B117" s="100" t="s">
        <v>1012</v>
      </c>
      <c r="C117" s="100" t="s">
        <v>1048</v>
      </c>
      <c r="D117" s="100" t="s">
        <v>821</v>
      </c>
      <c r="E117" s="100" t="s">
        <v>827</v>
      </c>
      <c r="F117" s="100" t="s">
        <v>863</v>
      </c>
      <c r="G117" s="101">
        <v>1.25</v>
      </c>
      <c r="H117" s="102" t="s">
        <v>42</v>
      </c>
      <c r="I117" s="103">
        <v>52</v>
      </c>
      <c r="J117" s="19"/>
      <c r="K117" s="20" t="str">
        <f t="shared" si="5"/>
        <v/>
      </c>
      <c r="L117" s="20" t="str">
        <f t="shared" si="6"/>
        <v/>
      </c>
      <c r="M117" s="21"/>
      <c r="N117" s="20" t="str">
        <f t="shared" si="7"/>
        <v/>
      </c>
      <c r="O117" s="22" t="str">
        <f t="shared" si="8"/>
        <v/>
      </c>
      <c r="P117" s="78" t="str">
        <f t="shared" si="9"/>
        <v/>
      </c>
    </row>
    <row r="118" spans="1:16" x14ac:dyDescent="0.25">
      <c r="A118" s="119" t="s">
        <v>1049</v>
      </c>
      <c r="B118" s="100" t="s">
        <v>1050</v>
      </c>
      <c r="C118" s="100" t="s">
        <v>815</v>
      </c>
      <c r="D118" s="100" t="s">
        <v>993</v>
      </c>
      <c r="E118" s="100" t="s">
        <v>827</v>
      </c>
      <c r="F118" s="100" t="s">
        <v>863</v>
      </c>
      <c r="G118" s="101">
        <v>11.83</v>
      </c>
      <c r="H118" s="102" t="s">
        <v>78</v>
      </c>
      <c r="I118" s="103">
        <v>252</v>
      </c>
      <c r="J118" s="19"/>
      <c r="K118" s="20" t="str">
        <f t="shared" si="5"/>
        <v/>
      </c>
      <c r="L118" s="20" t="str">
        <f t="shared" si="6"/>
        <v/>
      </c>
      <c r="M118" s="21"/>
      <c r="N118" s="20" t="str">
        <f t="shared" si="7"/>
        <v/>
      </c>
      <c r="O118" s="22" t="str">
        <f t="shared" si="8"/>
        <v/>
      </c>
      <c r="P118" s="78" t="str">
        <f t="shared" si="9"/>
        <v/>
      </c>
    </row>
    <row r="119" spans="1:16" x14ac:dyDescent="0.25">
      <c r="A119" s="119" t="s">
        <v>1051</v>
      </c>
      <c r="B119" s="100" t="s">
        <v>1000</v>
      </c>
      <c r="C119" s="100" t="s">
        <v>1045</v>
      </c>
      <c r="D119" s="100" t="s">
        <v>996</v>
      </c>
      <c r="E119" s="100" t="s">
        <v>827</v>
      </c>
      <c r="F119" s="100" t="s">
        <v>863</v>
      </c>
      <c r="G119" s="101">
        <v>1.915</v>
      </c>
      <c r="H119" s="102" t="s">
        <v>80</v>
      </c>
      <c r="I119" s="103">
        <v>252</v>
      </c>
      <c r="J119" s="19"/>
      <c r="K119" s="20" t="str">
        <f t="shared" si="5"/>
        <v/>
      </c>
      <c r="L119" s="20" t="str">
        <f t="shared" si="6"/>
        <v/>
      </c>
      <c r="M119" s="21"/>
      <c r="N119" s="20" t="str">
        <f t="shared" si="7"/>
        <v/>
      </c>
      <c r="O119" s="22" t="str">
        <f t="shared" si="8"/>
        <v/>
      </c>
      <c r="P119" s="78" t="str">
        <f t="shared" si="9"/>
        <v/>
      </c>
    </row>
    <row r="120" spans="1:16" x14ac:dyDescent="0.25">
      <c r="A120" s="119" t="s">
        <v>1052</v>
      </c>
      <c r="B120" s="100" t="s">
        <v>1024</v>
      </c>
      <c r="C120" s="100" t="s">
        <v>815</v>
      </c>
      <c r="D120" s="100" t="s">
        <v>996</v>
      </c>
      <c r="E120" s="100" t="s">
        <v>827</v>
      </c>
      <c r="F120" s="100" t="s">
        <v>863</v>
      </c>
      <c r="G120" s="101">
        <v>1.415</v>
      </c>
      <c r="H120" s="102" t="s">
        <v>80</v>
      </c>
      <c r="I120" s="103">
        <v>252</v>
      </c>
      <c r="J120" s="19"/>
      <c r="K120" s="20" t="str">
        <f t="shared" si="5"/>
        <v/>
      </c>
      <c r="L120" s="20" t="str">
        <f t="shared" si="6"/>
        <v/>
      </c>
      <c r="M120" s="21"/>
      <c r="N120" s="20" t="str">
        <f t="shared" si="7"/>
        <v/>
      </c>
      <c r="O120" s="22" t="str">
        <f t="shared" si="8"/>
        <v/>
      </c>
      <c r="P120" s="78" t="str">
        <f t="shared" si="9"/>
        <v/>
      </c>
    </row>
    <row r="121" spans="1:16" x14ac:dyDescent="0.25">
      <c r="A121" s="119" t="s">
        <v>1053</v>
      </c>
      <c r="B121" s="100" t="s">
        <v>1000</v>
      </c>
      <c r="C121" s="100" t="s">
        <v>815</v>
      </c>
      <c r="D121" s="100" t="s">
        <v>996</v>
      </c>
      <c r="E121" s="100" t="s">
        <v>827</v>
      </c>
      <c r="F121" s="100" t="s">
        <v>863</v>
      </c>
      <c r="G121" s="101">
        <v>1.6950000000000001</v>
      </c>
      <c r="H121" s="102" t="s">
        <v>80</v>
      </c>
      <c r="I121" s="103">
        <v>252</v>
      </c>
      <c r="J121" s="19"/>
      <c r="K121" s="20" t="str">
        <f t="shared" si="5"/>
        <v/>
      </c>
      <c r="L121" s="20" t="str">
        <f t="shared" si="6"/>
        <v/>
      </c>
      <c r="M121" s="21"/>
      <c r="N121" s="20" t="str">
        <f t="shared" si="7"/>
        <v/>
      </c>
      <c r="O121" s="22" t="str">
        <f t="shared" si="8"/>
        <v/>
      </c>
      <c r="P121" s="78" t="str">
        <f t="shared" si="9"/>
        <v/>
      </c>
    </row>
    <row r="122" spans="1:16" x14ac:dyDescent="0.25">
      <c r="A122" s="119" t="s">
        <v>1054</v>
      </c>
      <c r="B122" s="100" t="s">
        <v>1043</v>
      </c>
      <c r="C122" s="100" t="s">
        <v>815</v>
      </c>
      <c r="D122" s="100" t="s">
        <v>996</v>
      </c>
      <c r="E122" s="100" t="s">
        <v>827</v>
      </c>
      <c r="F122" s="100" t="s">
        <v>863</v>
      </c>
      <c r="G122" s="101">
        <v>1.35</v>
      </c>
      <c r="H122" s="102" t="s">
        <v>80</v>
      </c>
      <c r="I122" s="103">
        <v>252</v>
      </c>
      <c r="J122" s="19"/>
      <c r="K122" s="20" t="str">
        <f t="shared" si="5"/>
        <v/>
      </c>
      <c r="L122" s="20" t="str">
        <f t="shared" si="6"/>
        <v/>
      </c>
      <c r="M122" s="21"/>
      <c r="N122" s="20" t="str">
        <f t="shared" si="7"/>
        <v/>
      </c>
      <c r="O122" s="22" t="str">
        <f t="shared" si="8"/>
        <v/>
      </c>
      <c r="P122" s="78" t="str">
        <f t="shared" si="9"/>
        <v/>
      </c>
    </row>
    <row r="123" spans="1:16" x14ac:dyDescent="0.25">
      <c r="A123" s="119" t="s">
        <v>1055</v>
      </c>
      <c r="B123" s="100" t="s">
        <v>1000</v>
      </c>
      <c r="C123" s="100" t="s">
        <v>815</v>
      </c>
      <c r="D123" s="100" t="s">
        <v>996</v>
      </c>
      <c r="E123" s="100" t="s">
        <v>827</v>
      </c>
      <c r="F123" s="100" t="s">
        <v>863</v>
      </c>
      <c r="G123" s="101">
        <v>1.79</v>
      </c>
      <c r="H123" s="102" t="s">
        <v>80</v>
      </c>
      <c r="I123" s="103">
        <v>252</v>
      </c>
      <c r="J123" s="19"/>
      <c r="K123" s="20" t="str">
        <f t="shared" si="5"/>
        <v/>
      </c>
      <c r="L123" s="20" t="str">
        <f t="shared" si="6"/>
        <v/>
      </c>
      <c r="M123" s="21"/>
      <c r="N123" s="20" t="str">
        <f t="shared" si="7"/>
        <v/>
      </c>
      <c r="O123" s="22" t="str">
        <f t="shared" si="8"/>
        <v/>
      </c>
      <c r="P123" s="78" t="str">
        <f t="shared" si="9"/>
        <v/>
      </c>
    </row>
    <row r="124" spans="1:16" x14ac:dyDescent="0.25">
      <c r="A124" s="119" t="s">
        <v>1056</v>
      </c>
      <c r="B124" s="100" t="s">
        <v>1057</v>
      </c>
      <c r="C124" s="100" t="s">
        <v>815</v>
      </c>
      <c r="D124" s="100" t="s">
        <v>996</v>
      </c>
      <c r="E124" s="100" t="s">
        <v>827</v>
      </c>
      <c r="F124" s="100" t="s">
        <v>863</v>
      </c>
      <c r="G124" s="101">
        <v>1.415</v>
      </c>
      <c r="H124" s="102" t="s">
        <v>80</v>
      </c>
      <c r="I124" s="103">
        <v>252</v>
      </c>
      <c r="J124" s="19"/>
      <c r="K124" s="20" t="str">
        <f t="shared" si="5"/>
        <v/>
      </c>
      <c r="L124" s="20" t="str">
        <f t="shared" si="6"/>
        <v/>
      </c>
      <c r="M124" s="21"/>
      <c r="N124" s="20" t="str">
        <f t="shared" si="7"/>
        <v/>
      </c>
      <c r="O124" s="22" t="str">
        <f t="shared" si="8"/>
        <v/>
      </c>
      <c r="P124" s="78" t="str">
        <f t="shared" si="9"/>
        <v/>
      </c>
    </row>
    <row r="125" spans="1:16" x14ac:dyDescent="0.25">
      <c r="A125" s="119" t="s">
        <v>1058</v>
      </c>
      <c r="B125" s="100" t="s">
        <v>1059</v>
      </c>
      <c r="C125" s="100" t="s">
        <v>1051</v>
      </c>
      <c r="D125" s="100" t="s">
        <v>993</v>
      </c>
      <c r="E125" s="100" t="s">
        <v>827</v>
      </c>
      <c r="F125" s="100" t="s">
        <v>863</v>
      </c>
      <c r="G125" s="101">
        <v>11.885</v>
      </c>
      <c r="H125" s="102" t="s">
        <v>80</v>
      </c>
      <c r="I125" s="103">
        <v>252</v>
      </c>
      <c r="J125" s="19"/>
      <c r="K125" s="20" t="str">
        <f t="shared" si="5"/>
        <v/>
      </c>
      <c r="L125" s="20" t="str">
        <f t="shared" si="6"/>
        <v/>
      </c>
      <c r="M125" s="21"/>
      <c r="N125" s="20" t="str">
        <f t="shared" si="7"/>
        <v/>
      </c>
      <c r="O125" s="22" t="str">
        <f t="shared" si="8"/>
        <v/>
      </c>
      <c r="P125" s="78" t="str">
        <f t="shared" si="9"/>
        <v/>
      </c>
    </row>
    <row r="126" spans="1:16" x14ac:dyDescent="0.25">
      <c r="A126" s="119" t="s">
        <v>1060</v>
      </c>
      <c r="B126" s="100" t="s">
        <v>1061</v>
      </c>
      <c r="C126" s="100" t="s">
        <v>815</v>
      </c>
      <c r="D126" s="100" t="s">
        <v>842</v>
      </c>
      <c r="E126" s="100" t="s">
        <v>827</v>
      </c>
      <c r="F126" s="100" t="s">
        <v>863</v>
      </c>
      <c r="G126" s="101">
        <v>11.12</v>
      </c>
      <c r="H126" s="102" t="s">
        <v>358</v>
      </c>
      <c r="I126" s="103">
        <v>252</v>
      </c>
      <c r="J126" s="19"/>
      <c r="K126" s="20" t="str">
        <f t="shared" si="5"/>
        <v/>
      </c>
      <c r="L126" s="20" t="str">
        <f t="shared" si="6"/>
        <v/>
      </c>
      <c r="M126" s="21"/>
      <c r="N126" s="20" t="str">
        <f t="shared" si="7"/>
        <v/>
      </c>
      <c r="O126" s="22" t="str">
        <f t="shared" si="8"/>
        <v/>
      </c>
      <c r="P126" s="78" t="str">
        <f t="shared" si="9"/>
        <v/>
      </c>
    </row>
    <row r="127" spans="1:16" x14ac:dyDescent="0.25">
      <c r="A127" s="119" t="s">
        <v>1062</v>
      </c>
      <c r="B127" s="100" t="s">
        <v>1063</v>
      </c>
      <c r="C127" s="100" t="s">
        <v>815</v>
      </c>
      <c r="D127" s="100" t="s">
        <v>836</v>
      </c>
      <c r="E127" s="100" t="s">
        <v>827</v>
      </c>
      <c r="F127" s="100" t="s">
        <v>403</v>
      </c>
      <c r="G127" s="101">
        <v>26.785</v>
      </c>
      <c r="H127" s="102" t="s">
        <v>358</v>
      </c>
      <c r="I127" s="103">
        <v>252</v>
      </c>
      <c r="J127" s="19"/>
      <c r="K127" s="20" t="str">
        <f t="shared" si="5"/>
        <v/>
      </c>
      <c r="L127" s="20" t="str">
        <f t="shared" si="6"/>
        <v/>
      </c>
      <c r="M127" s="21"/>
      <c r="N127" s="20" t="str">
        <f t="shared" si="7"/>
        <v/>
      </c>
      <c r="O127" s="22" t="str">
        <f t="shared" si="8"/>
        <v/>
      </c>
      <c r="P127" s="78" t="str">
        <f t="shared" si="9"/>
        <v/>
      </c>
    </row>
    <row r="128" spans="1:16" x14ac:dyDescent="0.25">
      <c r="A128" s="119" t="s">
        <v>1064</v>
      </c>
      <c r="B128" s="100" t="s">
        <v>1065</v>
      </c>
      <c r="C128" s="100" t="s">
        <v>815</v>
      </c>
      <c r="D128" s="100" t="s">
        <v>993</v>
      </c>
      <c r="E128" s="100" t="s">
        <v>827</v>
      </c>
      <c r="F128" s="100" t="s">
        <v>403</v>
      </c>
      <c r="G128" s="101">
        <v>15.815</v>
      </c>
      <c r="H128" s="102" t="s">
        <v>78</v>
      </c>
      <c r="I128" s="103">
        <v>252</v>
      </c>
      <c r="J128" s="19"/>
      <c r="K128" s="20" t="str">
        <f t="shared" si="5"/>
        <v/>
      </c>
      <c r="L128" s="20" t="str">
        <f t="shared" si="6"/>
        <v/>
      </c>
      <c r="M128" s="21"/>
      <c r="N128" s="20" t="str">
        <f t="shared" si="7"/>
        <v/>
      </c>
      <c r="O128" s="22" t="str">
        <f t="shared" si="8"/>
        <v/>
      </c>
      <c r="P128" s="78" t="str">
        <f t="shared" si="9"/>
        <v/>
      </c>
    </row>
    <row r="129" spans="1:16" x14ac:dyDescent="0.25">
      <c r="A129" s="119" t="s">
        <v>1066</v>
      </c>
      <c r="B129" s="100" t="s">
        <v>1067</v>
      </c>
      <c r="C129" s="100" t="s">
        <v>815</v>
      </c>
      <c r="D129" s="100" t="s">
        <v>996</v>
      </c>
      <c r="E129" s="100" t="s">
        <v>827</v>
      </c>
      <c r="F129" s="100" t="s">
        <v>403</v>
      </c>
      <c r="G129" s="101">
        <v>3.0150000000000001</v>
      </c>
      <c r="H129" s="102" t="s">
        <v>80</v>
      </c>
      <c r="I129" s="103">
        <v>252</v>
      </c>
      <c r="J129" s="19"/>
      <c r="K129" s="20" t="str">
        <f t="shared" si="5"/>
        <v/>
      </c>
      <c r="L129" s="20" t="str">
        <f t="shared" si="6"/>
        <v/>
      </c>
      <c r="M129" s="21"/>
      <c r="N129" s="20" t="str">
        <f t="shared" si="7"/>
        <v/>
      </c>
      <c r="O129" s="22" t="str">
        <f t="shared" si="8"/>
        <v/>
      </c>
      <c r="P129" s="78" t="str">
        <f t="shared" si="9"/>
        <v/>
      </c>
    </row>
    <row r="130" spans="1:16" x14ac:dyDescent="0.25">
      <c r="A130" s="119" t="s">
        <v>1068</v>
      </c>
      <c r="B130" s="100" t="s">
        <v>1067</v>
      </c>
      <c r="C130" s="100" t="s">
        <v>815</v>
      </c>
      <c r="D130" s="100" t="s">
        <v>996</v>
      </c>
      <c r="E130" s="100" t="s">
        <v>827</v>
      </c>
      <c r="F130" s="100" t="s">
        <v>403</v>
      </c>
      <c r="G130" s="101">
        <v>2.97</v>
      </c>
      <c r="H130" s="102" t="s">
        <v>80</v>
      </c>
      <c r="I130" s="103">
        <v>252</v>
      </c>
      <c r="J130" s="19"/>
      <c r="K130" s="20" t="str">
        <f t="shared" si="5"/>
        <v/>
      </c>
      <c r="L130" s="20" t="str">
        <f t="shared" si="6"/>
        <v/>
      </c>
      <c r="M130" s="21"/>
      <c r="N130" s="20" t="str">
        <f t="shared" si="7"/>
        <v/>
      </c>
      <c r="O130" s="22" t="str">
        <f t="shared" si="8"/>
        <v/>
      </c>
      <c r="P130" s="78" t="str">
        <f t="shared" si="9"/>
        <v/>
      </c>
    </row>
    <row r="131" spans="1:16" x14ac:dyDescent="0.25">
      <c r="A131" s="119" t="s">
        <v>1069</v>
      </c>
      <c r="B131" s="100" t="s">
        <v>1070</v>
      </c>
      <c r="C131" s="100" t="s">
        <v>815</v>
      </c>
      <c r="D131" s="100" t="s">
        <v>858</v>
      </c>
      <c r="E131" s="100" t="s">
        <v>827</v>
      </c>
      <c r="F131" s="100" t="s">
        <v>403</v>
      </c>
      <c r="G131" s="101">
        <v>2.97</v>
      </c>
      <c r="H131" s="102" t="s">
        <v>80</v>
      </c>
      <c r="I131" s="103">
        <v>252</v>
      </c>
      <c r="J131" s="19"/>
      <c r="K131" s="20" t="str">
        <f t="shared" si="5"/>
        <v/>
      </c>
      <c r="L131" s="20" t="str">
        <f t="shared" si="6"/>
        <v/>
      </c>
      <c r="M131" s="21"/>
      <c r="N131" s="20" t="str">
        <f t="shared" si="7"/>
        <v/>
      </c>
      <c r="O131" s="22" t="str">
        <f t="shared" si="8"/>
        <v/>
      </c>
      <c r="P131" s="78" t="str">
        <f t="shared" si="9"/>
        <v/>
      </c>
    </row>
    <row r="132" spans="1:16" x14ac:dyDescent="0.25">
      <c r="A132" s="119" t="s">
        <v>1071</v>
      </c>
      <c r="B132" s="100" t="s">
        <v>1057</v>
      </c>
      <c r="C132" s="100" t="s">
        <v>1062</v>
      </c>
      <c r="D132" s="100" t="s">
        <v>996</v>
      </c>
      <c r="E132" s="100" t="s">
        <v>827</v>
      </c>
      <c r="F132" s="100" t="s">
        <v>884</v>
      </c>
      <c r="G132" s="101">
        <v>1.375</v>
      </c>
      <c r="H132" s="102" t="s">
        <v>80</v>
      </c>
      <c r="I132" s="103">
        <v>252</v>
      </c>
      <c r="J132" s="19"/>
      <c r="K132" s="20" t="str">
        <f t="shared" si="5"/>
        <v/>
      </c>
      <c r="L132" s="20" t="str">
        <f t="shared" si="6"/>
        <v/>
      </c>
      <c r="M132" s="21"/>
      <c r="N132" s="20" t="str">
        <f t="shared" si="7"/>
        <v/>
      </c>
      <c r="O132" s="22" t="str">
        <f t="shared" si="8"/>
        <v/>
      </c>
      <c r="P132" s="78" t="str">
        <f t="shared" si="9"/>
        <v/>
      </c>
    </row>
    <row r="133" spans="1:16" x14ac:dyDescent="0.25">
      <c r="A133" s="119" t="s">
        <v>1072</v>
      </c>
      <c r="B133" s="100" t="s">
        <v>1073</v>
      </c>
      <c r="C133" s="100" t="s">
        <v>1062</v>
      </c>
      <c r="D133" s="100" t="s">
        <v>996</v>
      </c>
      <c r="E133" s="100" t="s">
        <v>827</v>
      </c>
      <c r="F133" s="100" t="s">
        <v>884</v>
      </c>
      <c r="G133" s="101">
        <v>0.81</v>
      </c>
      <c r="H133" s="102" t="s">
        <v>80</v>
      </c>
      <c r="I133" s="103">
        <v>252</v>
      </c>
      <c r="J133" s="19"/>
      <c r="K133" s="20" t="str">
        <f t="shared" si="5"/>
        <v/>
      </c>
      <c r="L133" s="20" t="str">
        <f t="shared" si="6"/>
        <v/>
      </c>
      <c r="M133" s="21"/>
      <c r="N133" s="20" t="str">
        <f t="shared" si="7"/>
        <v/>
      </c>
      <c r="O133" s="22" t="str">
        <f t="shared" si="8"/>
        <v/>
      </c>
      <c r="P133" s="78" t="str">
        <f t="shared" si="9"/>
        <v/>
      </c>
    </row>
    <row r="134" spans="1:16" x14ac:dyDescent="0.25">
      <c r="A134" s="119" t="s">
        <v>1074</v>
      </c>
      <c r="B134" s="100" t="s">
        <v>1075</v>
      </c>
      <c r="C134" s="100" t="s">
        <v>1066</v>
      </c>
      <c r="D134" s="100" t="s">
        <v>975</v>
      </c>
      <c r="E134" s="100" t="s">
        <v>827</v>
      </c>
      <c r="F134" s="100" t="s">
        <v>884</v>
      </c>
      <c r="G134" s="101">
        <v>8.2750000000000004</v>
      </c>
      <c r="H134" s="105" t="s">
        <v>79</v>
      </c>
      <c r="I134" s="103">
        <v>252</v>
      </c>
      <c r="J134" s="19"/>
      <c r="K134" s="20" t="str">
        <f t="shared" si="5"/>
        <v/>
      </c>
      <c r="L134" s="20" t="str">
        <f t="shared" si="6"/>
        <v/>
      </c>
      <c r="M134" s="21"/>
      <c r="N134" s="20" t="str">
        <f t="shared" si="7"/>
        <v/>
      </c>
      <c r="O134" s="22" t="str">
        <f t="shared" si="8"/>
        <v/>
      </c>
      <c r="P134" s="78" t="str">
        <f t="shared" si="9"/>
        <v/>
      </c>
    </row>
    <row r="135" spans="1:16" x14ac:dyDescent="0.25">
      <c r="A135" s="119" t="s">
        <v>1076</v>
      </c>
      <c r="B135" s="100" t="s">
        <v>1077</v>
      </c>
      <c r="C135" s="100" t="s">
        <v>1078</v>
      </c>
      <c r="D135" s="100" t="s">
        <v>975</v>
      </c>
      <c r="E135" s="100" t="s">
        <v>827</v>
      </c>
      <c r="F135" s="100" t="s">
        <v>884</v>
      </c>
      <c r="G135" s="101">
        <v>1.125</v>
      </c>
      <c r="H135" s="102" t="s">
        <v>78</v>
      </c>
      <c r="I135" s="103">
        <v>252</v>
      </c>
      <c r="J135" s="19"/>
      <c r="K135" s="20" t="str">
        <f t="shared" ref="K135:K198" si="10">IF(J135&gt;0,G135/J135,"")</f>
        <v/>
      </c>
      <c r="L135" s="20" t="str">
        <f t="shared" ref="L135:L198" si="11">IF(J135&gt;0,K135*I135,"")</f>
        <v/>
      </c>
      <c r="M135" s="21"/>
      <c r="N135" s="20" t="str">
        <f t="shared" ref="N135:N198" si="12">IF(J135&gt;0,ROUND(M135/J135,5),"")</f>
        <v/>
      </c>
      <c r="O135" s="22" t="str">
        <f t="shared" ref="O135:O198" si="13">IF(J135&gt;0,ROUND(G135*I135*N135,2),"")</f>
        <v/>
      </c>
      <c r="P135" s="78" t="str">
        <f t="shared" ref="P135:P198" si="14">IF(J135&gt;0,ROUND(O135/12,2),"")</f>
        <v/>
      </c>
    </row>
    <row r="136" spans="1:16" x14ac:dyDescent="0.25">
      <c r="A136" s="119" t="s">
        <v>1079</v>
      </c>
      <c r="B136" s="100" t="s">
        <v>945</v>
      </c>
      <c r="C136" s="100" t="s">
        <v>1080</v>
      </c>
      <c r="D136" s="100" t="s">
        <v>996</v>
      </c>
      <c r="E136" s="100" t="s">
        <v>827</v>
      </c>
      <c r="F136" s="100" t="s">
        <v>884</v>
      </c>
      <c r="G136" s="101">
        <v>1.06</v>
      </c>
      <c r="H136" s="102" t="s">
        <v>80</v>
      </c>
      <c r="I136" s="103">
        <v>252</v>
      </c>
      <c r="J136" s="19"/>
      <c r="K136" s="20" t="str">
        <f t="shared" si="10"/>
        <v/>
      </c>
      <c r="L136" s="20" t="str">
        <f t="shared" si="11"/>
        <v/>
      </c>
      <c r="M136" s="21"/>
      <c r="N136" s="20" t="str">
        <f t="shared" si="12"/>
        <v/>
      </c>
      <c r="O136" s="22" t="str">
        <f t="shared" si="13"/>
        <v/>
      </c>
      <c r="P136" s="78" t="str">
        <f t="shared" si="14"/>
        <v/>
      </c>
    </row>
    <row r="137" spans="1:16" x14ac:dyDescent="0.25">
      <c r="A137" s="119" t="s">
        <v>1081</v>
      </c>
      <c r="B137" s="100" t="s">
        <v>911</v>
      </c>
      <c r="C137" s="100" t="s">
        <v>1082</v>
      </c>
      <c r="D137" s="100" t="s">
        <v>996</v>
      </c>
      <c r="E137" s="100" t="s">
        <v>827</v>
      </c>
      <c r="F137" s="100" t="s">
        <v>884</v>
      </c>
      <c r="G137" s="101">
        <v>1.375</v>
      </c>
      <c r="H137" s="102" t="s">
        <v>80</v>
      </c>
      <c r="I137" s="103">
        <v>252</v>
      </c>
      <c r="J137" s="19"/>
      <c r="K137" s="20" t="str">
        <f t="shared" si="10"/>
        <v/>
      </c>
      <c r="L137" s="20" t="str">
        <f t="shared" si="11"/>
        <v/>
      </c>
      <c r="M137" s="21"/>
      <c r="N137" s="20" t="str">
        <f t="shared" si="12"/>
        <v/>
      </c>
      <c r="O137" s="22" t="str">
        <f t="shared" si="13"/>
        <v/>
      </c>
      <c r="P137" s="78" t="str">
        <f t="shared" si="14"/>
        <v/>
      </c>
    </row>
    <row r="138" spans="1:16" x14ac:dyDescent="0.25">
      <c r="A138" s="119" t="s">
        <v>1083</v>
      </c>
      <c r="B138" s="100" t="s">
        <v>1084</v>
      </c>
      <c r="C138" s="100" t="s">
        <v>1068</v>
      </c>
      <c r="D138" s="100" t="s">
        <v>993</v>
      </c>
      <c r="E138" s="100" t="s">
        <v>827</v>
      </c>
      <c r="F138" s="100" t="s">
        <v>884</v>
      </c>
      <c r="G138" s="101">
        <v>21.135000000000002</v>
      </c>
      <c r="H138" s="102" t="s">
        <v>78</v>
      </c>
      <c r="I138" s="103">
        <v>252</v>
      </c>
      <c r="J138" s="19"/>
      <c r="K138" s="20" t="str">
        <f t="shared" si="10"/>
        <v/>
      </c>
      <c r="L138" s="20" t="str">
        <f t="shared" si="11"/>
        <v/>
      </c>
      <c r="M138" s="21"/>
      <c r="N138" s="20" t="str">
        <f t="shared" si="12"/>
        <v/>
      </c>
      <c r="O138" s="22" t="str">
        <f t="shared" si="13"/>
        <v/>
      </c>
      <c r="P138" s="78" t="str">
        <f t="shared" si="14"/>
        <v/>
      </c>
    </row>
    <row r="139" spans="1:16" x14ac:dyDescent="0.25">
      <c r="A139" s="119" t="s">
        <v>1085</v>
      </c>
      <c r="B139" s="100" t="s">
        <v>883</v>
      </c>
      <c r="C139" s="100" t="s">
        <v>815</v>
      </c>
      <c r="D139" s="100" t="s">
        <v>842</v>
      </c>
      <c r="E139" s="100" t="s">
        <v>827</v>
      </c>
      <c r="F139" s="100" t="s">
        <v>884</v>
      </c>
      <c r="G139" s="101">
        <v>15.56</v>
      </c>
      <c r="H139" s="102" t="s">
        <v>358</v>
      </c>
      <c r="I139" s="103">
        <v>252</v>
      </c>
      <c r="J139" s="19"/>
      <c r="K139" s="20" t="str">
        <f t="shared" si="10"/>
        <v/>
      </c>
      <c r="L139" s="20" t="str">
        <f t="shared" si="11"/>
        <v/>
      </c>
      <c r="M139" s="21"/>
      <c r="N139" s="20" t="str">
        <f t="shared" si="12"/>
        <v/>
      </c>
      <c r="O139" s="22" t="str">
        <f t="shared" si="13"/>
        <v/>
      </c>
      <c r="P139" s="78" t="str">
        <f t="shared" si="14"/>
        <v/>
      </c>
    </row>
    <row r="140" spans="1:16" x14ac:dyDescent="0.25">
      <c r="A140" s="119" t="s">
        <v>1086</v>
      </c>
      <c r="B140" s="100" t="s">
        <v>1087</v>
      </c>
      <c r="C140" s="100" t="s">
        <v>1069</v>
      </c>
      <c r="D140" s="100" t="s">
        <v>1088</v>
      </c>
      <c r="E140" s="100" t="s">
        <v>827</v>
      </c>
      <c r="F140" s="100" t="s">
        <v>1036</v>
      </c>
      <c r="G140" s="101">
        <v>9.75</v>
      </c>
      <c r="H140" s="102" t="s">
        <v>232</v>
      </c>
      <c r="I140" s="103">
        <v>52</v>
      </c>
      <c r="J140" s="19"/>
      <c r="K140" s="20" t="str">
        <f t="shared" si="10"/>
        <v/>
      </c>
      <c r="L140" s="20" t="str">
        <f t="shared" si="11"/>
        <v/>
      </c>
      <c r="M140" s="21"/>
      <c r="N140" s="20" t="str">
        <f t="shared" si="12"/>
        <v/>
      </c>
      <c r="O140" s="22" t="str">
        <f t="shared" si="13"/>
        <v/>
      </c>
      <c r="P140" s="78" t="str">
        <f t="shared" si="14"/>
        <v/>
      </c>
    </row>
    <row r="141" spans="1:16" x14ac:dyDescent="0.25">
      <c r="A141" s="119" t="s">
        <v>1089</v>
      </c>
      <c r="B141" s="100" t="s">
        <v>1009</v>
      </c>
      <c r="C141" s="100" t="s">
        <v>1071</v>
      </c>
      <c r="D141" s="100" t="s">
        <v>1010</v>
      </c>
      <c r="E141" s="100" t="s">
        <v>827</v>
      </c>
      <c r="F141" s="100" t="s">
        <v>113</v>
      </c>
      <c r="G141" s="101">
        <v>10.225</v>
      </c>
      <c r="H141" s="102" t="s">
        <v>42</v>
      </c>
      <c r="I141" s="103">
        <v>52</v>
      </c>
      <c r="J141" s="19"/>
      <c r="K141" s="20" t="str">
        <f t="shared" si="10"/>
        <v/>
      </c>
      <c r="L141" s="20" t="str">
        <f t="shared" si="11"/>
        <v/>
      </c>
      <c r="M141" s="21"/>
      <c r="N141" s="20" t="str">
        <f t="shared" si="12"/>
        <v/>
      </c>
      <c r="O141" s="22" t="str">
        <f t="shared" si="13"/>
        <v/>
      </c>
      <c r="P141" s="78" t="str">
        <f t="shared" si="14"/>
        <v/>
      </c>
    </row>
    <row r="142" spans="1:16" x14ac:dyDescent="0.25">
      <c r="A142" s="119" t="s">
        <v>1090</v>
      </c>
      <c r="B142" s="100" t="s">
        <v>1091</v>
      </c>
      <c r="C142" s="100" t="s">
        <v>815</v>
      </c>
      <c r="D142" s="100" t="s">
        <v>929</v>
      </c>
      <c r="E142" s="100" t="s">
        <v>827</v>
      </c>
      <c r="F142" s="100" t="s">
        <v>930</v>
      </c>
      <c r="G142" s="101">
        <v>468.82499999999999</v>
      </c>
      <c r="H142" s="102" t="s">
        <v>81</v>
      </c>
      <c r="I142" s="103">
        <v>252</v>
      </c>
      <c r="J142" s="19"/>
      <c r="K142" s="20" t="str">
        <f t="shared" si="10"/>
        <v/>
      </c>
      <c r="L142" s="20" t="str">
        <f t="shared" si="11"/>
        <v/>
      </c>
      <c r="M142" s="21"/>
      <c r="N142" s="20" t="str">
        <f t="shared" si="12"/>
        <v/>
      </c>
      <c r="O142" s="22" t="str">
        <f t="shared" si="13"/>
        <v/>
      </c>
      <c r="P142" s="78" t="str">
        <f t="shared" si="14"/>
        <v/>
      </c>
    </row>
    <row r="143" spans="1:16" x14ac:dyDescent="0.25">
      <c r="A143" s="119" t="s">
        <v>1092</v>
      </c>
      <c r="B143" s="100" t="s">
        <v>1093</v>
      </c>
      <c r="C143" s="100" t="s">
        <v>815</v>
      </c>
      <c r="D143" s="100" t="s">
        <v>929</v>
      </c>
      <c r="E143" s="100" t="s">
        <v>827</v>
      </c>
      <c r="F143" s="100" t="s">
        <v>930</v>
      </c>
      <c r="G143" s="101">
        <v>28.76</v>
      </c>
      <c r="H143" s="102" t="s">
        <v>81</v>
      </c>
      <c r="I143" s="103">
        <v>252</v>
      </c>
      <c r="J143" s="19"/>
      <c r="K143" s="20" t="str">
        <f t="shared" si="10"/>
        <v/>
      </c>
      <c r="L143" s="20" t="str">
        <f t="shared" si="11"/>
        <v/>
      </c>
      <c r="M143" s="21"/>
      <c r="N143" s="20" t="str">
        <f t="shared" si="12"/>
        <v/>
      </c>
      <c r="O143" s="22" t="str">
        <f t="shared" si="13"/>
        <v/>
      </c>
      <c r="P143" s="78" t="str">
        <f t="shared" si="14"/>
        <v/>
      </c>
    </row>
    <row r="144" spans="1:16" x14ac:dyDescent="0.25">
      <c r="A144" s="119" t="s">
        <v>1094</v>
      </c>
      <c r="B144" s="100" t="s">
        <v>992</v>
      </c>
      <c r="C144" s="100" t="s">
        <v>815</v>
      </c>
      <c r="D144" s="100" t="s">
        <v>929</v>
      </c>
      <c r="E144" s="100" t="s">
        <v>827</v>
      </c>
      <c r="F144" s="100" t="s">
        <v>930</v>
      </c>
      <c r="G144" s="101">
        <v>28.76</v>
      </c>
      <c r="H144" s="102" t="s">
        <v>81</v>
      </c>
      <c r="I144" s="103">
        <v>252</v>
      </c>
      <c r="J144" s="19"/>
      <c r="K144" s="20" t="str">
        <f t="shared" si="10"/>
        <v/>
      </c>
      <c r="L144" s="20" t="str">
        <f t="shared" si="11"/>
        <v/>
      </c>
      <c r="M144" s="21"/>
      <c r="N144" s="20" t="str">
        <f t="shared" si="12"/>
        <v/>
      </c>
      <c r="O144" s="22" t="str">
        <f t="shared" si="13"/>
        <v/>
      </c>
      <c r="P144" s="78" t="str">
        <f t="shared" si="14"/>
        <v/>
      </c>
    </row>
    <row r="145" spans="1:16" x14ac:dyDescent="0.25">
      <c r="A145" s="119" t="s">
        <v>1095</v>
      </c>
      <c r="B145" s="100" t="s">
        <v>1096</v>
      </c>
      <c r="C145" s="100" t="s">
        <v>815</v>
      </c>
      <c r="D145" s="100" t="s">
        <v>1097</v>
      </c>
      <c r="E145" s="100" t="s">
        <v>827</v>
      </c>
      <c r="F145" s="100" t="s">
        <v>1036</v>
      </c>
      <c r="G145" s="101">
        <v>49.06</v>
      </c>
      <c r="H145" s="102" t="s">
        <v>232</v>
      </c>
      <c r="I145" s="103">
        <v>52</v>
      </c>
      <c r="J145" s="19"/>
      <c r="K145" s="20" t="str">
        <f t="shared" si="10"/>
        <v/>
      </c>
      <c r="L145" s="20" t="str">
        <f t="shared" si="11"/>
        <v/>
      </c>
      <c r="M145" s="21"/>
      <c r="N145" s="20" t="str">
        <f t="shared" si="12"/>
        <v/>
      </c>
      <c r="O145" s="22" t="str">
        <f t="shared" si="13"/>
        <v/>
      </c>
      <c r="P145" s="78" t="str">
        <f t="shared" si="14"/>
        <v/>
      </c>
    </row>
    <row r="146" spans="1:16" x14ac:dyDescent="0.25">
      <c r="A146" s="119" t="s">
        <v>1098</v>
      </c>
      <c r="B146" s="100" t="s">
        <v>1099</v>
      </c>
      <c r="C146" s="100" t="s">
        <v>815</v>
      </c>
      <c r="D146" s="100" t="s">
        <v>1097</v>
      </c>
      <c r="E146" s="100" t="s">
        <v>827</v>
      </c>
      <c r="F146" s="100" t="s">
        <v>1036</v>
      </c>
      <c r="G146" s="101">
        <v>14.57</v>
      </c>
      <c r="H146" s="102" t="s">
        <v>232</v>
      </c>
      <c r="I146" s="103">
        <v>52</v>
      </c>
      <c r="J146" s="19"/>
      <c r="K146" s="20" t="str">
        <f t="shared" si="10"/>
        <v/>
      </c>
      <c r="L146" s="20" t="str">
        <f t="shared" si="11"/>
        <v/>
      </c>
      <c r="M146" s="21"/>
      <c r="N146" s="20" t="str">
        <f t="shared" si="12"/>
        <v/>
      </c>
      <c r="O146" s="22" t="str">
        <f t="shared" si="13"/>
        <v/>
      </c>
      <c r="P146" s="78" t="str">
        <f t="shared" si="14"/>
        <v/>
      </c>
    </row>
    <row r="147" spans="1:16" x14ac:dyDescent="0.25">
      <c r="A147" s="119" t="s">
        <v>1100</v>
      </c>
      <c r="B147" s="100" t="s">
        <v>1101</v>
      </c>
      <c r="C147" s="100" t="s">
        <v>815</v>
      </c>
      <c r="D147" s="100" t="s">
        <v>1097</v>
      </c>
      <c r="E147" s="100" t="s">
        <v>827</v>
      </c>
      <c r="F147" s="100" t="s">
        <v>1036</v>
      </c>
      <c r="G147" s="101">
        <v>14.775</v>
      </c>
      <c r="H147" s="102" t="s">
        <v>232</v>
      </c>
      <c r="I147" s="103">
        <v>52</v>
      </c>
      <c r="J147" s="19"/>
      <c r="K147" s="20" t="str">
        <f t="shared" si="10"/>
        <v/>
      </c>
      <c r="L147" s="20" t="str">
        <f t="shared" si="11"/>
        <v/>
      </c>
      <c r="M147" s="21"/>
      <c r="N147" s="20" t="str">
        <f t="shared" si="12"/>
        <v/>
      </c>
      <c r="O147" s="22" t="str">
        <f t="shared" si="13"/>
        <v/>
      </c>
      <c r="P147" s="78" t="str">
        <f t="shared" si="14"/>
        <v/>
      </c>
    </row>
    <row r="148" spans="1:16" x14ac:dyDescent="0.25">
      <c r="A148" s="119" t="s">
        <v>1102</v>
      </c>
      <c r="B148" s="100" t="s">
        <v>1103</v>
      </c>
      <c r="C148" s="100" t="s">
        <v>815</v>
      </c>
      <c r="D148" s="100" t="s">
        <v>1097</v>
      </c>
      <c r="E148" s="100" t="s">
        <v>827</v>
      </c>
      <c r="F148" s="100" t="s">
        <v>1036</v>
      </c>
      <c r="G148" s="101">
        <v>14.57</v>
      </c>
      <c r="H148" s="102" t="s">
        <v>232</v>
      </c>
      <c r="I148" s="103">
        <v>52</v>
      </c>
      <c r="J148" s="19"/>
      <c r="K148" s="20" t="str">
        <f t="shared" si="10"/>
        <v/>
      </c>
      <c r="L148" s="20" t="str">
        <f t="shared" si="11"/>
        <v/>
      </c>
      <c r="M148" s="21"/>
      <c r="N148" s="20" t="str">
        <f t="shared" si="12"/>
        <v/>
      </c>
      <c r="O148" s="22" t="str">
        <f t="shared" si="13"/>
        <v/>
      </c>
      <c r="P148" s="78" t="str">
        <f t="shared" si="14"/>
        <v/>
      </c>
    </row>
    <row r="149" spans="1:16" x14ac:dyDescent="0.25">
      <c r="A149" s="119" t="s">
        <v>1104</v>
      </c>
      <c r="B149" s="100" t="s">
        <v>1105</v>
      </c>
      <c r="C149" s="100" t="s">
        <v>815</v>
      </c>
      <c r="D149" s="100" t="s">
        <v>1097</v>
      </c>
      <c r="E149" s="100" t="s">
        <v>827</v>
      </c>
      <c r="F149" s="100" t="s">
        <v>828</v>
      </c>
      <c r="G149" s="101">
        <v>11.75</v>
      </c>
      <c r="H149" s="102" t="s">
        <v>66</v>
      </c>
      <c r="I149" s="103">
        <v>252</v>
      </c>
      <c r="J149" s="19"/>
      <c r="K149" s="20" t="str">
        <f t="shared" si="10"/>
        <v/>
      </c>
      <c r="L149" s="20" t="str">
        <f t="shared" si="11"/>
        <v/>
      </c>
      <c r="M149" s="21"/>
      <c r="N149" s="20" t="str">
        <f t="shared" si="12"/>
        <v/>
      </c>
      <c r="O149" s="22" t="str">
        <f t="shared" si="13"/>
        <v/>
      </c>
      <c r="P149" s="78" t="str">
        <f t="shared" si="14"/>
        <v/>
      </c>
    </row>
    <row r="150" spans="1:16" x14ac:dyDescent="0.25">
      <c r="A150" s="119" t="s">
        <v>1106</v>
      </c>
      <c r="B150" s="100" t="s">
        <v>1105</v>
      </c>
      <c r="C150" s="100" t="s">
        <v>815</v>
      </c>
      <c r="D150" s="100" t="s">
        <v>1097</v>
      </c>
      <c r="E150" s="100" t="s">
        <v>827</v>
      </c>
      <c r="F150" s="100" t="s">
        <v>828</v>
      </c>
      <c r="G150" s="101">
        <v>11.75</v>
      </c>
      <c r="H150" s="102" t="s">
        <v>66</v>
      </c>
      <c r="I150" s="103">
        <v>252</v>
      </c>
      <c r="J150" s="19"/>
      <c r="K150" s="20" t="str">
        <f t="shared" si="10"/>
        <v/>
      </c>
      <c r="L150" s="20" t="str">
        <f t="shared" si="11"/>
        <v/>
      </c>
      <c r="M150" s="21"/>
      <c r="N150" s="20" t="str">
        <f t="shared" si="12"/>
        <v/>
      </c>
      <c r="O150" s="22" t="str">
        <f t="shared" si="13"/>
        <v/>
      </c>
      <c r="P150" s="78" t="str">
        <f t="shared" si="14"/>
        <v/>
      </c>
    </row>
    <row r="151" spans="1:16" x14ac:dyDescent="0.25">
      <c r="A151" s="119" t="s">
        <v>1107</v>
      </c>
      <c r="B151" s="100" t="s">
        <v>1108</v>
      </c>
      <c r="C151" s="100" t="s">
        <v>1090</v>
      </c>
      <c r="D151" s="100" t="s">
        <v>1109</v>
      </c>
      <c r="E151" s="100" t="s">
        <v>827</v>
      </c>
      <c r="F151" s="100" t="s">
        <v>930</v>
      </c>
      <c r="G151" s="101">
        <v>42.615000000000002</v>
      </c>
      <c r="H151" s="102" t="s">
        <v>81</v>
      </c>
      <c r="I151" s="103">
        <v>252</v>
      </c>
      <c r="J151" s="19"/>
      <c r="K151" s="20" t="str">
        <f t="shared" si="10"/>
        <v/>
      </c>
      <c r="L151" s="20" t="str">
        <f t="shared" si="11"/>
        <v/>
      </c>
      <c r="M151" s="21"/>
      <c r="N151" s="20" t="str">
        <f t="shared" si="12"/>
        <v/>
      </c>
      <c r="O151" s="22" t="str">
        <f t="shared" si="13"/>
        <v/>
      </c>
      <c r="P151" s="78" t="str">
        <f t="shared" si="14"/>
        <v/>
      </c>
    </row>
    <row r="152" spans="1:16" x14ac:dyDescent="0.25">
      <c r="A152" s="119" t="s">
        <v>1110</v>
      </c>
      <c r="B152" s="100" t="s">
        <v>1111</v>
      </c>
      <c r="C152" s="100" t="s">
        <v>1095</v>
      </c>
      <c r="D152" s="100" t="s">
        <v>1109</v>
      </c>
      <c r="E152" s="100" t="s">
        <v>827</v>
      </c>
      <c r="F152" s="100" t="s">
        <v>828</v>
      </c>
      <c r="G152" s="101">
        <v>36.35</v>
      </c>
      <c r="H152" s="105" t="s">
        <v>203</v>
      </c>
      <c r="I152" s="103">
        <v>252</v>
      </c>
      <c r="J152" s="19"/>
      <c r="K152" s="20" t="str">
        <f t="shared" si="10"/>
        <v/>
      </c>
      <c r="L152" s="20" t="str">
        <f t="shared" si="11"/>
        <v/>
      </c>
      <c r="M152" s="21"/>
      <c r="N152" s="20" t="str">
        <f t="shared" si="12"/>
        <v/>
      </c>
      <c r="O152" s="22" t="str">
        <f t="shared" si="13"/>
        <v/>
      </c>
      <c r="P152" s="78" t="str">
        <f t="shared" si="14"/>
        <v/>
      </c>
    </row>
    <row r="153" spans="1:16" x14ac:dyDescent="0.25">
      <c r="A153" s="119" t="s">
        <v>1112</v>
      </c>
      <c r="B153" s="100" t="s">
        <v>1113</v>
      </c>
      <c r="C153" s="100" t="s">
        <v>815</v>
      </c>
      <c r="D153" s="100" t="s">
        <v>1109</v>
      </c>
      <c r="E153" s="100" t="s">
        <v>827</v>
      </c>
      <c r="F153" s="100" t="s">
        <v>930</v>
      </c>
      <c r="G153" s="101">
        <v>81.819999999999993</v>
      </c>
      <c r="H153" s="102" t="s">
        <v>81</v>
      </c>
      <c r="I153" s="103">
        <v>252</v>
      </c>
      <c r="J153" s="19"/>
      <c r="K153" s="20" t="str">
        <f t="shared" si="10"/>
        <v/>
      </c>
      <c r="L153" s="20" t="str">
        <f t="shared" si="11"/>
        <v/>
      </c>
      <c r="M153" s="21"/>
      <c r="N153" s="20" t="str">
        <f t="shared" si="12"/>
        <v/>
      </c>
      <c r="O153" s="22" t="str">
        <f t="shared" si="13"/>
        <v/>
      </c>
      <c r="P153" s="78" t="str">
        <f t="shared" si="14"/>
        <v/>
      </c>
    </row>
    <row r="154" spans="1:16" x14ac:dyDescent="0.25">
      <c r="A154" s="119" t="s">
        <v>1114</v>
      </c>
      <c r="B154" s="100" t="s">
        <v>1115</v>
      </c>
      <c r="C154" s="100" t="s">
        <v>815</v>
      </c>
      <c r="D154" s="100" t="s">
        <v>1109</v>
      </c>
      <c r="E154" s="100" t="s">
        <v>827</v>
      </c>
      <c r="F154" s="100" t="s">
        <v>930</v>
      </c>
      <c r="G154" s="101">
        <v>52.56</v>
      </c>
      <c r="H154" s="102" t="s">
        <v>81</v>
      </c>
      <c r="I154" s="103">
        <v>252</v>
      </c>
      <c r="J154" s="19"/>
      <c r="K154" s="20" t="str">
        <f t="shared" si="10"/>
        <v/>
      </c>
      <c r="L154" s="20" t="str">
        <f t="shared" si="11"/>
        <v/>
      </c>
      <c r="M154" s="21"/>
      <c r="N154" s="20" t="str">
        <f t="shared" si="12"/>
        <v/>
      </c>
      <c r="O154" s="22" t="str">
        <f t="shared" si="13"/>
        <v/>
      </c>
      <c r="P154" s="78" t="str">
        <f t="shared" si="14"/>
        <v/>
      </c>
    </row>
    <row r="155" spans="1:16" x14ac:dyDescent="0.25">
      <c r="A155" s="119" t="s">
        <v>1116</v>
      </c>
      <c r="B155" s="100" t="s">
        <v>1117</v>
      </c>
      <c r="C155" s="100" t="s">
        <v>1107</v>
      </c>
      <c r="D155" s="100" t="s">
        <v>1109</v>
      </c>
      <c r="E155" s="100" t="s">
        <v>827</v>
      </c>
      <c r="F155" s="100" t="s">
        <v>930</v>
      </c>
      <c r="G155" s="101">
        <v>53.68</v>
      </c>
      <c r="H155" s="102" t="s">
        <v>81</v>
      </c>
      <c r="I155" s="103">
        <v>252</v>
      </c>
      <c r="J155" s="19"/>
      <c r="K155" s="20" t="str">
        <f t="shared" si="10"/>
        <v/>
      </c>
      <c r="L155" s="20" t="str">
        <f t="shared" si="11"/>
        <v/>
      </c>
      <c r="M155" s="21"/>
      <c r="N155" s="20" t="str">
        <f t="shared" si="12"/>
        <v/>
      </c>
      <c r="O155" s="22" t="str">
        <f t="shared" si="13"/>
        <v/>
      </c>
      <c r="P155" s="78" t="str">
        <f t="shared" si="14"/>
        <v/>
      </c>
    </row>
    <row r="156" spans="1:16" x14ac:dyDescent="0.25">
      <c r="A156" s="119" t="s">
        <v>1118</v>
      </c>
      <c r="B156" s="100" t="s">
        <v>1119</v>
      </c>
      <c r="C156" s="100" t="s">
        <v>1110</v>
      </c>
      <c r="D156" s="100" t="s">
        <v>1109</v>
      </c>
      <c r="E156" s="100" t="s">
        <v>827</v>
      </c>
      <c r="F156" s="100" t="s">
        <v>930</v>
      </c>
      <c r="G156" s="101">
        <v>14.055</v>
      </c>
      <c r="H156" s="102" t="s">
        <v>81</v>
      </c>
      <c r="I156" s="103">
        <v>252</v>
      </c>
      <c r="J156" s="19"/>
      <c r="K156" s="20" t="str">
        <f t="shared" si="10"/>
        <v/>
      </c>
      <c r="L156" s="20" t="str">
        <f t="shared" si="11"/>
        <v/>
      </c>
      <c r="M156" s="21"/>
      <c r="N156" s="20" t="str">
        <f t="shared" si="12"/>
        <v/>
      </c>
      <c r="O156" s="22" t="str">
        <f t="shared" si="13"/>
        <v/>
      </c>
      <c r="P156" s="78" t="str">
        <f t="shared" si="14"/>
        <v/>
      </c>
    </row>
    <row r="157" spans="1:16" x14ac:dyDescent="0.25">
      <c r="A157" s="119" t="s">
        <v>1120</v>
      </c>
      <c r="B157" s="100" t="s">
        <v>1121</v>
      </c>
      <c r="C157" s="100" t="s">
        <v>1112</v>
      </c>
      <c r="D157" s="100" t="s">
        <v>1109</v>
      </c>
      <c r="E157" s="100" t="s">
        <v>827</v>
      </c>
      <c r="F157" s="100" t="s">
        <v>930</v>
      </c>
      <c r="G157" s="101">
        <v>71.355000000000004</v>
      </c>
      <c r="H157" s="102" t="s">
        <v>81</v>
      </c>
      <c r="I157" s="103">
        <v>252</v>
      </c>
      <c r="J157" s="19"/>
      <c r="K157" s="20" t="str">
        <f t="shared" si="10"/>
        <v/>
      </c>
      <c r="L157" s="20" t="str">
        <f t="shared" si="11"/>
        <v/>
      </c>
      <c r="M157" s="21"/>
      <c r="N157" s="20" t="str">
        <f t="shared" si="12"/>
        <v/>
      </c>
      <c r="O157" s="22" t="str">
        <f t="shared" si="13"/>
        <v/>
      </c>
      <c r="P157" s="78" t="str">
        <f t="shared" si="14"/>
        <v/>
      </c>
    </row>
    <row r="158" spans="1:16" x14ac:dyDescent="0.25">
      <c r="A158" s="119" t="s">
        <v>1122</v>
      </c>
      <c r="B158" s="100" t="s">
        <v>1123</v>
      </c>
      <c r="C158" s="100" t="s">
        <v>1124</v>
      </c>
      <c r="D158" s="100" t="s">
        <v>1125</v>
      </c>
      <c r="E158" s="100" t="s">
        <v>1126</v>
      </c>
      <c r="F158" s="100" t="s">
        <v>446</v>
      </c>
      <c r="G158" s="101">
        <v>18.8</v>
      </c>
      <c r="H158" s="102" t="s">
        <v>78</v>
      </c>
      <c r="I158" s="103">
        <v>252</v>
      </c>
      <c r="J158" s="19"/>
      <c r="K158" s="20" t="str">
        <f t="shared" si="10"/>
        <v/>
      </c>
      <c r="L158" s="20" t="str">
        <f t="shared" si="11"/>
        <v/>
      </c>
      <c r="M158" s="21"/>
      <c r="N158" s="20" t="str">
        <f t="shared" si="12"/>
        <v/>
      </c>
      <c r="O158" s="22" t="str">
        <f t="shared" si="13"/>
        <v/>
      </c>
      <c r="P158" s="78" t="str">
        <f t="shared" si="14"/>
        <v/>
      </c>
    </row>
    <row r="159" spans="1:16" x14ac:dyDescent="0.25">
      <c r="A159" s="119" t="s">
        <v>1127</v>
      </c>
      <c r="B159" s="100" t="s">
        <v>1123</v>
      </c>
      <c r="C159" s="100" t="s">
        <v>1127</v>
      </c>
      <c r="D159" s="100" t="s">
        <v>1125</v>
      </c>
      <c r="E159" s="100" t="s">
        <v>1126</v>
      </c>
      <c r="F159" s="100" t="s">
        <v>446</v>
      </c>
      <c r="G159" s="101">
        <v>19.734999999999999</v>
      </c>
      <c r="H159" s="102" t="s">
        <v>78</v>
      </c>
      <c r="I159" s="103">
        <v>252</v>
      </c>
      <c r="J159" s="19"/>
      <c r="K159" s="20" t="str">
        <f t="shared" si="10"/>
        <v/>
      </c>
      <c r="L159" s="20" t="str">
        <f t="shared" si="11"/>
        <v/>
      </c>
      <c r="M159" s="21"/>
      <c r="N159" s="20" t="str">
        <f t="shared" si="12"/>
        <v/>
      </c>
      <c r="O159" s="22" t="str">
        <f t="shared" si="13"/>
        <v/>
      </c>
      <c r="P159" s="78" t="str">
        <f t="shared" si="14"/>
        <v/>
      </c>
    </row>
    <row r="160" spans="1:16" x14ac:dyDescent="0.25">
      <c r="A160" s="119" t="s">
        <v>1128</v>
      </c>
      <c r="B160" s="100" t="s">
        <v>1129</v>
      </c>
      <c r="C160" s="100" t="s">
        <v>815</v>
      </c>
      <c r="D160" s="100" t="s">
        <v>842</v>
      </c>
      <c r="E160" s="100" t="s">
        <v>1126</v>
      </c>
      <c r="F160" s="100" t="s">
        <v>1130</v>
      </c>
      <c r="G160" s="101">
        <v>16.885000000000002</v>
      </c>
      <c r="H160" s="102" t="s">
        <v>358</v>
      </c>
      <c r="I160" s="103">
        <v>252</v>
      </c>
      <c r="J160" s="19"/>
      <c r="K160" s="20" t="str">
        <f t="shared" si="10"/>
        <v/>
      </c>
      <c r="L160" s="20" t="str">
        <f t="shared" si="11"/>
        <v/>
      </c>
      <c r="M160" s="21"/>
      <c r="N160" s="20" t="str">
        <f t="shared" si="12"/>
        <v/>
      </c>
      <c r="O160" s="22" t="str">
        <f t="shared" si="13"/>
        <v/>
      </c>
      <c r="P160" s="78" t="str">
        <f t="shared" si="14"/>
        <v/>
      </c>
    </row>
    <row r="161" spans="1:16" x14ac:dyDescent="0.25">
      <c r="A161" s="119" t="s">
        <v>1131</v>
      </c>
      <c r="B161" s="100" t="s">
        <v>1077</v>
      </c>
      <c r="C161" s="100" t="s">
        <v>815</v>
      </c>
      <c r="D161" s="100" t="s">
        <v>1132</v>
      </c>
      <c r="E161" s="100" t="s">
        <v>1126</v>
      </c>
      <c r="F161" s="100" t="s">
        <v>1130</v>
      </c>
      <c r="G161" s="101">
        <v>2.25</v>
      </c>
      <c r="H161" s="102" t="s">
        <v>358</v>
      </c>
      <c r="I161" s="103">
        <v>252</v>
      </c>
      <c r="J161" s="19"/>
      <c r="K161" s="20" t="str">
        <f t="shared" si="10"/>
        <v/>
      </c>
      <c r="L161" s="20" t="str">
        <f t="shared" si="11"/>
        <v/>
      </c>
      <c r="M161" s="21"/>
      <c r="N161" s="20" t="str">
        <f t="shared" si="12"/>
        <v/>
      </c>
      <c r="O161" s="22" t="str">
        <f t="shared" si="13"/>
        <v/>
      </c>
      <c r="P161" s="78" t="str">
        <f t="shared" si="14"/>
        <v/>
      </c>
    </row>
    <row r="162" spans="1:16" x14ac:dyDescent="0.25">
      <c r="A162" s="119" t="s">
        <v>1133</v>
      </c>
      <c r="B162" s="100" t="s">
        <v>1134</v>
      </c>
      <c r="C162" s="100" t="s">
        <v>815</v>
      </c>
      <c r="D162" s="100" t="s">
        <v>842</v>
      </c>
      <c r="E162" s="100" t="s">
        <v>1126</v>
      </c>
      <c r="F162" s="100" t="s">
        <v>1130</v>
      </c>
      <c r="G162" s="101">
        <v>19.739999999999998</v>
      </c>
      <c r="H162" s="102" t="s">
        <v>358</v>
      </c>
      <c r="I162" s="103">
        <v>252</v>
      </c>
      <c r="J162" s="19"/>
      <c r="K162" s="20" t="str">
        <f t="shared" si="10"/>
        <v/>
      </c>
      <c r="L162" s="20" t="str">
        <f t="shared" si="11"/>
        <v/>
      </c>
      <c r="M162" s="21"/>
      <c r="N162" s="20" t="str">
        <f t="shared" si="12"/>
        <v/>
      </c>
      <c r="O162" s="22" t="str">
        <f t="shared" si="13"/>
        <v/>
      </c>
      <c r="P162" s="78" t="str">
        <f t="shared" si="14"/>
        <v/>
      </c>
    </row>
    <row r="163" spans="1:16" x14ac:dyDescent="0.25">
      <c r="A163" s="119" t="s">
        <v>1135</v>
      </c>
      <c r="B163" s="100" t="s">
        <v>1136</v>
      </c>
      <c r="C163" s="100" t="s">
        <v>815</v>
      </c>
      <c r="D163" s="100" t="s">
        <v>1137</v>
      </c>
      <c r="E163" s="100" t="s">
        <v>1126</v>
      </c>
      <c r="F163" s="100" t="s">
        <v>1130</v>
      </c>
      <c r="G163" s="101">
        <v>16.899999999999999</v>
      </c>
      <c r="H163" s="102" t="s">
        <v>358</v>
      </c>
      <c r="I163" s="103">
        <v>252</v>
      </c>
      <c r="J163" s="19"/>
      <c r="K163" s="20" t="str">
        <f t="shared" si="10"/>
        <v/>
      </c>
      <c r="L163" s="20" t="str">
        <f t="shared" si="11"/>
        <v/>
      </c>
      <c r="M163" s="21"/>
      <c r="N163" s="20" t="str">
        <f t="shared" si="12"/>
        <v/>
      </c>
      <c r="O163" s="22" t="str">
        <f t="shared" si="13"/>
        <v/>
      </c>
      <c r="P163" s="78" t="str">
        <f t="shared" si="14"/>
        <v/>
      </c>
    </row>
    <row r="164" spans="1:16" x14ac:dyDescent="0.25">
      <c r="A164" s="119" t="s">
        <v>1138</v>
      </c>
      <c r="B164" s="100" t="s">
        <v>1077</v>
      </c>
      <c r="C164" s="100" t="s">
        <v>815</v>
      </c>
      <c r="D164" s="100" t="s">
        <v>1132</v>
      </c>
      <c r="E164" s="100" t="s">
        <v>1126</v>
      </c>
      <c r="F164" s="100" t="s">
        <v>1130</v>
      </c>
      <c r="G164" s="101">
        <v>2.25</v>
      </c>
      <c r="H164" s="102" t="s">
        <v>358</v>
      </c>
      <c r="I164" s="103">
        <v>252</v>
      </c>
      <c r="J164" s="19"/>
      <c r="K164" s="20" t="str">
        <f t="shared" si="10"/>
        <v/>
      </c>
      <c r="L164" s="20" t="str">
        <f t="shared" si="11"/>
        <v/>
      </c>
      <c r="M164" s="21"/>
      <c r="N164" s="20" t="str">
        <f t="shared" si="12"/>
        <v/>
      </c>
      <c r="O164" s="22" t="str">
        <f t="shared" si="13"/>
        <v/>
      </c>
      <c r="P164" s="78" t="str">
        <f t="shared" si="14"/>
        <v/>
      </c>
    </row>
    <row r="165" spans="1:16" x14ac:dyDescent="0.25">
      <c r="A165" s="119" t="s">
        <v>1139</v>
      </c>
      <c r="B165" s="100" t="s">
        <v>867</v>
      </c>
      <c r="C165" s="100" t="s">
        <v>1140</v>
      </c>
      <c r="D165" s="100" t="s">
        <v>1141</v>
      </c>
      <c r="E165" s="100" t="s">
        <v>1126</v>
      </c>
      <c r="F165" s="100" t="s">
        <v>1130</v>
      </c>
      <c r="G165" s="101">
        <v>9.5850000000000009</v>
      </c>
      <c r="H165" s="102" t="s">
        <v>358</v>
      </c>
      <c r="I165" s="103">
        <v>252</v>
      </c>
      <c r="J165" s="19"/>
      <c r="K165" s="20" t="str">
        <f t="shared" si="10"/>
        <v/>
      </c>
      <c r="L165" s="20" t="str">
        <f t="shared" si="11"/>
        <v/>
      </c>
      <c r="M165" s="21"/>
      <c r="N165" s="20" t="str">
        <f t="shared" si="12"/>
        <v/>
      </c>
      <c r="O165" s="22" t="str">
        <f t="shared" si="13"/>
        <v/>
      </c>
      <c r="P165" s="78" t="str">
        <f t="shared" si="14"/>
        <v/>
      </c>
    </row>
    <row r="166" spans="1:16" x14ac:dyDescent="0.25">
      <c r="A166" s="119" t="s">
        <v>1142</v>
      </c>
      <c r="B166" s="100" t="s">
        <v>867</v>
      </c>
      <c r="C166" s="100" t="s">
        <v>1143</v>
      </c>
      <c r="D166" s="100" t="s">
        <v>1141</v>
      </c>
      <c r="E166" s="100" t="s">
        <v>1126</v>
      </c>
      <c r="F166" s="100" t="s">
        <v>1130</v>
      </c>
      <c r="G166" s="101">
        <v>10.23</v>
      </c>
      <c r="H166" s="102" t="s">
        <v>358</v>
      </c>
      <c r="I166" s="103">
        <v>252</v>
      </c>
      <c r="J166" s="19"/>
      <c r="K166" s="20" t="str">
        <f t="shared" si="10"/>
        <v/>
      </c>
      <c r="L166" s="20" t="str">
        <f t="shared" si="11"/>
        <v/>
      </c>
      <c r="M166" s="21"/>
      <c r="N166" s="20" t="str">
        <f t="shared" si="12"/>
        <v/>
      </c>
      <c r="O166" s="22" t="str">
        <f t="shared" si="13"/>
        <v/>
      </c>
      <c r="P166" s="78" t="str">
        <f t="shared" si="14"/>
        <v/>
      </c>
    </row>
    <row r="167" spans="1:16" x14ac:dyDescent="0.25">
      <c r="A167" s="119" t="s">
        <v>1140</v>
      </c>
      <c r="B167" s="100" t="s">
        <v>1144</v>
      </c>
      <c r="C167" s="100" t="s">
        <v>815</v>
      </c>
      <c r="D167" s="100" t="s">
        <v>842</v>
      </c>
      <c r="E167" s="100" t="s">
        <v>1126</v>
      </c>
      <c r="F167" s="100" t="s">
        <v>1130</v>
      </c>
      <c r="G167" s="101">
        <v>17.754999999999999</v>
      </c>
      <c r="H167" s="102" t="s">
        <v>358</v>
      </c>
      <c r="I167" s="103">
        <v>252</v>
      </c>
      <c r="J167" s="19"/>
      <c r="K167" s="20" t="str">
        <f t="shared" si="10"/>
        <v/>
      </c>
      <c r="L167" s="20" t="str">
        <f t="shared" si="11"/>
        <v/>
      </c>
      <c r="M167" s="21"/>
      <c r="N167" s="20" t="str">
        <f t="shared" si="12"/>
        <v/>
      </c>
      <c r="O167" s="22" t="str">
        <f t="shared" si="13"/>
        <v/>
      </c>
      <c r="P167" s="78" t="str">
        <f t="shared" si="14"/>
        <v/>
      </c>
    </row>
    <row r="168" spans="1:16" x14ac:dyDescent="0.25">
      <c r="A168" s="119" t="s">
        <v>1143</v>
      </c>
      <c r="B168" s="100" t="s">
        <v>1077</v>
      </c>
      <c r="C168" s="100" t="s">
        <v>815</v>
      </c>
      <c r="D168" s="100" t="s">
        <v>1132</v>
      </c>
      <c r="E168" s="100" t="s">
        <v>1126</v>
      </c>
      <c r="F168" s="100" t="s">
        <v>1130</v>
      </c>
      <c r="G168" s="101">
        <v>2.25</v>
      </c>
      <c r="H168" s="102" t="s">
        <v>358</v>
      </c>
      <c r="I168" s="103">
        <v>252</v>
      </c>
      <c r="J168" s="19"/>
      <c r="K168" s="20" t="str">
        <f t="shared" si="10"/>
        <v/>
      </c>
      <c r="L168" s="20" t="str">
        <f t="shared" si="11"/>
        <v/>
      </c>
      <c r="M168" s="21"/>
      <c r="N168" s="20" t="str">
        <f t="shared" si="12"/>
        <v/>
      </c>
      <c r="O168" s="22" t="str">
        <f t="shared" si="13"/>
        <v/>
      </c>
      <c r="P168" s="78" t="str">
        <f t="shared" si="14"/>
        <v/>
      </c>
    </row>
    <row r="169" spans="1:16" x14ac:dyDescent="0.25">
      <c r="A169" s="119" t="s">
        <v>1145</v>
      </c>
      <c r="B169" s="100" t="s">
        <v>1134</v>
      </c>
      <c r="C169" s="100" t="s">
        <v>815</v>
      </c>
      <c r="D169" s="100" t="s">
        <v>842</v>
      </c>
      <c r="E169" s="100" t="s">
        <v>1126</v>
      </c>
      <c r="F169" s="100" t="s">
        <v>1130</v>
      </c>
      <c r="G169" s="101">
        <v>20.63</v>
      </c>
      <c r="H169" s="102" t="s">
        <v>358</v>
      </c>
      <c r="I169" s="103">
        <v>252</v>
      </c>
      <c r="J169" s="19"/>
      <c r="K169" s="20" t="str">
        <f t="shared" si="10"/>
        <v/>
      </c>
      <c r="L169" s="20" t="str">
        <f t="shared" si="11"/>
        <v/>
      </c>
      <c r="M169" s="21"/>
      <c r="N169" s="20" t="str">
        <f t="shared" si="12"/>
        <v/>
      </c>
      <c r="O169" s="22" t="str">
        <f t="shared" si="13"/>
        <v/>
      </c>
      <c r="P169" s="78" t="str">
        <f t="shared" si="14"/>
        <v/>
      </c>
    </row>
    <row r="170" spans="1:16" x14ac:dyDescent="0.25">
      <c r="A170" s="119" t="s">
        <v>1146</v>
      </c>
      <c r="B170" s="100" t="s">
        <v>1129</v>
      </c>
      <c r="C170" s="100" t="s">
        <v>815</v>
      </c>
      <c r="D170" s="100" t="s">
        <v>842</v>
      </c>
      <c r="E170" s="100" t="s">
        <v>1126</v>
      </c>
      <c r="F170" s="100" t="s">
        <v>1130</v>
      </c>
      <c r="G170" s="101">
        <v>19.309999999999999</v>
      </c>
      <c r="H170" s="102" t="s">
        <v>358</v>
      </c>
      <c r="I170" s="103">
        <v>252</v>
      </c>
      <c r="J170" s="19"/>
      <c r="K170" s="20" t="str">
        <f t="shared" si="10"/>
        <v/>
      </c>
      <c r="L170" s="20" t="str">
        <f t="shared" si="11"/>
        <v/>
      </c>
      <c r="M170" s="21"/>
      <c r="N170" s="20" t="str">
        <f t="shared" si="12"/>
        <v/>
      </c>
      <c r="O170" s="22" t="str">
        <f t="shared" si="13"/>
        <v/>
      </c>
      <c r="P170" s="78" t="str">
        <f t="shared" si="14"/>
        <v/>
      </c>
    </row>
    <row r="171" spans="1:16" x14ac:dyDescent="0.25">
      <c r="A171" s="119" t="s">
        <v>1147</v>
      </c>
      <c r="B171" s="100" t="s">
        <v>1077</v>
      </c>
      <c r="C171" s="100" t="s">
        <v>815</v>
      </c>
      <c r="D171" s="100" t="s">
        <v>1132</v>
      </c>
      <c r="E171" s="100" t="s">
        <v>1126</v>
      </c>
      <c r="F171" s="100" t="s">
        <v>1130</v>
      </c>
      <c r="G171" s="101">
        <v>2.25</v>
      </c>
      <c r="H171" s="102" t="s">
        <v>358</v>
      </c>
      <c r="I171" s="103">
        <v>252</v>
      </c>
      <c r="J171" s="19"/>
      <c r="K171" s="20" t="str">
        <f t="shared" si="10"/>
        <v/>
      </c>
      <c r="L171" s="20" t="str">
        <f t="shared" si="11"/>
        <v/>
      </c>
      <c r="M171" s="21"/>
      <c r="N171" s="20" t="str">
        <f t="shared" si="12"/>
        <v/>
      </c>
      <c r="O171" s="22" t="str">
        <f t="shared" si="13"/>
        <v/>
      </c>
      <c r="P171" s="78" t="str">
        <f t="shared" si="14"/>
        <v/>
      </c>
    </row>
    <row r="172" spans="1:16" x14ac:dyDescent="0.25">
      <c r="A172" s="119" t="s">
        <v>1148</v>
      </c>
      <c r="B172" s="100" t="s">
        <v>1149</v>
      </c>
      <c r="C172" s="100" t="s">
        <v>815</v>
      </c>
      <c r="D172" s="100" t="s">
        <v>1137</v>
      </c>
      <c r="E172" s="100" t="s">
        <v>1126</v>
      </c>
      <c r="F172" s="100" t="s">
        <v>1130</v>
      </c>
      <c r="G172" s="101">
        <v>19.309999999999999</v>
      </c>
      <c r="H172" s="102" t="s">
        <v>358</v>
      </c>
      <c r="I172" s="103">
        <v>252</v>
      </c>
      <c r="J172" s="19"/>
      <c r="K172" s="20" t="str">
        <f t="shared" si="10"/>
        <v/>
      </c>
      <c r="L172" s="20" t="str">
        <f t="shared" si="11"/>
        <v/>
      </c>
      <c r="M172" s="21"/>
      <c r="N172" s="20" t="str">
        <f t="shared" si="12"/>
        <v/>
      </c>
      <c r="O172" s="22" t="str">
        <f t="shared" si="13"/>
        <v/>
      </c>
      <c r="P172" s="78" t="str">
        <f t="shared" si="14"/>
        <v/>
      </c>
    </row>
    <row r="173" spans="1:16" x14ac:dyDescent="0.25">
      <c r="A173" s="119" t="s">
        <v>1150</v>
      </c>
      <c r="B173" s="100" t="s">
        <v>1077</v>
      </c>
      <c r="C173" s="100" t="s">
        <v>815</v>
      </c>
      <c r="D173" s="100" t="s">
        <v>1132</v>
      </c>
      <c r="E173" s="100" t="s">
        <v>1126</v>
      </c>
      <c r="F173" s="100" t="s">
        <v>1130</v>
      </c>
      <c r="G173" s="101">
        <v>2.25</v>
      </c>
      <c r="H173" s="102" t="s">
        <v>358</v>
      </c>
      <c r="I173" s="103">
        <v>252</v>
      </c>
      <c r="J173" s="19"/>
      <c r="K173" s="20" t="str">
        <f t="shared" si="10"/>
        <v/>
      </c>
      <c r="L173" s="20" t="str">
        <f t="shared" si="11"/>
        <v/>
      </c>
      <c r="M173" s="21"/>
      <c r="N173" s="20" t="str">
        <f t="shared" si="12"/>
        <v/>
      </c>
      <c r="O173" s="22" t="str">
        <f t="shared" si="13"/>
        <v/>
      </c>
      <c r="P173" s="78" t="str">
        <f t="shared" si="14"/>
        <v/>
      </c>
    </row>
    <row r="174" spans="1:16" x14ac:dyDescent="0.25">
      <c r="A174" s="119" t="s">
        <v>1151</v>
      </c>
      <c r="B174" s="100" t="s">
        <v>1152</v>
      </c>
      <c r="C174" s="100" t="s">
        <v>815</v>
      </c>
      <c r="D174" s="100" t="s">
        <v>842</v>
      </c>
      <c r="E174" s="100" t="s">
        <v>1126</v>
      </c>
      <c r="F174" s="100" t="s">
        <v>1153</v>
      </c>
      <c r="G174" s="101">
        <v>22.035</v>
      </c>
      <c r="H174" s="102" t="s">
        <v>358</v>
      </c>
      <c r="I174" s="103">
        <v>252</v>
      </c>
      <c r="J174" s="19"/>
      <c r="K174" s="20" t="str">
        <f t="shared" si="10"/>
        <v/>
      </c>
      <c r="L174" s="20" t="str">
        <f t="shared" si="11"/>
        <v/>
      </c>
      <c r="M174" s="21"/>
      <c r="N174" s="20" t="str">
        <f t="shared" si="12"/>
        <v/>
      </c>
      <c r="O174" s="22" t="str">
        <f t="shared" si="13"/>
        <v/>
      </c>
      <c r="P174" s="78" t="str">
        <f t="shared" si="14"/>
        <v/>
      </c>
    </row>
    <row r="175" spans="1:16" x14ac:dyDescent="0.25">
      <c r="A175" s="119" t="s">
        <v>1154</v>
      </c>
      <c r="B175" s="100" t="s">
        <v>1155</v>
      </c>
      <c r="C175" s="100" t="s">
        <v>815</v>
      </c>
      <c r="D175" s="100" t="s">
        <v>842</v>
      </c>
      <c r="E175" s="100" t="s">
        <v>1126</v>
      </c>
      <c r="F175" s="100" t="s">
        <v>1153</v>
      </c>
      <c r="G175" s="101">
        <v>10.555</v>
      </c>
      <c r="H175" s="102" t="s">
        <v>358</v>
      </c>
      <c r="I175" s="103">
        <v>252</v>
      </c>
      <c r="J175" s="19"/>
      <c r="K175" s="20" t="str">
        <f t="shared" si="10"/>
        <v/>
      </c>
      <c r="L175" s="20" t="str">
        <f t="shared" si="11"/>
        <v/>
      </c>
      <c r="M175" s="21"/>
      <c r="N175" s="20" t="str">
        <f t="shared" si="12"/>
        <v/>
      </c>
      <c r="O175" s="22" t="str">
        <f t="shared" si="13"/>
        <v/>
      </c>
      <c r="P175" s="78" t="str">
        <f t="shared" si="14"/>
        <v/>
      </c>
    </row>
    <row r="176" spans="1:16" x14ac:dyDescent="0.25">
      <c r="A176" s="119" t="s">
        <v>1156</v>
      </c>
      <c r="B176" s="100" t="s">
        <v>1157</v>
      </c>
      <c r="C176" s="100" t="s">
        <v>815</v>
      </c>
      <c r="D176" s="100" t="s">
        <v>836</v>
      </c>
      <c r="E176" s="100" t="s">
        <v>1126</v>
      </c>
      <c r="F176" s="100" t="s">
        <v>1153</v>
      </c>
      <c r="G176" s="101">
        <v>10.285</v>
      </c>
      <c r="H176" s="102" t="s">
        <v>358</v>
      </c>
      <c r="I176" s="103">
        <v>252</v>
      </c>
      <c r="J176" s="19"/>
      <c r="K176" s="20" t="str">
        <f t="shared" si="10"/>
        <v/>
      </c>
      <c r="L176" s="20" t="str">
        <f t="shared" si="11"/>
        <v/>
      </c>
      <c r="M176" s="21"/>
      <c r="N176" s="20" t="str">
        <f t="shared" si="12"/>
        <v/>
      </c>
      <c r="O176" s="22" t="str">
        <f t="shared" si="13"/>
        <v/>
      </c>
      <c r="P176" s="78" t="str">
        <f t="shared" si="14"/>
        <v/>
      </c>
    </row>
    <row r="177" spans="1:16" x14ac:dyDescent="0.25">
      <c r="A177" s="119" t="s">
        <v>1158</v>
      </c>
      <c r="B177" s="100" t="s">
        <v>856</v>
      </c>
      <c r="C177" s="100" t="s">
        <v>1159</v>
      </c>
      <c r="D177" s="100" t="s">
        <v>858</v>
      </c>
      <c r="E177" s="100" t="s">
        <v>1126</v>
      </c>
      <c r="F177" s="100" t="s">
        <v>818</v>
      </c>
      <c r="G177" s="101">
        <v>5.54</v>
      </c>
      <c r="H177" s="102" t="s">
        <v>80</v>
      </c>
      <c r="I177" s="103">
        <v>252</v>
      </c>
      <c r="J177" s="19"/>
      <c r="K177" s="20" t="str">
        <f t="shared" si="10"/>
        <v/>
      </c>
      <c r="L177" s="20" t="str">
        <f t="shared" si="11"/>
        <v/>
      </c>
      <c r="M177" s="21"/>
      <c r="N177" s="20" t="str">
        <f t="shared" si="12"/>
        <v/>
      </c>
      <c r="O177" s="22" t="str">
        <f t="shared" si="13"/>
        <v/>
      </c>
      <c r="P177" s="78" t="str">
        <f t="shared" si="14"/>
        <v/>
      </c>
    </row>
    <row r="178" spans="1:16" x14ac:dyDescent="0.25">
      <c r="A178" s="119" t="s">
        <v>1160</v>
      </c>
      <c r="B178" s="100" t="s">
        <v>860</v>
      </c>
      <c r="C178" s="100" t="s">
        <v>815</v>
      </c>
      <c r="D178" s="100" t="s">
        <v>861</v>
      </c>
      <c r="E178" s="100" t="s">
        <v>1126</v>
      </c>
      <c r="F178" s="100" t="s">
        <v>818</v>
      </c>
      <c r="G178" s="101">
        <v>5.0449999999999999</v>
      </c>
      <c r="H178" s="102" t="s">
        <v>42</v>
      </c>
      <c r="I178" s="103">
        <v>52</v>
      </c>
      <c r="J178" s="19"/>
      <c r="K178" s="20" t="str">
        <f t="shared" si="10"/>
        <v/>
      </c>
      <c r="L178" s="20" t="str">
        <f t="shared" si="11"/>
        <v/>
      </c>
      <c r="M178" s="21"/>
      <c r="N178" s="20" t="str">
        <f t="shared" si="12"/>
        <v/>
      </c>
      <c r="O178" s="22" t="str">
        <f t="shared" si="13"/>
        <v/>
      </c>
      <c r="P178" s="78" t="str">
        <f t="shared" si="14"/>
        <v/>
      </c>
    </row>
    <row r="179" spans="1:16" x14ac:dyDescent="0.25">
      <c r="A179" s="119" t="s">
        <v>1161</v>
      </c>
      <c r="B179" s="100" t="s">
        <v>1162</v>
      </c>
      <c r="C179" s="100" t="s">
        <v>815</v>
      </c>
      <c r="D179" s="100" t="s">
        <v>842</v>
      </c>
      <c r="E179" s="100" t="s">
        <v>1126</v>
      </c>
      <c r="F179" s="100" t="s">
        <v>1163</v>
      </c>
      <c r="G179" s="101">
        <v>21.76</v>
      </c>
      <c r="H179" s="102" t="s">
        <v>358</v>
      </c>
      <c r="I179" s="103">
        <v>252</v>
      </c>
      <c r="J179" s="19"/>
      <c r="K179" s="20" t="str">
        <f t="shared" si="10"/>
        <v/>
      </c>
      <c r="L179" s="20" t="str">
        <f t="shared" si="11"/>
        <v/>
      </c>
      <c r="M179" s="21"/>
      <c r="N179" s="20" t="str">
        <f t="shared" si="12"/>
        <v/>
      </c>
      <c r="O179" s="22" t="str">
        <f t="shared" si="13"/>
        <v/>
      </c>
      <c r="P179" s="78" t="str">
        <f t="shared" si="14"/>
        <v/>
      </c>
    </row>
    <row r="180" spans="1:16" x14ac:dyDescent="0.25">
      <c r="A180" s="119" t="s">
        <v>1159</v>
      </c>
      <c r="B180" s="100" t="s">
        <v>1162</v>
      </c>
      <c r="C180" s="100" t="s">
        <v>815</v>
      </c>
      <c r="D180" s="100" t="s">
        <v>842</v>
      </c>
      <c r="E180" s="100" t="s">
        <v>1126</v>
      </c>
      <c r="F180" s="100" t="s">
        <v>1163</v>
      </c>
      <c r="G180" s="101">
        <v>22.035</v>
      </c>
      <c r="H180" s="102" t="s">
        <v>358</v>
      </c>
      <c r="I180" s="103">
        <v>252</v>
      </c>
      <c r="J180" s="19"/>
      <c r="K180" s="20" t="str">
        <f t="shared" si="10"/>
        <v/>
      </c>
      <c r="L180" s="20" t="str">
        <f t="shared" si="11"/>
        <v/>
      </c>
      <c r="M180" s="21"/>
      <c r="N180" s="20" t="str">
        <f t="shared" si="12"/>
        <v/>
      </c>
      <c r="O180" s="22" t="str">
        <f t="shared" si="13"/>
        <v/>
      </c>
      <c r="P180" s="78" t="str">
        <f t="shared" si="14"/>
        <v/>
      </c>
    </row>
    <row r="181" spans="1:16" x14ac:dyDescent="0.25">
      <c r="A181" s="119" t="s">
        <v>1164</v>
      </c>
      <c r="B181" s="100" t="s">
        <v>1162</v>
      </c>
      <c r="C181" s="100" t="s">
        <v>815</v>
      </c>
      <c r="D181" s="100" t="s">
        <v>842</v>
      </c>
      <c r="E181" s="100" t="s">
        <v>1126</v>
      </c>
      <c r="F181" s="100" t="s">
        <v>1163</v>
      </c>
      <c r="G181" s="101">
        <v>22.035</v>
      </c>
      <c r="H181" s="102" t="s">
        <v>358</v>
      </c>
      <c r="I181" s="103">
        <v>252</v>
      </c>
      <c r="J181" s="19"/>
      <c r="K181" s="20" t="str">
        <f t="shared" si="10"/>
        <v/>
      </c>
      <c r="L181" s="20" t="str">
        <f t="shared" si="11"/>
        <v/>
      </c>
      <c r="M181" s="21"/>
      <c r="N181" s="20" t="str">
        <f t="shared" si="12"/>
        <v/>
      </c>
      <c r="O181" s="22" t="str">
        <f t="shared" si="13"/>
        <v/>
      </c>
      <c r="P181" s="78" t="str">
        <f t="shared" si="14"/>
        <v/>
      </c>
    </row>
    <row r="182" spans="1:16" x14ac:dyDescent="0.25">
      <c r="A182" s="119" t="s">
        <v>1165</v>
      </c>
      <c r="B182" s="100" t="s">
        <v>1162</v>
      </c>
      <c r="C182" s="100" t="s">
        <v>815</v>
      </c>
      <c r="D182" s="100" t="s">
        <v>842</v>
      </c>
      <c r="E182" s="100" t="s">
        <v>1126</v>
      </c>
      <c r="F182" s="100" t="s">
        <v>1163</v>
      </c>
      <c r="G182" s="101">
        <v>22.035</v>
      </c>
      <c r="H182" s="102" t="s">
        <v>358</v>
      </c>
      <c r="I182" s="103">
        <v>252</v>
      </c>
      <c r="J182" s="19"/>
      <c r="K182" s="20" t="str">
        <f t="shared" si="10"/>
        <v/>
      </c>
      <c r="L182" s="20" t="str">
        <f t="shared" si="11"/>
        <v/>
      </c>
      <c r="M182" s="21"/>
      <c r="N182" s="20" t="str">
        <f t="shared" si="12"/>
        <v/>
      </c>
      <c r="O182" s="22" t="str">
        <f t="shared" si="13"/>
        <v/>
      </c>
      <c r="P182" s="78" t="str">
        <f t="shared" si="14"/>
        <v/>
      </c>
    </row>
    <row r="183" spans="1:16" x14ac:dyDescent="0.25">
      <c r="A183" s="119" t="s">
        <v>1166</v>
      </c>
      <c r="B183" s="100" t="s">
        <v>1162</v>
      </c>
      <c r="C183" s="100" t="s">
        <v>815</v>
      </c>
      <c r="D183" s="100" t="s">
        <v>842</v>
      </c>
      <c r="E183" s="100" t="s">
        <v>1126</v>
      </c>
      <c r="F183" s="100" t="s">
        <v>1163</v>
      </c>
      <c r="G183" s="101">
        <v>10.555</v>
      </c>
      <c r="H183" s="102" t="s">
        <v>358</v>
      </c>
      <c r="I183" s="103">
        <v>252</v>
      </c>
      <c r="J183" s="19"/>
      <c r="K183" s="20" t="str">
        <f t="shared" si="10"/>
        <v/>
      </c>
      <c r="L183" s="20" t="str">
        <f t="shared" si="11"/>
        <v/>
      </c>
      <c r="M183" s="21"/>
      <c r="N183" s="20" t="str">
        <f t="shared" si="12"/>
        <v/>
      </c>
      <c r="O183" s="22" t="str">
        <f t="shared" si="13"/>
        <v/>
      </c>
      <c r="P183" s="78" t="str">
        <f t="shared" si="14"/>
        <v/>
      </c>
    </row>
    <row r="184" spans="1:16" x14ac:dyDescent="0.25">
      <c r="A184" s="119" t="s">
        <v>1167</v>
      </c>
      <c r="B184" s="100" t="s">
        <v>877</v>
      </c>
      <c r="C184" s="100" t="s">
        <v>815</v>
      </c>
      <c r="D184" s="100" t="s">
        <v>850</v>
      </c>
      <c r="E184" s="100" t="s">
        <v>1126</v>
      </c>
      <c r="F184" s="100" t="s">
        <v>1163</v>
      </c>
      <c r="G184" s="101">
        <v>22.36</v>
      </c>
      <c r="H184" s="102" t="s">
        <v>232</v>
      </c>
      <c r="I184" s="103">
        <v>52</v>
      </c>
      <c r="J184" s="19"/>
      <c r="K184" s="20" t="str">
        <f t="shared" si="10"/>
        <v/>
      </c>
      <c r="L184" s="20" t="str">
        <f t="shared" si="11"/>
        <v/>
      </c>
      <c r="M184" s="21"/>
      <c r="N184" s="20" t="str">
        <f t="shared" si="12"/>
        <v/>
      </c>
      <c r="O184" s="22" t="str">
        <f t="shared" si="13"/>
        <v/>
      </c>
      <c r="P184" s="78" t="str">
        <f t="shared" si="14"/>
        <v/>
      </c>
    </row>
    <row r="185" spans="1:16" x14ac:dyDescent="0.25">
      <c r="A185" s="119" t="s">
        <v>1168</v>
      </c>
      <c r="B185" s="100" t="s">
        <v>867</v>
      </c>
      <c r="C185" s="100" t="s">
        <v>815</v>
      </c>
      <c r="D185" s="100" t="s">
        <v>1141</v>
      </c>
      <c r="E185" s="100" t="s">
        <v>1126</v>
      </c>
      <c r="F185" s="100" t="s">
        <v>1163</v>
      </c>
      <c r="G185" s="101">
        <v>9.16</v>
      </c>
      <c r="H185" s="102" t="s">
        <v>66</v>
      </c>
      <c r="I185" s="103">
        <v>252</v>
      </c>
      <c r="J185" s="19"/>
      <c r="K185" s="20" t="str">
        <f t="shared" si="10"/>
        <v/>
      </c>
      <c r="L185" s="20" t="str">
        <f t="shared" si="11"/>
        <v/>
      </c>
      <c r="M185" s="21"/>
      <c r="N185" s="20" t="str">
        <f t="shared" si="12"/>
        <v/>
      </c>
      <c r="O185" s="22" t="str">
        <f t="shared" si="13"/>
        <v/>
      </c>
      <c r="P185" s="78" t="str">
        <f t="shared" si="14"/>
        <v/>
      </c>
    </row>
    <row r="186" spans="1:16" x14ac:dyDescent="0.25">
      <c r="A186" s="119" t="s">
        <v>1169</v>
      </c>
      <c r="B186" s="100" t="s">
        <v>867</v>
      </c>
      <c r="C186" s="100" t="s">
        <v>815</v>
      </c>
      <c r="D186" s="100" t="s">
        <v>1141</v>
      </c>
      <c r="E186" s="100" t="s">
        <v>1126</v>
      </c>
      <c r="F186" s="100" t="s">
        <v>1163</v>
      </c>
      <c r="G186" s="101">
        <v>9</v>
      </c>
      <c r="H186" s="102" t="s">
        <v>66</v>
      </c>
      <c r="I186" s="103">
        <v>252</v>
      </c>
      <c r="J186" s="19"/>
      <c r="K186" s="20" t="str">
        <f t="shared" si="10"/>
        <v/>
      </c>
      <c r="L186" s="20" t="str">
        <f t="shared" si="11"/>
        <v/>
      </c>
      <c r="M186" s="21"/>
      <c r="N186" s="20" t="str">
        <f t="shared" si="12"/>
        <v/>
      </c>
      <c r="O186" s="22" t="str">
        <f t="shared" si="13"/>
        <v/>
      </c>
      <c r="P186" s="78" t="str">
        <f t="shared" si="14"/>
        <v/>
      </c>
    </row>
    <row r="187" spans="1:16" x14ac:dyDescent="0.25">
      <c r="A187" s="119" t="s">
        <v>1170</v>
      </c>
      <c r="B187" s="100" t="s">
        <v>1171</v>
      </c>
      <c r="C187" s="100" t="s">
        <v>815</v>
      </c>
      <c r="D187" s="100" t="s">
        <v>836</v>
      </c>
      <c r="E187" s="100" t="s">
        <v>1126</v>
      </c>
      <c r="F187" s="100" t="s">
        <v>1163</v>
      </c>
      <c r="G187" s="101">
        <v>9.0350000000000001</v>
      </c>
      <c r="H187" s="102" t="s">
        <v>358</v>
      </c>
      <c r="I187" s="103">
        <v>252</v>
      </c>
      <c r="J187" s="19"/>
      <c r="K187" s="20" t="str">
        <f t="shared" si="10"/>
        <v/>
      </c>
      <c r="L187" s="20" t="str">
        <f t="shared" si="11"/>
        <v/>
      </c>
      <c r="M187" s="21"/>
      <c r="N187" s="20" t="str">
        <f t="shared" si="12"/>
        <v/>
      </c>
      <c r="O187" s="22" t="str">
        <f t="shared" si="13"/>
        <v/>
      </c>
      <c r="P187" s="78" t="str">
        <f t="shared" si="14"/>
        <v/>
      </c>
    </row>
    <row r="188" spans="1:16" x14ac:dyDescent="0.25">
      <c r="A188" s="119" t="s">
        <v>1172</v>
      </c>
      <c r="B188" s="100" t="s">
        <v>1173</v>
      </c>
      <c r="C188" s="100" t="s">
        <v>815</v>
      </c>
      <c r="D188" s="100" t="s">
        <v>842</v>
      </c>
      <c r="E188" s="100" t="s">
        <v>1126</v>
      </c>
      <c r="F188" s="100" t="s">
        <v>1163</v>
      </c>
      <c r="G188" s="101">
        <v>30.465</v>
      </c>
      <c r="H188" s="102" t="s">
        <v>358</v>
      </c>
      <c r="I188" s="103">
        <v>252</v>
      </c>
      <c r="J188" s="19"/>
      <c r="K188" s="20" t="str">
        <f t="shared" si="10"/>
        <v/>
      </c>
      <c r="L188" s="20" t="str">
        <f t="shared" si="11"/>
        <v/>
      </c>
      <c r="M188" s="21"/>
      <c r="N188" s="20" t="str">
        <f t="shared" si="12"/>
        <v/>
      </c>
      <c r="O188" s="22" t="str">
        <f t="shared" si="13"/>
        <v/>
      </c>
      <c r="P188" s="78" t="str">
        <f t="shared" si="14"/>
        <v/>
      </c>
    </row>
    <row r="189" spans="1:16" x14ac:dyDescent="0.25">
      <c r="A189" s="119" t="s">
        <v>1174</v>
      </c>
      <c r="B189" s="100" t="s">
        <v>1175</v>
      </c>
      <c r="C189" s="100" t="s">
        <v>815</v>
      </c>
      <c r="D189" s="100" t="s">
        <v>1176</v>
      </c>
      <c r="E189" s="100" t="s">
        <v>1126</v>
      </c>
      <c r="F189" s="100" t="s">
        <v>1163</v>
      </c>
      <c r="G189" s="101">
        <v>33.145000000000003</v>
      </c>
      <c r="H189" s="102" t="s">
        <v>78</v>
      </c>
      <c r="I189" s="103">
        <v>252</v>
      </c>
      <c r="J189" s="19"/>
      <c r="K189" s="20" t="str">
        <f t="shared" si="10"/>
        <v/>
      </c>
      <c r="L189" s="20" t="str">
        <f t="shared" si="11"/>
        <v/>
      </c>
      <c r="M189" s="21"/>
      <c r="N189" s="20" t="str">
        <f t="shared" si="12"/>
        <v/>
      </c>
      <c r="O189" s="22" t="str">
        <f t="shared" si="13"/>
        <v/>
      </c>
      <c r="P189" s="78" t="str">
        <f t="shared" si="14"/>
        <v/>
      </c>
    </row>
    <row r="190" spans="1:16" x14ac:dyDescent="0.25">
      <c r="A190" s="119" t="s">
        <v>1177</v>
      </c>
      <c r="B190" s="100" t="s">
        <v>1178</v>
      </c>
      <c r="C190" s="100" t="s">
        <v>815</v>
      </c>
      <c r="D190" s="100" t="s">
        <v>842</v>
      </c>
      <c r="E190" s="100" t="s">
        <v>1126</v>
      </c>
      <c r="F190" s="100" t="s">
        <v>1163</v>
      </c>
      <c r="G190" s="101">
        <v>10.98</v>
      </c>
      <c r="H190" s="102" t="s">
        <v>358</v>
      </c>
      <c r="I190" s="103">
        <v>252</v>
      </c>
      <c r="J190" s="19"/>
      <c r="K190" s="20" t="str">
        <f t="shared" si="10"/>
        <v/>
      </c>
      <c r="L190" s="20" t="str">
        <f t="shared" si="11"/>
        <v/>
      </c>
      <c r="M190" s="21"/>
      <c r="N190" s="20" t="str">
        <f t="shared" si="12"/>
        <v/>
      </c>
      <c r="O190" s="22" t="str">
        <f t="shared" si="13"/>
        <v/>
      </c>
      <c r="P190" s="78" t="str">
        <f t="shared" si="14"/>
        <v/>
      </c>
    </row>
    <row r="191" spans="1:16" x14ac:dyDescent="0.25">
      <c r="A191" s="119" t="s">
        <v>1179</v>
      </c>
      <c r="B191" s="100" t="s">
        <v>1180</v>
      </c>
      <c r="C191" s="100" t="s">
        <v>815</v>
      </c>
      <c r="D191" s="100" t="s">
        <v>842</v>
      </c>
      <c r="E191" s="100" t="s">
        <v>1126</v>
      </c>
      <c r="F191" s="100" t="s">
        <v>1181</v>
      </c>
      <c r="G191" s="101">
        <v>23.675000000000001</v>
      </c>
      <c r="H191" s="102" t="s">
        <v>358</v>
      </c>
      <c r="I191" s="103">
        <v>252</v>
      </c>
      <c r="J191" s="19"/>
      <c r="K191" s="20" t="str">
        <f t="shared" si="10"/>
        <v/>
      </c>
      <c r="L191" s="20" t="str">
        <f t="shared" si="11"/>
        <v/>
      </c>
      <c r="M191" s="21"/>
      <c r="N191" s="20" t="str">
        <f t="shared" si="12"/>
        <v/>
      </c>
      <c r="O191" s="22" t="str">
        <f t="shared" si="13"/>
        <v/>
      </c>
      <c r="P191" s="78" t="str">
        <f t="shared" si="14"/>
        <v/>
      </c>
    </row>
    <row r="192" spans="1:16" x14ac:dyDescent="0.25">
      <c r="A192" s="119" t="s">
        <v>1182</v>
      </c>
      <c r="B192" s="100" t="s">
        <v>893</v>
      </c>
      <c r="C192" s="100" t="s">
        <v>1182</v>
      </c>
      <c r="D192" s="100" t="s">
        <v>894</v>
      </c>
      <c r="E192" s="100" t="s">
        <v>1126</v>
      </c>
      <c r="F192" s="100" t="s">
        <v>113</v>
      </c>
      <c r="G192" s="101">
        <v>5.9649999999999999</v>
      </c>
      <c r="H192" s="102" t="s">
        <v>42</v>
      </c>
      <c r="I192" s="103">
        <v>52</v>
      </c>
      <c r="J192" s="19"/>
      <c r="K192" s="20" t="str">
        <f t="shared" si="10"/>
        <v/>
      </c>
      <c r="L192" s="20" t="str">
        <f t="shared" si="11"/>
        <v/>
      </c>
      <c r="M192" s="21"/>
      <c r="N192" s="20" t="str">
        <f t="shared" si="12"/>
        <v/>
      </c>
      <c r="O192" s="22" t="str">
        <f t="shared" si="13"/>
        <v/>
      </c>
      <c r="P192" s="78" t="str">
        <f t="shared" si="14"/>
        <v/>
      </c>
    </row>
    <row r="193" spans="1:16" x14ac:dyDescent="0.25">
      <c r="A193" s="119" t="s">
        <v>1183</v>
      </c>
      <c r="B193" s="100" t="s">
        <v>823</v>
      </c>
      <c r="C193" s="100" t="s">
        <v>815</v>
      </c>
      <c r="D193" s="100" t="s">
        <v>816</v>
      </c>
      <c r="E193" s="100" t="s">
        <v>1126</v>
      </c>
      <c r="F193" s="100" t="s">
        <v>1181</v>
      </c>
      <c r="G193" s="101">
        <v>4.7300000000000004</v>
      </c>
      <c r="H193" s="102" t="s">
        <v>42</v>
      </c>
      <c r="I193" s="103">
        <v>52</v>
      </c>
      <c r="J193" s="19"/>
      <c r="K193" s="20" t="str">
        <f t="shared" si="10"/>
        <v/>
      </c>
      <c r="L193" s="20" t="str">
        <f t="shared" si="11"/>
        <v/>
      </c>
      <c r="M193" s="21"/>
      <c r="N193" s="20" t="str">
        <f t="shared" si="12"/>
        <v/>
      </c>
      <c r="O193" s="22" t="str">
        <f t="shared" si="13"/>
        <v/>
      </c>
      <c r="P193" s="78" t="str">
        <f t="shared" si="14"/>
        <v/>
      </c>
    </row>
    <row r="194" spans="1:16" x14ac:dyDescent="0.25">
      <c r="A194" s="119" t="s">
        <v>1184</v>
      </c>
      <c r="B194" s="100" t="s">
        <v>1185</v>
      </c>
      <c r="C194" s="100" t="s">
        <v>815</v>
      </c>
      <c r="D194" s="100" t="s">
        <v>1109</v>
      </c>
      <c r="E194" s="100" t="s">
        <v>1126</v>
      </c>
      <c r="F194" s="100" t="s">
        <v>1181</v>
      </c>
      <c r="G194" s="101">
        <v>2.4550000000000001</v>
      </c>
      <c r="H194" s="102" t="s">
        <v>80</v>
      </c>
      <c r="I194" s="103">
        <v>252</v>
      </c>
      <c r="J194" s="19"/>
      <c r="K194" s="20" t="str">
        <f t="shared" si="10"/>
        <v/>
      </c>
      <c r="L194" s="20" t="str">
        <f t="shared" si="11"/>
        <v/>
      </c>
      <c r="M194" s="21"/>
      <c r="N194" s="20" t="str">
        <f t="shared" si="12"/>
        <v/>
      </c>
      <c r="O194" s="22" t="str">
        <f t="shared" si="13"/>
        <v/>
      </c>
      <c r="P194" s="78" t="str">
        <f t="shared" si="14"/>
        <v/>
      </c>
    </row>
    <row r="195" spans="1:16" x14ac:dyDescent="0.25">
      <c r="A195" s="119" t="s">
        <v>1186</v>
      </c>
      <c r="B195" s="100" t="s">
        <v>1024</v>
      </c>
      <c r="C195" s="100" t="s">
        <v>815</v>
      </c>
      <c r="D195" s="100" t="s">
        <v>996</v>
      </c>
      <c r="E195" s="100" t="s">
        <v>1126</v>
      </c>
      <c r="F195" s="100" t="s">
        <v>1181</v>
      </c>
      <c r="G195" s="101">
        <v>1.9350000000000001</v>
      </c>
      <c r="H195" s="102" t="s">
        <v>80</v>
      </c>
      <c r="I195" s="103">
        <v>252</v>
      </c>
      <c r="J195" s="19"/>
      <c r="K195" s="20" t="str">
        <f t="shared" si="10"/>
        <v/>
      </c>
      <c r="L195" s="20" t="str">
        <f t="shared" si="11"/>
        <v/>
      </c>
      <c r="M195" s="21"/>
      <c r="N195" s="20" t="str">
        <f t="shared" si="12"/>
        <v/>
      </c>
      <c r="O195" s="22" t="str">
        <f t="shared" si="13"/>
        <v/>
      </c>
      <c r="P195" s="78" t="str">
        <f t="shared" si="14"/>
        <v/>
      </c>
    </row>
    <row r="196" spans="1:16" x14ac:dyDescent="0.25">
      <c r="A196" s="119" t="s">
        <v>1187</v>
      </c>
      <c r="B196" s="100" t="s">
        <v>1188</v>
      </c>
      <c r="C196" s="100" t="s">
        <v>815</v>
      </c>
      <c r="D196" s="100" t="s">
        <v>996</v>
      </c>
      <c r="E196" s="100" t="s">
        <v>1126</v>
      </c>
      <c r="F196" s="100" t="s">
        <v>1181</v>
      </c>
      <c r="G196" s="101">
        <v>2.2599999999999998</v>
      </c>
      <c r="H196" s="102" t="s">
        <v>80</v>
      </c>
      <c r="I196" s="103">
        <v>252</v>
      </c>
      <c r="J196" s="19"/>
      <c r="K196" s="20" t="str">
        <f t="shared" si="10"/>
        <v/>
      </c>
      <c r="L196" s="20" t="str">
        <f t="shared" si="11"/>
        <v/>
      </c>
      <c r="M196" s="21"/>
      <c r="N196" s="20" t="str">
        <f t="shared" si="12"/>
        <v/>
      </c>
      <c r="O196" s="22" t="str">
        <f t="shared" si="13"/>
        <v/>
      </c>
      <c r="P196" s="78" t="str">
        <f t="shared" si="14"/>
        <v/>
      </c>
    </row>
    <row r="197" spans="1:16" x14ac:dyDescent="0.25">
      <c r="A197" s="119" t="s">
        <v>1189</v>
      </c>
      <c r="B197" s="100" t="s">
        <v>1043</v>
      </c>
      <c r="C197" s="100" t="s">
        <v>815</v>
      </c>
      <c r="D197" s="100" t="s">
        <v>996</v>
      </c>
      <c r="E197" s="100" t="s">
        <v>1126</v>
      </c>
      <c r="F197" s="100" t="s">
        <v>1181</v>
      </c>
      <c r="G197" s="101">
        <v>1.85</v>
      </c>
      <c r="H197" s="102" t="s">
        <v>80</v>
      </c>
      <c r="I197" s="103">
        <v>252</v>
      </c>
      <c r="J197" s="19"/>
      <c r="K197" s="20" t="str">
        <f t="shared" si="10"/>
        <v/>
      </c>
      <c r="L197" s="20" t="str">
        <f t="shared" si="11"/>
        <v/>
      </c>
      <c r="M197" s="21"/>
      <c r="N197" s="20" t="str">
        <f t="shared" si="12"/>
        <v/>
      </c>
      <c r="O197" s="22" t="str">
        <f t="shared" si="13"/>
        <v/>
      </c>
      <c r="P197" s="78" t="str">
        <f t="shared" si="14"/>
        <v/>
      </c>
    </row>
    <row r="198" spans="1:16" x14ac:dyDescent="0.25">
      <c r="A198" s="119" t="s">
        <v>1190</v>
      </c>
      <c r="B198" s="100" t="s">
        <v>1180</v>
      </c>
      <c r="C198" s="100" t="s">
        <v>815</v>
      </c>
      <c r="D198" s="100" t="s">
        <v>842</v>
      </c>
      <c r="E198" s="100" t="s">
        <v>1126</v>
      </c>
      <c r="F198" s="100" t="s">
        <v>1181</v>
      </c>
      <c r="G198" s="101">
        <v>19.34</v>
      </c>
      <c r="H198" s="102" t="s">
        <v>78</v>
      </c>
      <c r="I198" s="103">
        <v>252</v>
      </c>
      <c r="J198" s="19"/>
      <c r="K198" s="20" t="str">
        <f t="shared" si="10"/>
        <v/>
      </c>
      <c r="L198" s="20" t="str">
        <f t="shared" si="11"/>
        <v/>
      </c>
      <c r="M198" s="21"/>
      <c r="N198" s="20" t="str">
        <f t="shared" si="12"/>
        <v/>
      </c>
      <c r="O198" s="22" t="str">
        <f t="shared" si="13"/>
        <v/>
      </c>
      <c r="P198" s="78" t="str">
        <f t="shared" si="14"/>
        <v/>
      </c>
    </row>
    <row r="199" spans="1:16" x14ac:dyDescent="0.25">
      <c r="A199" s="119" t="s">
        <v>1191</v>
      </c>
      <c r="B199" s="100" t="s">
        <v>1180</v>
      </c>
      <c r="C199" s="100" t="s">
        <v>815</v>
      </c>
      <c r="D199" s="100" t="s">
        <v>842</v>
      </c>
      <c r="E199" s="100" t="s">
        <v>1126</v>
      </c>
      <c r="F199" s="100" t="s">
        <v>1181</v>
      </c>
      <c r="G199" s="101">
        <v>19.34</v>
      </c>
      <c r="H199" s="102" t="s">
        <v>78</v>
      </c>
      <c r="I199" s="103">
        <v>252</v>
      </c>
      <c r="J199" s="19"/>
      <c r="K199" s="20" t="str">
        <f t="shared" ref="K199:K262" si="15">IF(J199&gt;0,G199/J199,"")</f>
        <v/>
      </c>
      <c r="L199" s="20" t="str">
        <f t="shared" ref="L199:L262" si="16">IF(J199&gt;0,K199*I199,"")</f>
        <v/>
      </c>
      <c r="M199" s="21"/>
      <c r="N199" s="20" t="str">
        <f t="shared" ref="N199:N262" si="17">IF(J199&gt;0,ROUND(M199/J199,5),"")</f>
        <v/>
      </c>
      <c r="O199" s="22" t="str">
        <f t="shared" ref="O199:O262" si="18">IF(J199&gt;0,ROUND(G199*I199*N199,2),"")</f>
        <v/>
      </c>
      <c r="P199" s="78" t="str">
        <f t="shared" ref="P199:P262" si="19">IF(J199&gt;0,ROUND(O199/12,2),"")</f>
        <v/>
      </c>
    </row>
    <row r="200" spans="1:16" x14ac:dyDescent="0.25">
      <c r="A200" s="119" t="s">
        <v>1192</v>
      </c>
      <c r="B200" s="100" t="s">
        <v>1180</v>
      </c>
      <c r="C200" s="100" t="s">
        <v>815</v>
      </c>
      <c r="D200" s="100" t="s">
        <v>842</v>
      </c>
      <c r="E200" s="100" t="s">
        <v>1126</v>
      </c>
      <c r="F200" s="100" t="s">
        <v>1181</v>
      </c>
      <c r="G200" s="101">
        <v>9.26</v>
      </c>
      <c r="H200" s="102" t="s">
        <v>78</v>
      </c>
      <c r="I200" s="103">
        <v>252</v>
      </c>
      <c r="J200" s="19"/>
      <c r="K200" s="20" t="str">
        <f t="shared" si="15"/>
        <v/>
      </c>
      <c r="L200" s="20" t="str">
        <f t="shared" si="16"/>
        <v/>
      </c>
      <c r="M200" s="21"/>
      <c r="N200" s="20" t="str">
        <f t="shared" si="17"/>
        <v/>
      </c>
      <c r="O200" s="22" t="str">
        <f t="shared" si="18"/>
        <v/>
      </c>
      <c r="P200" s="78" t="str">
        <f t="shared" si="19"/>
        <v/>
      </c>
    </row>
    <row r="201" spans="1:16" x14ac:dyDescent="0.25">
      <c r="A201" s="119" t="s">
        <v>1193</v>
      </c>
      <c r="B201" s="100" t="s">
        <v>1194</v>
      </c>
      <c r="C201" s="100" t="s">
        <v>815</v>
      </c>
      <c r="D201" s="100" t="s">
        <v>850</v>
      </c>
      <c r="E201" s="100" t="s">
        <v>1126</v>
      </c>
      <c r="F201" s="100" t="s">
        <v>1181</v>
      </c>
      <c r="G201" s="101">
        <v>9.36</v>
      </c>
      <c r="H201" s="102" t="s">
        <v>232</v>
      </c>
      <c r="I201" s="103">
        <v>52</v>
      </c>
      <c r="J201" s="19"/>
      <c r="K201" s="20" t="str">
        <f t="shared" si="15"/>
        <v/>
      </c>
      <c r="L201" s="20" t="str">
        <f t="shared" si="16"/>
        <v/>
      </c>
      <c r="M201" s="21"/>
      <c r="N201" s="20" t="str">
        <f t="shared" si="17"/>
        <v/>
      </c>
      <c r="O201" s="22" t="str">
        <f t="shared" si="18"/>
        <v/>
      </c>
      <c r="P201" s="78" t="str">
        <f t="shared" si="19"/>
        <v/>
      </c>
    </row>
    <row r="202" spans="1:16" x14ac:dyDescent="0.25">
      <c r="A202" s="119" t="s">
        <v>1195</v>
      </c>
      <c r="B202" s="100" t="s">
        <v>867</v>
      </c>
      <c r="C202" s="100" t="s">
        <v>1196</v>
      </c>
      <c r="D202" s="100" t="s">
        <v>1141</v>
      </c>
      <c r="E202" s="100" t="s">
        <v>1126</v>
      </c>
      <c r="F202" s="100" t="s">
        <v>1197</v>
      </c>
      <c r="G202" s="101">
        <v>9.5549999999999997</v>
      </c>
      <c r="H202" s="102" t="s">
        <v>66</v>
      </c>
      <c r="I202" s="103">
        <v>252</v>
      </c>
      <c r="J202" s="19"/>
      <c r="K202" s="20" t="str">
        <f t="shared" si="15"/>
        <v/>
      </c>
      <c r="L202" s="20" t="str">
        <f t="shared" si="16"/>
        <v/>
      </c>
      <c r="M202" s="21"/>
      <c r="N202" s="20" t="str">
        <f t="shared" si="17"/>
        <v/>
      </c>
      <c r="O202" s="22" t="str">
        <f t="shared" si="18"/>
        <v/>
      </c>
      <c r="P202" s="78" t="str">
        <f t="shared" si="19"/>
        <v/>
      </c>
    </row>
    <row r="203" spans="1:16" x14ac:dyDescent="0.25">
      <c r="A203" s="119" t="s">
        <v>1196</v>
      </c>
      <c r="B203" s="100" t="s">
        <v>867</v>
      </c>
      <c r="C203" s="100" t="s">
        <v>1198</v>
      </c>
      <c r="D203" s="100" t="s">
        <v>1141</v>
      </c>
      <c r="E203" s="100" t="s">
        <v>1126</v>
      </c>
      <c r="F203" s="100" t="s">
        <v>1197</v>
      </c>
      <c r="G203" s="101">
        <v>9.5549999999999997</v>
      </c>
      <c r="H203" s="102" t="s">
        <v>66</v>
      </c>
      <c r="I203" s="103">
        <v>252</v>
      </c>
      <c r="J203" s="19"/>
      <c r="K203" s="20" t="str">
        <f t="shared" si="15"/>
        <v/>
      </c>
      <c r="L203" s="20" t="str">
        <f t="shared" si="16"/>
        <v/>
      </c>
      <c r="M203" s="21"/>
      <c r="N203" s="20" t="str">
        <f t="shared" si="17"/>
        <v/>
      </c>
      <c r="O203" s="22" t="str">
        <f t="shared" si="18"/>
        <v/>
      </c>
      <c r="P203" s="78" t="str">
        <f t="shared" si="19"/>
        <v/>
      </c>
    </row>
    <row r="204" spans="1:16" x14ac:dyDescent="0.25">
      <c r="A204" s="119" t="s">
        <v>1199</v>
      </c>
      <c r="B204" s="100" t="s">
        <v>1200</v>
      </c>
      <c r="C204" s="100" t="s">
        <v>815</v>
      </c>
      <c r="D204" s="100" t="s">
        <v>993</v>
      </c>
      <c r="E204" s="100" t="s">
        <v>1126</v>
      </c>
      <c r="F204" s="100" t="s">
        <v>1197</v>
      </c>
      <c r="G204" s="101">
        <v>22.524999999999999</v>
      </c>
      <c r="H204" s="102" t="s">
        <v>78</v>
      </c>
      <c r="I204" s="103">
        <v>252</v>
      </c>
      <c r="J204" s="19"/>
      <c r="K204" s="20" t="str">
        <f t="shared" si="15"/>
        <v/>
      </c>
      <c r="L204" s="20" t="str">
        <f t="shared" si="16"/>
        <v/>
      </c>
      <c r="M204" s="21"/>
      <c r="N204" s="20" t="str">
        <f t="shared" si="17"/>
        <v/>
      </c>
      <c r="O204" s="22" t="str">
        <f t="shared" si="18"/>
        <v/>
      </c>
      <c r="P204" s="78" t="str">
        <f t="shared" si="19"/>
        <v/>
      </c>
    </row>
    <row r="205" spans="1:16" x14ac:dyDescent="0.25">
      <c r="A205" s="119" t="s">
        <v>1201</v>
      </c>
      <c r="B205" s="100" t="s">
        <v>1073</v>
      </c>
      <c r="C205" s="100" t="s">
        <v>1201</v>
      </c>
      <c r="D205" s="100" t="s">
        <v>996</v>
      </c>
      <c r="E205" s="100" t="s">
        <v>1126</v>
      </c>
      <c r="F205" s="100" t="s">
        <v>1197</v>
      </c>
      <c r="G205" s="101">
        <v>1.57</v>
      </c>
      <c r="H205" s="102" t="s">
        <v>80</v>
      </c>
      <c r="I205" s="103">
        <v>252</v>
      </c>
      <c r="J205" s="19"/>
      <c r="K205" s="20" t="str">
        <f t="shared" si="15"/>
        <v/>
      </c>
      <c r="L205" s="20" t="str">
        <f t="shared" si="16"/>
        <v/>
      </c>
      <c r="M205" s="21"/>
      <c r="N205" s="20" t="str">
        <f t="shared" si="17"/>
        <v/>
      </c>
      <c r="O205" s="22" t="str">
        <f t="shared" si="18"/>
        <v/>
      </c>
      <c r="P205" s="78" t="str">
        <f t="shared" si="19"/>
        <v/>
      </c>
    </row>
    <row r="206" spans="1:16" x14ac:dyDescent="0.25">
      <c r="A206" s="119" t="s">
        <v>1202</v>
      </c>
      <c r="B206" s="100" t="s">
        <v>1057</v>
      </c>
      <c r="C206" s="100" t="s">
        <v>1202</v>
      </c>
      <c r="D206" s="100" t="s">
        <v>996</v>
      </c>
      <c r="E206" s="100" t="s">
        <v>1126</v>
      </c>
      <c r="F206" s="100" t="s">
        <v>1197</v>
      </c>
      <c r="G206" s="101">
        <v>1.19</v>
      </c>
      <c r="H206" s="102" t="s">
        <v>80</v>
      </c>
      <c r="I206" s="103">
        <v>252</v>
      </c>
      <c r="J206" s="19"/>
      <c r="K206" s="20" t="str">
        <f t="shared" si="15"/>
        <v/>
      </c>
      <c r="L206" s="20" t="str">
        <f t="shared" si="16"/>
        <v/>
      </c>
      <c r="M206" s="21"/>
      <c r="N206" s="20" t="str">
        <f t="shared" si="17"/>
        <v/>
      </c>
      <c r="O206" s="22" t="str">
        <f t="shared" si="18"/>
        <v/>
      </c>
      <c r="P206" s="78" t="str">
        <f t="shared" si="19"/>
        <v/>
      </c>
    </row>
    <row r="207" spans="1:16" x14ac:dyDescent="0.25">
      <c r="A207" s="119" t="s">
        <v>1203</v>
      </c>
      <c r="B207" s="100" t="s">
        <v>1073</v>
      </c>
      <c r="C207" s="100" t="s">
        <v>815</v>
      </c>
      <c r="D207" s="100" t="s">
        <v>996</v>
      </c>
      <c r="E207" s="100" t="s">
        <v>1126</v>
      </c>
      <c r="F207" s="100" t="s">
        <v>1197</v>
      </c>
      <c r="G207" s="101">
        <v>1.57</v>
      </c>
      <c r="H207" s="102" t="s">
        <v>80</v>
      </c>
      <c r="I207" s="103">
        <v>252</v>
      </c>
      <c r="J207" s="19"/>
      <c r="K207" s="20" t="str">
        <f t="shared" si="15"/>
        <v/>
      </c>
      <c r="L207" s="20" t="str">
        <f t="shared" si="16"/>
        <v/>
      </c>
      <c r="M207" s="21"/>
      <c r="N207" s="20" t="str">
        <f t="shared" si="17"/>
        <v/>
      </c>
      <c r="O207" s="22" t="str">
        <f t="shared" si="18"/>
        <v/>
      </c>
      <c r="P207" s="78" t="str">
        <f t="shared" si="19"/>
        <v/>
      </c>
    </row>
    <row r="208" spans="1:16" x14ac:dyDescent="0.25">
      <c r="A208" s="119" t="s">
        <v>1204</v>
      </c>
      <c r="B208" s="100" t="s">
        <v>1057</v>
      </c>
      <c r="C208" s="100" t="s">
        <v>815</v>
      </c>
      <c r="D208" s="100" t="s">
        <v>996</v>
      </c>
      <c r="E208" s="100" t="s">
        <v>1126</v>
      </c>
      <c r="F208" s="100" t="s">
        <v>1197</v>
      </c>
      <c r="G208" s="101">
        <v>1.19</v>
      </c>
      <c r="H208" s="102" t="s">
        <v>80</v>
      </c>
      <c r="I208" s="103">
        <v>252</v>
      </c>
      <c r="J208" s="19"/>
      <c r="K208" s="20" t="str">
        <f t="shared" si="15"/>
        <v/>
      </c>
      <c r="L208" s="20" t="str">
        <f t="shared" si="16"/>
        <v/>
      </c>
      <c r="M208" s="21"/>
      <c r="N208" s="20" t="str">
        <f t="shared" si="17"/>
        <v/>
      </c>
      <c r="O208" s="22" t="str">
        <f t="shared" si="18"/>
        <v/>
      </c>
      <c r="P208" s="78" t="str">
        <f t="shared" si="19"/>
        <v/>
      </c>
    </row>
    <row r="209" spans="1:16" x14ac:dyDescent="0.25">
      <c r="A209" s="119" t="s">
        <v>1205</v>
      </c>
      <c r="B209" s="100" t="s">
        <v>1206</v>
      </c>
      <c r="C209" s="100" t="s">
        <v>1203</v>
      </c>
      <c r="D209" s="100" t="s">
        <v>1207</v>
      </c>
      <c r="E209" s="100" t="s">
        <v>1126</v>
      </c>
      <c r="F209" s="100" t="s">
        <v>1197</v>
      </c>
      <c r="G209" s="101">
        <v>19.329999999999998</v>
      </c>
      <c r="H209" s="102" t="s">
        <v>78</v>
      </c>
      <c r="I209" s="103">
        <v>252</v>
      </c>
      <c r="J209" s="19"/>
      <c r="K209" s="20" t="str">
        <f t="shared" si="15"/>
        <v/>
      </c>
      <c r="L209" s="20" t="str">
        <f t="shared" si="16"/>
        <v/>
      </c>
      <c r="M209" s="21"/>
      <c r="N209" s="20" t="str">
        <f t="shared" si="17"/>
        <v/>
      </c>
      <c r="O209" s="22" t="str">
        <f t="shared" si="18"/>
        <v/>
      </c>
      <c r="P209" s="78" t="str">
        <f t="shared" si="19"/>
        <v/>
      </c>
    </row>
    <row r="210" spans="1:16" x14ac:dyDescent="0.25">
      <c r="A210" s="119" t="s">
        <v>1208</v>
      </c>
      <c r="B210" s="100" t="s">
        <v>1206</v>
      </c>
      <c r="C210" s="100" t="s">
        <v>1205</v>
      </c>
      <c r="D210" s="100" t="s">
        <v>1207</v>
      </c>
      <c r="E210" s="100" t="s">
        <v>1126</v>
      </c>
      <c r="F210" s="100" t="s">
        <v>1197</v>
      </c>
      <c r="G210" s="101">
        <v>19.329999999999998</v>
      </c>
      <c r="H210" s="102" t="s">
        <v>78</v>
      </c>
      <c r="I210" s="103">
        <v>252</v>
      </c>
      <c r="J210" s="19"/>
      <c r="K210" s="20" t="str">
        <f t="shared" si="15"/>
        <v/>
      </c>
      <c r="L210" s="20" t="str">
        <f t="shared" si="16"/>
        <v/>
      </c>
      <c r="M210" s="21"/>
      <c r="N210" s="20" t="str">
        <f t="shared" si="17"/>
        <v/>
      </c>
      <c r="O210" s="22" t="str">
        <f t="shared" si="18"/>
        <v/>
      </c>
      <c r="P210" s="78" t="str">
        <f t="shared" si="19"/>
        <v/>
      </c>
    </row>
    <row r="211" spans="1:16" x14ac:dyDescent="0.25">
      <c r="A211" s="119" t="s">
        <v>1209</v>
      </c>
      <c r="B211" s="100" t="s">
        <v>1210</v>
      </c>
      <c r="C211" s="100" t="s">
        <v>815</v>
      </c>
      <c r="D211" s="100" t="s">
        <v>1176</v>
      </c>
      <c r="E211" s="100" t="s">
        <v>1126</v>
      </c>
      <c r="F211" s="100" t="s">
        <v>1197</v>
      </c>
      <c r="G211" s="101">
        <v>9.26</v>
      </c>
      <c r="H211" s="102" t="s">
        <v>78</v>
      </c>
      <c r="I211" s="103">
        <v>252</v>
      </c>
      <c r="J211" s="19"/>
      <c r="K211" s="20" t="str">
        <f t="shared" si="15"/>
        <v/>
      </c>
      <c r="L211" s="20" t="str">
        <f t="shared" si="16"/>
        <v/>
      </c>
      <c r="M211" s="21"/>
      <c r="N211" s="20" t="str">
        <f t="shared" si="17"/>
        <v/>
      </c>
      <c r="O211" s="22" t="str">
        <f t="shared" si="18"/>
        <v/>
      </c>
      <c r="P211" s="78" t="str">
        <f t="shared" si="19"/>
        <v/>
      </c>
    </row>
    <row r="212" spans="1:16" x14ac:dyDescent="0.25">
      <c r="A212" s="119" t="s">
        <v>1211</v>
      </c>
      <c r="B212" s="100" t="s">
        <v>1212</v>
      </c>
      <c r="C212" s="100" t="s">
        <v>1209</v>
      </c>
      <c r="D212" s="100" t="s">
        <v>850</v>
      </c>
      <c r="E212" s="100" t="s">
        <v>1126</v>
      </c>
      <c r="F212" s="100" t="s">
        <v>1197</v>
      </c>
      <c r="G212" s="101">
        <v>19.440000000000001</v>
      </c>
      <c r="H212" s="102" t="s">
        <v>232</v>
      </c>
      <c r="I212" s="103">
        <v>52</v>
      </c>
      <c r="J212" s="19"/>
      <c r="K212" s="20" t="str">
        <f t="shared" si="15"/>
        <v/>
      </c>
      <c r="L212" s="20" t="str">
        <f t="shared" si="16"/>
        <v/>
      </c>
      <c r="M212" s="21"/>
      <c r="N212" s="20" t="str">
        <f t="shared" si="17"/>
        <v/>
      </c>
      <c r="O212" s="22" t="str">
        <f t="shared" si="18"/>
        <v/>
      </c>
      <c r="P212" s="78" t="str">
        <f t="shared" si="19"/>
        <v/>
      </c>
    </row>
    <row r="213" spans="1:16" x14ac:dyDescent="0.25">
      <c r="A213" s="119" t="s">
        <v>1213</v>
      </c>
      <c r="B213" s="100" t="s">
        <v>1214</v>
      </c>
      <c r="C213" s="100" t="s">
        <v>1211</v>
      </c>
      <c r="D213" s="100" t="s">
        <v>1215</v>
      </c>
      <c r="E213" s="100" t="s">
        <v>1126</v>
      </c>
      <c r="F213" s="100" t="s">
        <v>446</v>
      </c>
      <c r="G213" s="101">
        <v>19.34</v>
      </c>
      <c r="H213" s="105" t="s">
        <v>203</v>
      </c>
      <c r="I213" s="103">
        <v>504</v>
      </c>
      <c r="J213" s="19"/>
      <c r="K213" s="20" t="str">
        <f t="shared" si="15"/>
        <v/>
      </c>
      <c r="L213" s="20" t="str">
        <f t="shared" si="16"/>
        <v/>
      </c>
      <c r="M213" s="21"/>
      <c r="N213" s="20" t="str">
        <f t="shared" si="17"/>
        <v/>
      </c>
      <c r="O213" s="22" t="str">
        <f t="shared" si="18"/>
        <v/>
      </c>
      <c r="P213" s="78" t="str">
        <f t="shared" si="19"/>
        <v/>
      </c>
    </row>
    <row r="214" spans="1:16" x14ac:dyDescent="0.25">
      <c r="A214" s="119" t="s">
        <v>1216</v>
      </c>
      <c r="B214" s="100" t="s">
        <v>1217</v>
      </c>
      <c r="C214" s="100" t="s">
        <v>1213</v>
      </c>
      <c r="D214" s="100" t="s">
        <v>978</v>
      </c>
      <c r="E214" s="100" t="s">
        <v>1126</v>
      </c>
      <c r="F214" s="100" t="s">
        <v>446</v>
      </c>
      <c r="G214" s="101">
        <v>9.36</v>
      </c>
      <c r="H214" s="105" t="s">
        <v>203</v>
      </c>
      <c r="I214" s="103">
        <v>252</v>
      </c>
      <c r="J214" s="19"/>
      <c r="K214" s="20" t="str">
        <f t="shared" si="15"/>
        <v/>
      </c>
      <c r="L214" s="20" t="str">
        <f t="shared" si="16"/>
        <v/>
      </c>
      <c r="M214" s="21"/>
      <c r="N214" s="20" t="str">
        <f t="shared" si="17"/>
        <v/>
      </c>
      <c r="O214" s="22" t="str">
        <f t="shared" si="18"/>
        <v/>
      </c>
      <c r="P214" s="78" t="str">
        <f t="shared" si="19"/>
        <v/>
      </c>
    </row>
    <row r="215" spans="1:16" x14ac:dyDescent="0.25">
      <c r="A215" s="119" t="s">
        <v>1218</v>
      </c>
      <c r="B215" s="100" t="s">
        <v>1123</v>
      </c>
      <c r="C215" s="100" t="s">
        <v>1216</v>
      </c>
      <c r="D215" s="100" t="s">
        <v>1125</v>
      </c>
      <c r="E215" s="100" t="s">
        <v>1126</v>
      </c>
      <c r="F215" s="100" t="s">
        <v>446</v>
      </c>
      <c r="G215" s="101">
        <v>19.344999999999999</v>
      </c>
      <c r="H215" s="102" t="s">
        <v>358</v>
      </c>
      <c r="I215" s="103">
        <v>252</v>
      </c>
      <c r="J215" s="19"/>
      <c r="K215" s="20" t="str">
        <f t="shared" si="15"/>
        <v/>
      </c>
      <c r="L215" s="20" t="str">
        <f t="shared" si="16"/>
        <v/>
      </c>
      <c r="M215" s="21"/>
      <c r="N215" s="20" t="str">
        <f t="shared" si="17"/>
        <v/>
      </c>
      <c r="O215" s="22" t="str">
        <f t="shared" si="18"/>
        <v/>
      </c>
      <c r="P215" s="78" t="str">
        <f t="shared" si="19"/>
        <v/>
      </c>
    </row>
    <row r="216" spans="1:16" x14ac:dyDescent="0.25">
      <c r="A216" s="119" t="s">
        <v>1219</v>
      </c>
      <c r="B216" s="100" t="s">
        <v>867</v>
      </c>
      <c r="C216" s="100" t="s">
        <v>815</v>
      </c>
      <c r="D216" s="100" t="s">
        <v>1141</v>
      </c>
      <c r="E216" s="100" t="s">
        <v>1126</v>
      </c>
      <c r="F216" s="100" t="s">
        <v>446</v>
      </c>
      <c r="G216" s="101">
        <v>11.28</v>
      </c>
      <c r="H216" s="102" t="s">
        <v>66</v>
      </c>
      <c r="I216" s="103">
        <v>252</v>
      </c>
      <c r="J216" s="19"/>
      <c r="K216" s="20" t="str">
        <f t="shared" si="15"/>
        <v/>
      </c>
      <c r="L216" s="20" t="str">
        <f t="shared" si="16"/>
        <v/>
      </c>
      <c r="M216" s="21"/>
      <c r="N216" s="20" t="str">
        <f t="shared" si="17"/>
        <v/>
      </c>
      <c r="O216" s="22" t="str">
        <f t="shared" si="18"/>
        <v/>
      </c>
      <c r="P216" s="78" t="str">
        <f t="shared" si="19"/>
        <v/>
      </c>
    </row>
    <row r="217" spans="1:16" x14ac:dyDescent="0.25">
      <c r="A217" s="119" t="s">
        <v>1220</v>
      </c>
      <c r="B217" s="100" t="s">
        <v>867</v>
      </c>
      <c r="C217" s="100" t="s">
        <v>815</v>
      </c>
      <c r="D217" s="100" t="s">
        <v>1141</v>
      </c>
      <c r="E217" s="100" t="s">
        <v>1126</v>
      </c>
      <c r="F217" s="100" t="s">
        <v>446</v>
      </c>
      <c r="G217" s="101">
        <v>11.11</v>
      </c>
      <c r="H217" s="102" t="s">
        <v>66</v>
      </c>
      <c r="I217" s="103">
        <v>252</v>
      </c>
      <c r="J217" s="19"/>
      <c r="K217" s="20" t="str">
        <f t="shared" si="15"/>
        <v/>
      </c>
      <c r="L217" s="20" t="str">
        <f t="shared" si="16"/>
        <v/>
      </c>
      <c r="M217" s="21"/>
      <c r="N217" s="20" t="str">
        <f t="shared" si="17"/>
        <v/>
      </c>
      <c r="O217" s="22" t="str">
        <f t="shared" si="18"/>
        <v/>
      </c>
      <c r="P217" s="78" t="str">
        <f t="shared" si="19"/>
        <v/>
      </c>
    </row>
    <row r="218" spans="1:16" x14ac:dyDescent="0.25">
      <c r="A218" s="119" t="s">
        <v>1221</v>
      </c>
      <c r="B218" s="100" t="s">
        <v>1222</v>
      </c>
      <c r="C218" s="100" t="s">
        <v>815</v>
      </c>
      <c r="D218" s="100" t="s">
        <v>894</v>
      </c>
      <c r="E218" s="100" t="s">
        <v>1126</v>
      </c>
      <c r="F218" s="100" t="s">
        <v>113</v>
      </c>
      <c r="G218" s="101">
        <v>8.08</v>
      </c>
      <c r="H218" s="102" t="s">
        <v>42</v>
      </c>
      <c r="I218" s="103">
        <v>52</v>
      </c>
      <c r="J218" s="19"/>
      <c r="K218" s="20" t="str">
        <f t="shared" si="15"/>
        <v/>
      </c>
      <c r="L218" s="20" t="str">
        <f t="shared" si="16"/>
        <v/>
      </c>
      <c r="M218" s="21"/>
      <c r="N218" s="20" t="str">
        <f t="shared" si="17"/>
        <v/>
      </c>
      <c r="O218" s="22" t="str">
        <f t="shared" si="18"/>
        <v/>
      </c>
      <c r="P218" s="78" t="str">
        <f t="shared" si="19"/>
        <v/>
      </c>
    </row>
    <row r="219" spans="1:16" x14ac:dyDescent="0.25">
      <c r="A219" s="119" t="s">
        <v>1223</v>
      </c>
      <c r="B219" s="100" t="s">
        <v>1050</v>
      </c>
      <c r="C219" s="100" t="s">
        <v>815</v>
      </c>
      <c r="D219" s="100" t="s">
        <v>993</v>
      </c>
      <c r="E219" s="100" t="s">
        <v>1126</v>
      </c>
      <c r="F219" s="100" t="s">
        <v>446</v>
      </c>
      <c r="G219" s="101">
        <v>9.0050000000000008</v>
      </c>
      <c r="H219" s="102" t="s">
        <v>78</v>
      </c>
      <c r="I219" s="103">
        <v>252</v>
      </c>
      <c r="J219" s="19"/>
      <c r="K219" s="20" t="str">
        <f t="shared" si="15"/>
        <v/>
      </c>
      <c r="L219" s="20" t="str">
        <f t="shared" si="16"/>
        <v/>
      </c>
      <c r="M219" s="21"/>
      <c r="N219" s="20" t="str">
        <f t="shared" si="17"/>
        <v/>
      </c>
      <c r="O219" s="22" t="str">
        <f t="shared" si="18"/>
        <v/>
      </c>
      <c r="P219" s="78" t="str">
        <f t="shared" si="19"/>
        <v/>
      </c>
    </row>
    <row r="220" spans="1:16" x14ac:dyDescent="0.25">
      <c r="A220" s="119" t="s">
        <v>1224</v>
      </c>
      <c r="B220" s="100" t="s">
        <v>1123</v>
      </c>
      <c r="C220" s="100" t="s">
        <v>1223</v>
      </c>
      <c r="D220" s="100" t="s">
        <v>1125</v>
      </c>
      <c r="E220" s="100" t="s">
        <v>1126</v>
      </c>
      <c r="F220" s="100" t="s">
        <v>446</v>
      </c>
      <c r="G220" s="101">
        <v>19.14</v>
      </c>
      <c r="H220" s="102" t="s">
        <v>78</v>
      </c>
      <c r="I220" s="103">
        <v>252</v>
      </c>
      <c r="J220" s="19"/>
      <c r="K220" s="20" t="str">
        <f t="shared" si="15"/>
        <v/>
      </c>
      <c r="L220" s="20" t="str">
        <f t="shared" si="16"/>
        <v/>
      </c>
      <c r="M220" s="21"/>
      <c r="N220" s="20" t="str">
        <f t="shared" si="17"/>
        <v/>
      </c>
      <c r="O220" s="22" t="str">
        <f t="shared" si="18"/>
        <v/>
      </c>
      <c r="P220" s="78" t="str">
        <f t="shared" si="19"/>
        <v/>
      </c>
    </row>
    <row r="221" spans="1:16" x14ac:dyDescent="0.25">
      <c r="A221" s="119" t="s">
        <v>1225</v>
      </c>
      <c r="B221" s="100" t="s">
        <v>1226</v>
      </c>
      <c r="C221" s="100" t="s">
        <v>815</v>
      </c>
      <c r="D221" s="100" t="s">
        <v>816</v>
      </c>
      <c r="E221" s="100" t="s">
        <v>1126</v>
      </c>
      <c r="F221" s="100" t="s">
        <v>446</v>
      </c>
      <c r="G221" s="101">
        <v>5.5650000000000004</v>
      </c>
      <c r="H221" s="102" t="s">
        <v>42</v>
      </c>
      <c r="I221" s="103">
        <v>52</v>
      </c>
      <c r="J221" s="19"/>
      <c r="K221" s="20" t="str">
        <f t="shared" si="15"/>
        <v/>
      </c>
      <c r="L221" s="20" t="str">
        <f t="shared" si="16"/>
        <v/>
      </c>
      <c r="M221" s="21"/>
      <c r="N221" s="20" t="str">
        <f t="shared" si="17"/>
        <v/>
      </c>
      <c r="O221" s="22" t="str">
        <f t="shared" si="18"/>
        <v/>
      </c>
      <c r="P221" s="78" t="str">
        <f t="shared" si="19"/>
        <v/>
      </c>
    </row>
    <row r="222" spans="1:16" x14ac:dyDescent="0.25">
      <c r="A222" s="119" t="s">
        <v>1227</v>
      </c>
      <c r="B222" s="100" t="s">
        <v>1228</v>
      </c>
      <c r="C222" s="100" t="s">
        <v>815</v>
      </c>
      <c r="D222" s="100" t="s">
        <v>861</v>
      </c>
      <c r="E222" s="100" t="s">
        <v>1126</v>
      </c>
      <c r="F222" s="100" t="s">
        <v>446</v>
      </c>
      <c r="G222" s="101">
        <v>5.45</v>
      </c>
      <c r="H222" s="102" t="s">
        <v>42</v>
      </c>
      <c r="I222" s="103">
        <v>52</v>
      </c>
      <c r="J222" s="19"/>
      <c r="K222" s="20" t="str">
        <f t="shared" si="15"/>
        <v/>
      </c>
      <c r="L222" s="20" t="str">
        <f t="shared" si="16"/>
        <v/>
      </c>
      <c r="M222" s="21"/>
      <c r="N222" s="20" t="str">
        <f t="shared" si="17"/>
        <v/>
      </c>
      <c r="O222" s="22" t="str">
        <f t="shared" si="18"/>
        <v/>
      </c>
      <c r="P222" s="78" t="str">
        <f t="shared" si="19"/>
        <v/>
      </c>
    </row>
    <row r="223" spans="1:16" x14ac:dyDescent="0.25">
      <c r="A223" s="119" t="s">
        <v>1229</v>
      </c>
      <c r="B223" s="100" t="s">
        <v>1188</v>
      </c>
      <c r="C223" s="100" t="s">
        <v>815</v>
      </c>
      <c r="D223" s="100" t="s">
        <v>996</v>
      </c>
      <c r="E223" s="100" t="s">
        <v>1126</v>
      </c>
      <c r="F223" s="100" t="s">
        <v>282</v>
      </c>
      <c r="G223" s="101">
        <v>3.7050000000000001</v>
      </c>
      <c r="H223" s="102" t="s">
        <v>80</v>
      </c>
      <c r="I223" s="103">
        <v>252</v>
      </c>
      <c r="J223" s="19"/>
      <c r="K223" s="20" t="str">
        <f t="shared" si="15"/>
        <v/>
      </c>
      <c r="L223" s="20" t="str">
        <f t="shared" si="16"/>
        <v/>
      </c>
      <c r="M223" s="21"/>
      <c r="N223" s="20" t="str">
        <f t="shared" si="17"/>
        <v/>
      </c>
      <c r="O223" s="22" t="str">
        <f t="shared" si="18"/>
        <v/>
      </c>
      <c r="P223" s="78" t="str">
        <f t="shared" si="19"/>
        <v/>
      </c>
    </row>
    <row r="224" spans="1:16" x14ac:dyDescent="0.25">
      <c r="A224" s="119" t="s">
        <v>1230</v>
      </c>
      <c r="B224" s="100" t="s">
        <v>50</v>
      </c>
      <c r="C224" s="100" t="s">
        <v>815</v>
      </c>
      <c r="D224" s="100" t="s">
        <v>996</v>
      </c>
      <c r="E224" s="100" t="s">
        <v>1126</v>
      </c>
      <c r="F224" s="100" t="s">
        <v>282</v>
      </c>
      <c r="G224" s="101">
        <v>1.85</v>
      </c>
      <c r="H224" s="102" t="s">
        <v>80</v>
      </c>
      <c r="I224" s="103">
        <v>252</v>
      </c>
      <c r="J224" s="19"/>
      <c r="K224" s="20" t="str">
        <f t="shared" si="15"/>
        <v/>
      </c>
      <c r="L224" s="20" t="str">
        <f t="shared" si="16"/>
        <v/>
      </c>
      <c r="M224" s="21"/>
      <c r="N224" s="20" t="str">
        <f t="shared" si="17"/>
        <v/>
      </c>
      <c r="O224" s="22" t="str">
        <f t="shared" si="18"/>
        <v/>
      </c>
      <c r="P224" s="78" t="str">
        <f t="shared" si="19"/>
        <v/>
      </c>
    </row>
    <row r="225" spans="1:16" x14ac:dyDescent="0.25">
      <c r="A225" s="119" t="s">
        <v>1230</v>
      </c>
      <c r="B225" s="100" t="s">
        <v>50</v>
      </c>
      <c r="C225" s="100" t="s">
        <v>815</v>
      </c>
      <c r="D225" s="100" t="s">
        <v>996</v>
      </c>
      <c r="E225" s="100" t="s">
        <v>1126</v>
      </c>
      <c r="F225" s="100" t="s">
        <v>282</v>
      </c>
      <c r="G225" s="101">
        <v>1.85</v>
      </c>
      <c r="H225" s="102" t="s">
        <v>80</v>
      </c>
      <c r="I225" s="103">
        <v>252</v>
      </c>
      <c r="J225" s="19"/>
      <c r="K225" s="20" t="str">
        <f t="shared" si="15"/>
        <v/>
      </c>
      <c r="L225" s="20" t="str">
        <f t="shared" si="16"/>
        <v/>
      </c>
      <c r="M225" s="21"/>
      <c r="N225" s="20" t="str">
        <f t="shared" si="17"/>
        <v/>
      </c>
      <c r="O225" s="22" t="str">
        <f t="shared" si="18"/>
        <v/>
      </c>
      <c r="P225" s="78" t="str">
        <f t="shared" si="19"/>
        <v/>
      </c>
    </row>
    <row r="226" spans="1:16" x14ac:dyDescent="0.25">
      <c r="A226" s="119" t="s">
        <v>1231</v>
      </c>
      <c r="B226" s="100" t="s">
        <v>1033</v>
      </c>
      <c r="C226" s="100" t="s">
        <v>815</v>
      </c>
      <c r="D226" s="100" t="s">
        <v>996</v>
      </c>
      <c r="E226" s="100" t="s">
        <v>1126</v>
      </c>
      <c r="F226" s="100" t="s">
        <v>446</v>
      </c>
      <c r="G226" s="101">
        <v>1.915</v>
      </c>
      <c r="H226" s="102" t="s">
        <v>80</v>
      </c>
      <c r="I226" s="103">
        <v>252</v>
      </c>
      <c r="J226" s="19"/>
      <c r="K226" s="20" t="str">
        <f t="shared" si="15"/>
        <v/>
      </c>
      <c r="L226" s="20" t="str">
        <f t="shared" si="16"/>
        <v/>
      </c>
      <c r="M226" s="21"/>
      <c r="N226" s="20" t="str">
        <f t="shared" si="17"/>
        <v/>
      </c>
      <c r="O226" s="22" t="str">
        <f t="shared" si="18"/>
        <v/>
      </c>
      <c r="P226" s="78" t="str">
        <f t="shared" si="19"/>
        <v/>
      </c>
    </row>
    <row r="227" spans="1:16" x14ac:dyDescent="0.25">
      <c r="A227" s="119" t="s">
        <v>1232</v>
      </c>
      <c r="B227" s="100" t="s">
        <v>50</v>
      </c>
      <c r="C227" s="100" t="s">
        <v>815</v>
      </c>
      <c r="D227" s="100" t="s">
        <v>996</v>
      </c>
      <c r="E227" s="100" t="s">
        <v>1126</v>
      </c>
      <c r="F227" s="100" t="s">
        <v>446</v>
      </c>
      <c r="G227" s="101">
        <v>1.825</v>
      </c>
      <c r="H227" s="102" t="s">
        <v>80</v>
      </c>
      <c r="I227" s="103">
        <v>252</v>
      </c>
      <c r="J227" s="19"/>
      <c r="K227" s="20" t="str">
        <f t="shared" si="15"/>
        <v/>
      </c>
      <c r="L227" s="20" t="str">
        <f t="shared" si="16"/>
        <v/>
      </c>
      <c r="M227" s="21"/>
      <c r="N227" s="20" t="str">
        <f t="shared" si="17"/>
        <v/>
      </c>
      <c r="O227" s="22" t="str">
        <f t="shared" si="18"/>
        <v/>
      </c>
      <c r="P227" s="78" t="str">
        <f t="shared" si="19"/>
        <v/>
      </c>
    </row>
    <row r="228" spans="1:16" x14ac:dyDescent="0.25">
      <c r="A228" s="119" t="s">
        <v>1233</v>
      </c>
      <c r="B228" s="100" t="s">
        <v>1033</v>
      </c>
      <c r="C228" s="100" t="s">
        <v>815</v>
      </c>
      <c r="D228" s="100" t="s">
        <v>996</v>
      </c>
      <c r="E228" s="100" t="s">
        <v>1126</v>
      </c>
      <c r="F228" s="100" t="s">
        <v>446</v>
      </c>
      <c r="G228" s="101">
        <v>2.105</v>
      </c>
      <c r="H228" s="102" t="s">
        <v>80</v>
      </c>
      <c r="I228" s="103">
        <v>252</v>
      </c>
      <c r="J228" s="19"/>
      <c r="K228" s="20" t="str">
        <f t="shared" si="15"/>
        <v/>
      </c>
      <c r="L228" s="20" t="str">
        <f t="shared" si="16"/>
        <v/>
      </c>
      <c r="M228" s="21"/>
      <c r="N228" s="20" t="str">
        <f t="shared" si="17"/>
        <v/>
      </c>
      <c r="O228" s="22" t="str">
        <f t="shared" si="18"/>
        <v/>
      </c>
      <c r="P228" s="78" t="str">
        <f t="shared" si="19"/>
        <v/>
      </c>
    </row>
    <row r="229" spans="1:16" x14ac:dyDescent="0.25">
      <c r="A229" s="119" t="s">
        <v>1234</v>
      </c>
      <c r="B229" s="100" t="s">
        <v>50</v>
      </c>
      <c r="C229" s="100" t="s">
        <v>815</v>
      </c>
      <c r="D229" s="100" t="s">
        <v>996</v>
      </c>
      <c r="E229" s="100" t="s">
        <v>1126</v>
      </c>
      <c r="F229" s="100" t="s">
        <v>446</v>
      </c>
      <c r="G229" s="101">
        <v>2.02</v>
      </c>
      <c r="H229" s="102" t="s">
        <v>80</v>
      </c>
      <c r="I229" s="103">
        <v>252</v>
      </c>
      <c r="J229" s="19"/>
      <c r="K229" s="20" t="str">
        <f t="shared" si="15"/>
        <v/>
      </c>
      <c r="L229" s="20" t="str">
        <f t="shared" si="16"/>
        <v/>
      </c>
      <c r="M229" s="21"/>
      <c r="N229" s="20" t="str">
        <f t="shared" si="17"/>
        <v/>
      </c>
      <c r="O229" s="22" t="str">
        <f t="shared" si="18"/>
        <v/>
      </c>
      <c r="P229" s="78" t="str">
        <f t="shared" si="19"/>
        <v/>
      </c>
    </row>
    <row r="230" spans="1:16" x14ac:dyDescent="0.25">
      <c r="A230" s="119" t="s">
        <v>1235</v>
      </c>
      <c r="B230" s="100" t="s">
        <v>1236</v>
      </c>
      <c r="C230" s="100" t="s">
        <v>815</v>
      </c>
      <c r="D230" s="100" t="s">
        <v>996</v>
      </c>
      <c r="E230" s="100" t="s">
        <v>1126</v>
      </c>
      <c r="F230" s="100" t="s">
        <v>282</v>
      </c>
      <c r="G230" s="101">
        <v>4.3049999999999997</v>
      </c>
      <c r="H230" s="102" t="s">
        <v>80</v>
      </c>
      <c r="I230" s="103">
        <v>252</v>
      </c>
      <c r="J230" s="19"/>
      <c r="K230" s="20" t="str">
        <f t="shared" si="15"/>
        <v/>
      </c>
      <c r="L230" s="20" t="str">
        <f t="shared" si="16"/>
        <v/>
      </c>
      <c r="M230" s="21"/>
      <c r="N230" s="20" t="str">
        <f t="shared" si="17"/>
        <v/>
      </c>
      <c r="O230" s="22" t="str">
        <f t="shared" si="18"/>
        <v/>
      </c>
      <c r="P230" s="78" t="str">
        <f t="shared" si="19"/>
        <v/>
      </c>
    </row>
    <row r="231" spans="1:16" x14ac:dyDescent="0.25">
      <c r="A231" s="119" t="s">
        <v>1237</v>
      </c>
      <c r="B231" s="100" t="s">
        <v>50</v>
      </c>
      <c r="C231" s="100" t="s">
        <v>815</v>
      </c>
      <c r="D231" s="100" t="s">
        <v>996</v>
      </c>
      <c r="E231" s="100" t="s">
        <v>1126</v>
      </c>
      <c r="F231" s="100" t="s">
        <v>282</v>
      </c>
      <c r="G231" s="101">
        <v>1.105</v>
      </c>
      <c r="H231" s="102" t="s">
        <v>80</v>
      </c>
      <c r="I231" s="103">
        <v>252</v>
      </c>
      <c r="J231" s="19"/>
      <c r="K231" s="20" t="str">
        <f t="shared" si="15"/>
        <v/>
      </c>
      <c r="L231" s="20" t="str">
        <f t="shared" si="16"/>
        <v/>
      </c>
      <c r="M231" s="21"/>
      <c r="N231" s="20" t="str">
        <f t="shared" si="17"/>
        <v/>
      </c>
      <c r="O231" s="22" t="str">
        <f t="shared" si="18"/>
        <v/>
      </c>
      <c r="P231" s="78" t="str">
        <f t="shared" si="19"/>
        <v/>
      </c>
    </row>
    <row r="232" spans="1:16" x14ac:dyDescent="0.25">
      <c r="A232" s="119" t="s">
        <v>1238</v>
      </c>
      <c r="B232" s="100" t="s">
        <v>50</v>
      </c>
      <c r="C232" s="100" t="s">
        <v>815</v>
      </c>
      <c r="D232" s="100" t="s">
        <v>996</v>
      </c>
      <c r="E232" s="100" t="s">
        <v>1126</v>
      </c>
      <c r="F232" s="100" t="s">
        <v>282</v>
      </c>
      <c r="G232" s="101">
        <v>2.4049999999999998</v>
      </c>
      <c r="H232" s="102" t="s">
        <v>80</v>
      </c>
      <c r="I232" s="103">
        <v>252</v>
      </c>
      <c r="J232" s="19"/>
      <c r="K232" s="20" t="str">
        <f t="shared" si="15"/>
        <v/>
      </c>
      <c r="L232" s="20" t="str">
        <f t="shared" si="16"/>
        <v/>
      </c>
      <c r="M232" s="21"/>
      <c r="N232" s="20" t="str">
        <f t="shared" si="17"/>
        <v/>
      </c>
      <c r="O232" s="22" t="str">
        <f t="shared" si="18"/>
        <v/>
      </c>
      <c r="P232" s="78" t="str">
        <f t="shared" si="19"/>
        <v/>
      </c>
    </row>
    <row r="233" spans="1:16" x14ac:dyDescent="0.25">
      <c r="A233" s="119" t="s">
        <v>1239</v>
      </c>
      <c r="B233" s="100" t="s">
        <v>1240</v>
      </c>
      <c r="C233" s="100" t="s">
        <v>815</v>
      </c>
      <c r="D233" s="100" t="s">
        <v>875</v>
      </c>
      <c r="E233" s="100" t="s">
        <v>1126</v>
      </c>
      <c r="F233" s="100" t="s">
        <v>282</v>
      </c>
      <c r="G233" s="101">
        <v>30.815000000000001</v>
      </c>
      <c r="H233" s="102" t="s">
        <v>232</v>
      </c>
      <c r="I233" s="103">
        <v>52</v>
      </c>
      <c r="J233" s="19"/>
      <c r="K233" s="20" t="str">
        <f t="shared" si="15"/>
        <v/>
      </c>
      <c r="L233" s="20" t="str">
        <f t="shared" si="16"/>
        <v/>
      </c>
      <c r="M233" s="21"/>
      <c r="N233" s="20" t="str">
        <f t="shared" si="17"/>
        <v/>
      </c>
      <c r="O233" s="22" t="str">
        <f t="shared" si="18"/>
        <v/>
      </c>
      <c r="P233" s="78" t="str">
        <f t="shared" si="19"/>
        <v/>
      </c>
    </row>
    <row r="234" spans="1:16" x14ac:dyDescent="0.25">
      <c r="A234" s="119" t="s">
        <v>1241</v>
      </c>
      <c r="B234" s="100" t="s">
        <v>841</v>
      </c>
      <c r="C234" s="100" t="s">
        <v>815</v>
      </c>
      <c r="D234" s="100" t="s">
        <v>842</v>
      </c>
      <c r="E234" s="100" t="s">
        <v>1126</v>
      </c>
      <c r="F234" s="100" t="s">
        <v>1130</v>
      </c>
      <c r="G234" s="101">
        <v>10.845000000000001</v>
      </c>
      <c r="H234" s="102" t="s">
        <v>78</v>
      </c>
      <c r="I234" s="103">
        <v>252</v>
      </c>
      <c r="J234" s="19"/>
      <c r="K234" s="20" t="str">
        <f t="shared" si="15"/>
        <v/>
      </c>
      <c r="L234" s="20" t="str">
        <f t="shared" si="16"/>
        <v/>
      </c>
      <c r="M234" s="21"/>
      <c r="N234" s="20" t="str">
        <f t="shared" si="17"/>
        <v/>
      </c>
      <c r="O234" s="22" t="str">
        <f t="shared" si="18"/>
        <v/>
      </c>
      <c r="P234" s="78" t="str">
        <f t="shared" si="19"/>
        <v/>
      </c>
    </row>
    <row r="235" spans="1:16" x14ac:dyDescent="0.25">
      <c r="A235" s="119" t="s">
        <v>1242</v>
      </c>
      <c r="B235" s="100" t="s">
        <v>919</v>
      </c>
      <c r="C235" s="100" t="s">
        <v>815</v>
      </c>
      <c r="D235" s="100" t="s">
        <v>1088</v>
      </c>
      <c r="E235" s="100" t="s">
        <v>1126</v>
      </c>
      <c r="F235" s="100" t="s">
        <v>1130</v>
      </c>
      <c r="G235" s="101">
        <v>14.57</v>
      </c>
      <c r="H235" s="102" t="s">
        <v>232</v>
      </c>
      <c r="I235" s="103">
        <v>52</v>
      </c>
      <c r="J235" s="19"/>
      <c r="K235" s="20" t="str">
        <f t="shared" si="15"/>
        <v/>
      </c>
      <c r="L235" s="20" t="str">
        <f t="shared" si="16"/>
        <v/>
      </c>
      <c r="M235" s="21"/>
      <c r="N235" s="20" t="str">
        <f t="shared" si="17"/>
        <v/>
      </c>
      <c r="O235" s="22" t="str">
        <f t="shared" si="18"/>
        <v/>
      </c>
      <c r="P235" s="78" t="str">
        <f t="shared" si="19"/>
        <v/>
      </c>
    </row>
    <row r="236" spans="1:16" x14ac:dyDescent="0.25">
      <c r="A236" s="119" t="s">
        <v>1243</v>
      </c>
      <c r="B236" s="100" t="s">
        <v>1244</v>
      </c>
      <c r="C236" s="100" t="s">
        <v>1233</v>
      </c>
      <c r="D236" s="100" t="s">
        <v>993</v>
      </c>
      <c r="E236" s="100" t="s">
        <v>1126</v>
      </c>
      <c r="F236" s="100" t="s">
        <v>1130</v>
      </c>
      <c r="G236" s="101">
        <v>13.48</v>
      </c>
      <c r="H236" s="102" t="s">
        <v>78</v>
      </c>
      <c r="I236" s="103">
        <v>252</v>
      </c>
      <c r="J236" s="19"/>
      <c r="K236" s="20" t="str">
        <f t="shared" si="15"/>
        <v/>
      </c>
      <c r="L236" s="20" t="str">
        <f t="shared" si="16"/>
        <v/>
      </c>
      <c r="M236" s="21"/>
      <c r="N236" s="20" t="str">
        <f t="shared" si="17"/>
        <v/>
      </c>
      <c r="O236" s="22" t="str">
        <f t="shared" si="18"/>
        <v/>
      </c>
      <c r="P236" s="78" t="str">
        <f t="shared" si="19"/>
        <v/>
      </c>
    </row>
    <row r="237" spans="1:16" x14ac:dyDescent="0.25">
      <c r="A237" s="119" t="s">
        <v>1245</v>
      </c>
      <c r="B237" s="100" t="s">
        <v>1009</v>
      </c>
      <c r="C237" s="100" t="s">
        <v>1231</v>
      </c>
      <c r="D237" s="100" t="s">
        <v>1010</v>
      </c>
      <c r="E237" s="100" t="s">
        <v>1126</v>
      </c>
      <c r="F237" s="100" t="s">
        <v>113</v>
      </c>
      <c r="G237" s="101">
        <v>11.215</v>
      </c>
      <c r="H237" s="102" t="s">
        <v>42</v>
      </c>
      <c r="I237" s="103">
        <v>52</v>
      </c>
      <c r="J237" s="19"/>
      <c r="K237" s="20" t="str">
        <f t="shared" si="15"/>
        <v/>
      </c>
      <c r="L237" s="20" t="str">
        <f t="shared" si="16"/>
        <v/>
      </c>
      <c r="M237" s="21"/>
      <c r="N237" s="20" t="str">
        <f t="shared" si="17"/>
        <v/>
      </c>
      <c r="O237" s="22" t="str">
        <f t="shared" si="18"/>
        <v/>
      </c>
      <c r="P237" s="78" t="str">
        <f t="shared" si="19"/>
        <v/>
      </c>
    </row>
    <row r="238" spans="1:16" x14ac:dyDescent="0.25">
      <c r="A238" s="119" t="s">
        <v>1246</v>
      </c>
      <c r="B238" s="100" t="s">
        <v>1000</v>
      </c>
      <c r="C238" s="100" t="s">
        <v>1235</v>
      </c>
      <c r="D238" s="100" t="s">
        <v>996</v>
      </c>
      <c r="E238" s="100" t="s">
        <v>1126</v>
      </c>
      <c r="F238" s="100" t="s">
        <v>1130</v>
      </c>
      <c r="G238" s="101">
        <v>3.8250000000000002</v>
      </c>
      <c r="H238" s="102" t="s">
        <v>80</v>
      </c>
      <c r="I238" s="103">
        <v>252</v>
      </c>
      <c r="J238" s="19"/>
      <c r="K238" s="20" t="str">
        <f t="shared" si="15"/>
        <v/>
      </c>
      <c r="L238" s="20" t="str">
        <f t="shared" si="16"/>
        <v/>
      </c>
      <c r="M238" s="21"/>
      <c r="N238" s="20" t="str">
        <f t="shared" si="17"/>
        <v/>
      </c>
      <c r="O238" s="22" t="str">
        <f t="shared" si="18"/>
        <v/>
      </c>
      <c r="P238" s="78" t="str">
        <f t="shared" si="19"/>
        <v/>
      </c>
    </row>
    <row r="239" spans="1:16" x14ac:dyDescent="0.25">
      <c r="A239" s="119" t="s">
        <v>1247</v>
      </c>
      <c r="B239" s="100" t="s">
        <v>1027</v>
      </c>
      <c r="C239" s="100" t="s">
        <v>1237</v>
      </c>
      <c r="D239" s="100" t="s">
        <v>996</v>
      </c>
      <c r="E239" s="100" t="s">
        <v>1126</v>
      </c>
      <c r="F239" s="100" t="s">
        <v>1130</v>
      </c>
      <c r="G239" s="101">
        <v>1.415</v>
      </c>
      <c r="H239" s="102" t="s">
        <v>80</v>
      </c>
      <c r="I239" s="103">
        <v>252</v>
      </c>
      <c r="J239" s="19"/>
      <c r="K239" s="20" t="str">
        <f t="shared" si="15"/>
        <v/>
      </c>
      <c r="L239" s="20" t="str">
        <f t="shared" si="16"/>
        <v/>
      </c>
      <c r="M239" s="21"/>
      <c r="N239" s="20" t="str">
        <f t="shared" si="17"/>
        <v/>
      </c>
      <c r="O239" s="22" t="str">
        <f t="shared" si="18"/>
        <v/>
      </c>
      <c r="P239" s="78" t="str">
        <f t="shared" si="19"/>
        <v/>
      </c>
    </row>
    <row r="240" spans="1:16" x14ac:dyDescent="0.25">
      <c r="A240" s="119" t="s">
        <v>1248</v>
      </c>
      <c r="B240" s="100" t="s">
        <v>1027</v>
      </c>
      <c r="C240" s="100" t="s">
        <v>1238</v>
      </c>
      <c r="D240" s="100" t="s">
        <v>996</v>
      </c>
      <c r="E240" s="100" t="s">
        <v>1126</v>
      </c>
      <c r="F240" s="100" t="s">
        <v>1130</v>
      </c>
      <c r="G240" s="101">
        <v>1.35</v>
      </c>
      <c r="H240" s="102" t="s">
        <v>80</v>
      </c>
      <c r="I240" s="103">
        <v>252</v>
      </c>
      <c r="J240" s="19"/>
      <c r="K240" s="20" t="str">
        <f t="shared" si="15"/>
        <v/>
      </c>
      <c r="L240" s="20" t="str">
        <f t="shared" si="16"/>
        <v/>
      </c>
      <c r="M240" s="21"/>
      <c r="N240" s="20" t="str">
        <f t="shared" si="17"/>
        <v/>
      </c>
      <c r="O240" s="22" t="str">
        <f t="shared" si="18"/>
        <v/>
      </c>
      <c r="P240" s="78" t="str">
        <f t="shared" si="19"/>
        <v/>
      </c>
    </row>
    <row r="241" spans="1:16" x14ac:dyDescent="0.25">
      <c r="A241" s="119" t="s">
        <v>1249</v>
      </c>
      <c r="B241" s="100" t="s">
        <v>1000</v>
      </c>
      <c r="C241" s="100" t="s">
        <v>1239</v>
      </c>
      <c r="D241" s="100" t="s">
        <v>996</v>
      </c>
      <c r="E241" s="100" t="s">
        <v>1126</v>
      </c>
      <c r="F241" s="100" t="s">
        <v>1130</v>
      </c>
      <c r="G241" s="101">
        <v>1.915</v>
      </c>
      <c r="H241" s="102" t="s">
        <v>80</v>
      </c>
      <c r="I241" s="103">
        <v>252</v>
      </c>
      <c r="J241" s="19"/>
      <c r="K241" s="20" t="str">
        <f t="shared" si="15"/>
        <v/>
      </c>
      <c r="L241" s="20" t="str">
        <f t="shared" si="16"/>
        <v/>
      </c>
      <c r="M241" s="21"/>
      <c r="N241" s="20" t="str">
        <f t="shared" si="17"/>
        <v/>
      </c>
      <c r="O241" s="22" t="str">
        <f t="shared" si="18"/>
        <v/>
      </c>
      <c r="P241" s="78" t="str">
        <f t="shared" si="19"/>
        <v/>
      </c>
    </row>
    <row r="242" spans="1:16" x14ac:dyDescent="0.25">
      <c r="A242" s="119" t="s">
        <v>1250</v>
      </c>
      <c r="B242" s="100" t="s">
        <v>1031</v>
      </c>
      <c r="C242" s="100" t="s">
        <v>1251</v>
      </c>
      <c r="D242" s="100" t="s">
        <v>996</v>
      </c>
      <c r="E242" s="100" t="s">
        <v>1126</v>
      </c>
      <c r="F242" s="100" t="s">
        <v>1130</v>
      </c>
      <c r="G242" s="101">
        <v>1.415</v>
      </c>
      <c r="H242" s="102" t="s">
        <v>80</v>
      </c>
      <c r="I242" s="103">
        <v>252</v>
      </c>
      <c r="J242" s="19"/>
      <c r="K242" s="20" t="str">
        <f t="shared" si="15"/>
        <v/>
      </c>
      <c r="L242" s="20" t="str">
        <f t="shared" si="16"/>
        <v/>
      </c>
      <c r="M242" s="21"/>
      <c r="N242" s="20" t="str">
        <f t="shared" si="17"/>
        <v/>
      </c>
      <c r="O242" s="22" t="str">
        <f t="shared" si="18"/>
        <v/>
      </c>
      <c r="P242" s="78" t="str">
        <f t="shared" si="19"/>
        <v/>
      </c>
    </row>
    <row r="243" spans="1:16" x14ac:dyDescent="0.25">
      <c r="A243" s="119" t="s">
        <v>1252</v>
      </c>
      <c r="B243" s="106" t="s">
        <v>1253</v>
      </c>
      <c r="C243" s="100" t="s">
        <v>815</v>
      </c>
      <c r="D243" s="100" t="s">
        <v>1254</v>
      </c>
      <c r="E243" s="100" t="s">
        <v>1126</v>
      </c>
      <c r="F243" s="100" t="s">
        <v>1130</v>
      </c>
      <c r="G243" s="101">
        <v>4.835</v>
      </c>
      <c r="H243" s="105" t="s">
        <v>358</v>
      </c>
      <c r="I243" s="103">
        <v>252</v>
      </c>
      <c r="J243" s="19"/>
      <c r="K243" s="20" t="str">
        <f t="shared" si="15"/>
        <v/>
      </c>
      <c r="L243" s="20" t="str">
        <f t="shared" si="16"/>
        <v/>
      </c>
      <c r="M243" s="21"/>
      <c r="N243" s="20" t="str">
        <f t="shared" si="17"/>
        <v/>
      </c>
      <c r="O243" s="22" t="str">
        <f t="shared" si="18"/>
        <v/>
      </c>
      <c r="P243" s="78" t="str">
        <f t="shared" si="19"/>
        <v/>
      </c>
    </row>
    <row r="244" spans="1:16" x14ac:dyDescent="0.25">
      <c r="A244" s="119" t="s">
        <v>1255</v>
      </c>
      <c r="B244" s="100" t="s">
        <v>1256</v>
      </c>
      <c r="C244" s="100" t="s">
        <v>815</v>
      </c>
      <c r="D244" s="100" t="s">
        <v>816</v>
      </c>
      <c r="E244" s="100" t="s">
        <v>1126</v>
      </c>
      <c r="F244" s="100" t="s">
        <v>1130</v>
      </c>
      <c r="G244" s="101">
        <v>5.9450000000000003</v>
      </c>
      <c r="H244" s="102" t="s">
        <v>42</v>
      </c>
      <c r="I244" s="103">
        <v>52</v>
      </c>
      <c r="J244" s="19"/>
      <c r="K244" s="20" t="str">
        <f t="shared" si="15"/>
        <v/>
      </c>
      <c r="L244" s="20" t="str">
        <f t="shared" si="16"/>
        <v/>
      </c>
      <c r="M244" s="21"/>
      <c r="N244" s="20" t="str">
        <f t="shared" si="17"/>
        <v/>
      </c>
      <c r="O244" s="22" t="str">
        <f t="shared" si="18"/>
        <v/>
      </c>
      <c r="P244" s="78" t="str">
        <f t="shared" si="19"/>
        <v/>
      </c>
    </row>
    <row r="245" spans="1:16" x14ac:dyDescent="0.25">
      <c r="A245" s="119" t="s">
        <v>1257</v>
      </c>
      <c r="B245" s="100" t="s">
        <v>1222</v>
      </c>
      <c r="C245" s="100" t="s">
        <v>815</v>
      </c>
      <c r="D245" s="100" t="s">
        <v>894</v>
      </c>
      <c r="E245" s="100" t="s">
        <v>1126</v>
      </c>
      <c r="F245" s="100" t="s">
        <v>113</v>
      </c>
      <c r="G245" s="101">
        <v>5.9450000000000003</v>
      </c>
      <c r="H245" s="102" t="s">
        <v>42</v>
      </c>
      <c r="I245" s="103">
        <v>52</v>
      </c>
      <c r="J245" s="19"/>
      <c r="K245" s="20" t="str">
        <f t="shared" si="15"/>
        <v/>
      </c>
      <c r="L245" s="20" t="str">
        <f t="shared" si="16"/>
        <v/>
      </c>
      <c r="M245" s="21"/>
      <c r="N245" s="20" t="str">
        <f t="shared" si="17"/>
        <v/>
      </c>
      <c r="O245" s="22" t="str">
        <f t="shared" si="18"/>
        <v/>
      </c>
      <c r="P245" s="78" t="str">
        <f t="shared" si="19"/>
        <v/>
      </c>
    </row>
    <row r="246" spans="1:16" x14ac:dyDescent="0.25">
      <c r="A246" s="119" t="s">
        <v>1258</v>
      </c>
      <c r="B246" s="100" t="s">
        <v>1046</v>
      </c>
      <c r="C246" s="100" t="s">
        <v>815</v>
      </c>
      <c r="D246" s="100" t="s">
        <v>821</v>
      </c>
      <c r="E246" s="100" t="s">
        <v>1126</v>
      </c>
      <c r="F246" s="100" t="s">
        <v>1130</v>
      </c>
      <c r="G246" s="101">
        <v>6.52</v>
      </c>
      <c r="H246" s="102" t="s">
        <v>42</v>
      </c>
      <c r="I246" s="103">
        <v>52</v>
      </c>
      <c r="J246" s="19"/>
      <c r="K246" s="20" t="str">
        <f t="shared" si="15"/>
        <v/>
      </c>
      <c r="L246" s="20" t="str">
        <f t="shared" si="16"/>
        <v/>
      </c>
      <c r="M246" s="21"/>
      <c r="N246" s="20" t="str">
        <f t="shared" si="17"/>
        <v/>
      </c>
      <c r="O246" s="22" t="str">
        <f t="shared" si="18"/>
        <v/>
      </c>
      <c r="P246" s="78" t="str">
        <f t="shared" si="19"/>
        <v/>
      </c>
    </row>
    <row r="247" spans="1:16" x14ac:dyDescent="0.25">
      <c r="A247" s="119" t="s">
        <v>1259</v>
      </c>
      <c r="B247" s="100" t="s">
        <v>1260</v>
      </c>
      <c r="C247" s="100" t="s">
        <v>815</v>
      </c>
      <c r="D247" s="100" t="s">
        <v>993</v>
      </c>
      <c r="E247" s="100" t="s">
        <v>1126</v>
      </c>
      <c r="F247" s="100" t="s">
        <v>1153</v>
      </c>
      <c r="G247" s="101">
        <v>17.395</v>
      </c>
      <c r="H247" s="102" t="s">
        <v>78</v>
      </c>
      <c r="I247" s="103">
        <v>252</v>
      </c>
      <c r="J247" s="19"/>
      <c r="K247" s="20" t="str">
        <f t="shared" si="15"/>
        <v/>
      </c>
      <c r="L247" s="20" t="str">
        <f t="shared" si="16"/>
        <v/>
      </c>
      <c r="M247" s="21"/>
      <c r="N247" s="20" t="str">
        <f t="shared" si="17"/>
        <v/>
      </c>
      <c r="O247" s="22" t="str">
        <f t="shared" si="18"/>
        <v/>
      </c>
      <c r="P247" s="78" t="str">
        <f t="shared" si="19"/>
        <v/>
      </c>
    </row>
    <row r="248" spans="1:16" x14ac:dyDescent="0.25">
      <c r="A248" s="119" t="s">
        <v>1261</v>
      </c>
      <c r="B248" s="100" t="s">
        <v>867</v>
      </c>
      <c r="C248" s="100" t="s">
        <v>815</v>
      </c>
      <c r="D248" s="100" t="s">
        <v>1141</v>
      </c>
      <c r="E248" s="100" t="s">
        <v>1126</v>
      </c>
      <c r="F248" s="100" t="s">
        <v>1153</v>
      </c>
      <c r="G248" s="101">
        <v>5.04</v>
      </c>
      <c r="H248" s="102" t="s">
        <v>66</v>
      </c>
      <c r="I248" s="103">
        <v>252</v>
      </c>
      <c r="J248" s="19"/>
      <c r="K248" s="20" t="str">
        <f t="shared" si="15"/>
        <v/>
      </c>
      <c r="L248" s="20" t="str">
        <f t="shared" si="16"/>
        <v/>
      </c>
      <c r="M248" s="21"/>
      <c r="N248" s="20" t="str">
        <f t="shared" si="17"/>
        <v/>
      </c>
      <c r="O248" s="22" t="str">
        <f t="shared" si="18"/>
        <v/>
      </c>
      <c r="P248" s="78" t="str">
        <f t="shared" si="19"/>
        <v/>
      </c>
    </row>
    <row r="249" spans="1:16" x14ac:dyDescent="0.25">
      <c r="A249" s="119" t="s">
        <v>1262</v>
      </c>
      <c r="B249" s="100" t="s">
        <v>867</v>
      </c>
      <c r="C249" s="100" t="s">
        <v>815</v>
      </c>
      <c r="D249" s="100" t="s">
        <v>1141</v>
      </c>
      <c r="E249" s="100" t="s">
        <v>1126</v>
      </c>
      <c r="F249" s="100" t="s">
        <v>1153</v>
      </c>
      <c r="G249" s="101">
        <v>4.74</v>
      </c>
      <c r="H249" s="102" t="s">
        <v>66</v>
      </c>
      <c r="I249" s="103">
        <v>252</v>
      </c>
      <c r="J249" s="19"/>
      <c r="K249" s="20" t="str">
        <f t="shared" si="15"/>
        <v/>
      </c>
      <c r="L249" s="20" t="str">
        <f t="shared" si="16"/>
        <v/>
      </c>
      <c r="M249" s="21"/>
      <c r="N249" s="20" t="str">
        <f t="shared" si="17"/>
        <v/>
      </c>
      <c r="O249" s="22" t="str">
        <f t="shared" si="18"/>
        <v/>
      </c>
      <c r="P249" s="78" t="str">
        <f t="shared" si="19"/>
        <v/>
      </c>
    </row>
    <row r="250" spans="1:16" x14ac:dyDescent="0.25">
      <c r="A250" s="119" t="s">
        <v>1263</v>
      </c>
      <c r="B250" s="100" t="s">
        <v>1264</v>
      </c>
      <c r="C250" s="100" t="s">
        <v>815</v>
      </c>
      <c r="D250" s="100" t="s">
        <v>1265</v>
      </c>
      <c r="E250" s="100" t="s">
        <v>1126</v>
      </c>
      <c r="F250" s="100" t="s">
        <v>1153</v>
      </c>
      <c r="G250" s="101">
        <v>16.675000000000001</v>
      </c>
      <c r="H250" s="105" t="s">
        <v>203</v>
      </c>
      <c r="I250" s="103">
        <v>504</v>
      </c>
      <c r="J250" s="19"/>
      <c r="K250" s="20" t="str">
        <f t="shared" si="15"/>
        <v/>
      </c>
      <c r="L250" s="20" t="str">
        <f t="shared" si="16"/>
        <v/>
      </c>
      <c r="M250" s="21"/>
      <c r="N250" s="20" t="str">
        <f t="shared" si="17"/>
        <v/>
      </c>
      <c r="O250" s="22" t="str">
        <f t="shared" si="18"/>
        <v/>
      </c>
      <c r="P250" s="78" t="str">
        <f t="shared" si="19"/>
        <v/>
      </c>
    </row>
    <row r="251" spans="1:16" x14ac:dyDescent="0.25">
      <c r="A251" s="119" t="s">
        <v>1266</v>
      </c>
      <c r="B251" s="100" t="s">
        <v>1217</v>
      </c>
      <c r="C251" s="100" t="s">
        <v>815</v>
      </c>
      <c r="D251" s="100" t="s">
        <v>978</v>
      </c>
      <c r="E251" s="100" t="s">
        <v>1126</v>
      </c>
      <c r="F251" s="100" t="s">
        <v>1153</v>
      </c>
      <c r="G251" s="101">
        <v>10.61</v>
      </c>
      <c r="H251" s="105" t="s">
        <v>203</v>
      </c>
      <c r="I251" s="103">
        <v>252</v>
      </c>
      <c r="J251" s="19"/>
      <c r="K251" s="20" t="str">
        <f t="shared" si="15"/>
        <v/>
      </c>
      <c r="L251" s="20" t="str">
        <f t="shared" si="16"/>
        <v/>
      </c>
      <c r="M251" s="21"/>
      <c r="N251" s="20" t="str">
        <f t="shared" si="17"/>
        <v/>
      </c>
      <c r="O251" s="22" t="str">
        <f t="shared" si="18"/>
        <v/>
      </c>
      <c r="P251" s="78" t="str">
        <f t="shared" si="19"/>
        <v/>
      </c>
    </row>
    <row r="252" spans="1:16" x14ac:dyDescent="0.25">
      <c r="A252" s="119" t="s">
        <v>1267</v>
      </c>
      <c r="B252" s="100" t="s">
        <v>1046</v>
      </c>
      <c r="C252" s="100" t="s">
        <v>815</v>
      </c>
      <c r="D252" s="100" t="s">
        <v>821</v>
      </c>
      <c r="E252" s="100" t="s">
        <v>1126</v>
      </c>
      <c r="F252" s="100" t="s">
        <v>1153</v>
      </c>
      <c r="G252" s="101">
        <v>4.8499999999999996</v>
      </c>
      <c r="H252" s="102" t="s">
        <v>42</v>
      </c>
      <c r="I252" s="103">
        <v>52</v>
      </c>
      <c r="J252" s="19"/>
      <c r="K252" s="20" t="str">
        <f t="shared" si="15"/>
        <v/>
      </c>
      <c r="L252" s="20" t="str">
        <f t="shared" si="16"/>
        <v/>
      </c>
      <c r="M252" s="21"/>
      <c r="N252" s="20" t="str">
        <f t="shared" si="17"/>
        <v/>
      </c>
      <c r="O252" s="22" t="str">
        <f t="shared" si="18"/>
        <v/>
      </c>
      <c r="P252" s="78" t="str">
        <f t="shared" si="19"/>
        <v/>
      </c>
    </row>
    <row r="253" spans="1:16" x14ac:dyDescent="0.25">
      <c r="A253" s="119" t="s">
        <v>1268</v>
      </c>
      <c r="B253" s="107" t="s">
        <v>1269</v>
      </c>
      <c r="C253" s="100" t="s">
        <v>815</v>
      </c>
      <c r="D253" s="100" t="s">
        <v>1254</v>
      </c>
      <c r="E253" s="100" t="s">
        <v>1126</v>
      </c>
      <c r="F253" s="100" t="s">
        <v>1153</v>
      </c>
      <c r="G253" s="101">
        <v>7.6349999999999998</v>
      </c>
      <c r="H253" s="108" t="s">
        <v>358</v>
      </c>
      <c r="I253" s="103">
        <v>252</v>
      </c>
      <c r="J253" s="19"/>
      <c r="K253" s="20" t="str">
        <f t="shared" si="15"/>
        <v/>
      </c>
      <c r="L253" s="20" t="str">
        <f t="shared" si="16"/>
        <v/>
      </c>
      <c r="M253" s="21"/>
      <c r="N253" s="20" t="str">
        <f t="shared" si="17"/>
        <v/>
      </c>
      <c r="O253" s="22" t="str">
        <f t="shared" si="18"/>
        <v/>
      </c>
      <c r="P253" s="78" t="str">
        <f t="shared" si="19"/>
        <v/>
      </c>
    </row>
    <row r="254" spans="1:16" x14ac:dyDescent="0.25">
      <c r="A254" s="119" t="s">
        <v>1270</v>
      </c>
      <c r="B254" s="100" t="s">
        <v>1057</v>
      </c>
      <c r="C254" s="100" t="s">
        <v>1257</v>
      </c>
      <c r="D254" s="100" t="s">
        <v>996</v>
      </c>
      <c r="E254" s="100" t="s">
        <v>1126</v>
      </c>
      <c r="F254" s="100" t="s">
        <v>1153</v>
      </c>
      <c r="G254" s="101">
        <v>5.39</v>
      </c>
      <c r="H254" s="102" t="s">
        <v>80</v>
      </c>
      <c r="I254" s="103">
        <v>252</v>
      </c>
      <c r="J254" s="19"/>
      <c r="K254" s="20" t="str">
        <f t="shared" si="15"/>
        <v/>
      </c>
      <c r="L254" s="20" t="str">
        <f t="shared" si="16"/>
        <v/>
      </c>
      <c r="M254" s="21"/>
      <c r="N254" s="20" t="str">
        <f t="shared" si="17"/>
        <v/>
      </c>
      <c r="O254" s="22" t="str">
        <f t="shared" si="18"/>
        <v/>
      </c>
      <c r="P254" s="78" t="str">
        <f t="shared" si="19"/>
        <v/>
      </c>
    </row>
    <row r="255" spans="1:16" x14ac:dyDescent="0.25">
      <c r="A255" s="119" t="s">
        <v>1271</v>
      </c>
      <c r="B255" s="100" t="s">
        <v>1256</v>
      </c>
      <c r="C255" s="100" t="s">
        <v>1258</v>
      </c>
      <c r="D255" s="100" t="s">
        <v>816</v>
      </c>
      <c r="E255" s="100" t="s">
        <v>1126</v>
      </c>
      <c r="F255" s="100" t="s">
        <v>1153</v>
      </c>
      <c r="G255" s="101">
        <v>7.4249999999999998</v>
      </c>
      <c r="H255" s="102" t="s">
        <v>80</v>
      </c>
      <c r="I255" s="103">
        <v>252</v>
      </c>
      <c r="J255" s="19"/>
      <c r="K255" s="20" t="str">
        <f t="shared" si="15"/>
        <v/>
      </c>
      <c r="L255" s="20" t="str">
        <f t="shared" si="16"/>
        <v/>
      </c>
      <c r="M255" s="21"/>
      <c r="N255" s="20" t="str">
        <f t="shared" si="17"/>
        <v/>
      </c>
      <c r="O255" s="22" t="str">
        <f t="shared" si="18"/>
        <v/>
      </c>
      <c r="P255" s="78" t="str">
        <f t="shared" si="19"/>
        <v/>
      </c>
    </row>
    <row r="256" spans="1:16" x14ac:dyDescent="0.25">
      <c r="A256" s="119" t="s">
        <v>1272</v>
      </c>
      <c r="B256" s="100" t="s">
        <v>1273</v>
      </c>
      <c r="C256" s="100" t="s">
        <v>1259</v>
      </c>
      <c r="D256" s="100" t="s">
        <v>993</v>
      </c>
      <c r="E256" s="100" t="s">
        <v>1126</v>
      </c>
      <c r="F256" s="100" t="s">
        <v>818</v>
      </c>
      <c r="G256" s="101">
        <v>33.484999999999999</v>
      </c>
      <c r="H256" s="102" t="s">
        <v>78</v>
      </c>
      <c r="I256" s="103">
        <v>252</v>
      </c>
      <c r="J256" s="19"/>
      <c r="K256" s="20" t="str">
        <f t="shared" si="15"/>
        <v/>
      </c>
      <c r="L256" s="20" t="str">
        <f t="shared" si="16"/>
        <v/>
      </c>
      <c r="M256" s="21"/>
      <c r="N256" s="20" t="str">
        <f t="shared" si="17"/>
        <v/>
      </c>
      <c r="O256" s="22" t="str">
        <f t="shared" si="18"/>
        <v/>
      </c>
      <c r="P256" s="78" t="str">
        <f t="shared" si="19"/>
        <v/>
      </c>
    </row>
    <row r="257" spans="1:16" x14ac:dyDescent="0.25">
      <c r="A257" s="119" t="s">
        <v>1274</v>
      </c>
      <c r="B257" s="100" t="s">
        <v>877</v>
      </c>
      <c r="C257" s="100" t="s">
        <v>815</v>
      </c>
      <c r="D257" s="100" t="s">
        <v>850</v>
      </c>
      <c r="E257" s="100" t="s">
        <v>1126</v>
      </c>
      <c r="F257" s="100" t="s">
        <v>1153</v>
      </c>
      <c r="G257" s="101">
        <v>11.52</v>
      </c>
      <c r="H257" s="102" t="s">
        <v>232</v>
      </c>
      <c r="I257" s="103">
        <v>52</v>
      </c>
      <c r="J257" s="19"/>
      <c r="K257" s="20" t="str">
        <f t="shared" si="15"/>
        <v/>
      </c>
      <c r="L257" s="20" t="str">
        <f t="shared" si="16"/>
        <v/>
      </c>
      <c r="M257" s="21"/>
      <c r="N257" s="20" t="str">
        <f t="shared" si="17"/>
        <v/>
      </c>
      <c r="O257" s="22" t="str">
        <f t="shared" si="18"/>
        <v/>
      </c>
      <c r="P257" s="78" t="str">
        <f t="shared" si="19"/>
        <v/>
      </c>
    </row>
    <row r="258" spans="1:16" x14ac:dyDescent="0.25">
      <c r="A258" s="119" t="s">
        <v>1275</v>
      </c>
      <c r="B258" s="100" t="s">
        <v>1276</v>
      </c>
      <c r="C258" s="100" t="s">
        <v>815</v>
      </c>
      <c r="D258" s="100" t="s">
        <v>1277</v>
      </c>
      <c r="E258" s="100" t="s">
        <v>1126</v>
      </c>
      <c r="F258" s="100" t="s">
        <v>1278</v>
      </c>
      <c r="G258" s="101">
        <v>11.03</v>
      </c>
      <c r="H258" s="105" t="s">
        <v>1854</v>
      </c>
      <c r="I258" s="103">
        <v>252</v>
      </c>
      <c r="J258" s="19"/>
      <c r="K258" s="20" t="str">
        <f t="shared" si="15"/>
        <v/>
      </c>
      <c r="L258" s="20" t="str">
        <f t="shared" si="16"/>
        <v/>
      </c>
      <c r="M258" s="21"/>
      <c r="N258" s="20" t="str">
        <f t="shared" si="17"/>
        <v/>
      </c>
      <c r="O258" s="22" t="str">
        <f t="shared" si="18"/>
        <v/>
      </c>
      <c r="P258" s="78" t="str">
        <f t="shared" si="19"/>
        <v/>
      </c>
    </row>
    <row r="259" spans="1:16" x14ac:dyDescent="0.25">
      <c r="A259" s="119" t="s">
        <v>1279</v>
      </c>
      <c r="B259" s="100" t="s">
        <v>1280</v>
      </c>
      <c r="C259" s="100" t="s">
        <v>815</v>
      </c>
      <c r="D259" s="100" t="s">
        <v>1277</v>
      </c>
      <c r="E259" s="100" t="s">
        <v>1126</v>
      </c>
      <c r="F259" s="100" t="s">
        <v>1278</v>
      </c>
      <c r="G259" s="101">
        <v>34.185000000000002</v>
      </c>
      <c r="H259" s="105" t="s">
        <v>1854</v>
      </c>
      <c r="I259" s="103">
        <v>52</v>
      </c>
      <c r="J259" s="19"/>
      <c r="K259" s="20" t="str">
        <f t="shared" si="15"/>
        <v/>
      </c>
      <c r="L259" s="20" t="str">
        <f t="shared" si="16"/>
        <v/>
      </c>
      <c r="M259" s="21"/>
      <c r="N259" s="20" t="str">
        <f t="shared" si="17"/>
        <v/>
      </c>
      <c r="O259" s="22" t="str">
        <f t="shared" si="18"/>
        <v/>
      </c>
      <c r="P259" s="78" t="str">
        <f t="shared" si="19"/>
        <v/>
      </c>
    </row>
    <row r="260" spans="1:16" x14ac:dyDescent="0.25">
      <c r="A260" s="119" t="s">
        <v>1281</v>
      </c>
      <c r="B260" s="100" t="s">
        <v>1282</v>
      </c>
      <c r="C260" s="100" t="s">
        <v>815</v>
      </c>
      <c r="D260" s="100" t="s">
        <v>1277</v>
      </c>
      <c r="E260" s="100" t="s">
        <v>1126</v>
      </c>
      <c r="F260" s="100" t="s">
        <v>1278</v>
      </c>
      <c r="G260" s="101">
        <v>13.654999999999999</v>
      </c>
      <c r="H260" s="105" t="s">
        <v>1854</v>
      </c>
      <c r="I260" s="103">
        <v>252</v>
      </c>
      <c r="J260" s="19"/>
      <c r="K260" s="20" t="str">
        <f t="shared" si="15"/>
        <v/>
      </c>
      <c r="L260" s="20" t="str">
        <f t="shared" si="16"/>
        <v/>
      </c>
      <c r="M260" s="21"/>
      <c r="N260" s="20" t="str">
        <f t="shared" si="17"/>
        <v/>
      </c>
      <c r="O260" s="22" t="str">
        <f t="shared" si="18"/>
        <v/>
      </c>
      <c r="P260" s="78" t="str">
        <f t="shared" si="19"/>
        <v/>
      </c>
    </row>
    <row r="261" spans="1:16" x14ac:dyDescent="0.25">
      <c r="A261" s="119" t="s">
        <v>1283</v>
      </c>
      <c r="B261" s="100" t="s">
        <v>1284</v>
      </c>
      <c r="C261" s="100" t="s">
        <v>815</v>
      </c>
      <c r="D261" s="100" t="s">
        <v>1277</v>
      </c>
      <c r="E261" s="100" t="s">
        <v>1126</v>
      </c>
      <c r="F261" s="100" t="s">
        <v>1278</v>
      </c>
      <c r="G261" s="101">
        <v>34.03</v>
      </c>
      <c r="H261" s="105" t="s">
        <v>1854</v>
      </c>
      <c r="I261" s="103">
        <v>52</v>
      </c>
      <c r="J261" s="19"/>
      <c r="K261" s="20" t="str">
        <f t="shared" si="15"/>
        <v/>
      </c>
      <c r="L261" s="20" t="str">
        <f t="shared" si="16"/>
        <v/>
      </c>
      <c r="M261" s="21"/>
      <c r="N261" s="20" t="str">
        <f t="shared" si="17"/>
        <v/>
      </c>
      <c r="O261" s="22" t="str">
        <f t="shared" si="18"/>
        <v/>
      </c>
      <c r="P261" s="78" t="str">
        <f t="shared" si="19"/>
        <v/>
      </c>
    </row>
    <row r="262" spans="1:16" x14ac:dyDescent="0.25">
      <c r="A262" s="119" t="s">
        <v>1285</v>
      </c>
      <c r="B262" s="100" t="s">
        <v>1286</v>
      </c>
      <c r="C262" s="100" t="s">
        <v>815</v>
      </c>
      <c r="D262" s="100" t="s">
        <v>842</v>
      </c>
      <c r="E262" s="100" t="s">
        <v>1126</v>
      </c>
      <c r="F262" s="100" t="s">
        <v>1278</v>
      </c>
      <c r="G262" s="101">
        <v>6.32</v>
      </c>
      <c r="H262" s="102" t="s">
        <v>42</v>
      </c>
      <c r="I262" s="103">
        <v>52</v>
      </c>
      <c r="J262" s="19"/>
      <c r="K262" s="20" t="str">
        <f t="shared" si="15"/>
        <v/>
      </c>
      <c r="L262" s="20" t="str">
        <f t="shared" si="16"/>
        <v/>
      </c>
      <c r="M262" s="21"/>
      <c r="N262" s="20" t="str">
        <f t="shared" si="17"/>
        <v/>
      </c>
      <c r="O262" s="22" t="str">
        <f t="shared" si="18"/>
        <v/>
      </c>
      <c r="P262" s="78" t="str">
        <f t="shared" si="19"/>
        <v/>
      </c>
    </row>
    <row r="263" spans="1:16" x14ac:dyDescent="0.25">
      <c r="A263" s="119" t="s">
        <v>1287</v>
      </c>
      <c r="B263" s="100" t="s">
        <v>1288</v>
      </c>
      <c r="C263" s="100" t="s">
        <v>815</v>
      </c>
      <c r="D263" s="100" t="s">
        <v>821</v>
      </c>
      <c r="E263" s="100" t="s">
        <v>1126</v>
      </c>
      <c r="F263" s="100" t="s">
        <v>1163</v>
      </c>
      <c r="G263" s="101">
        <v>4.125</v>
      </c>
      <c r="H263" s="102" t="s">
        <v>42</v>
      </c>
      <c r="I263" s="103">
        <v>52</v>
      </c>
      <c r="J263" s="19"/>
      <c r="K263" s="20" t="str">
        <f t="shared" ref="K263:K326" si="20">IF(J263&gt;0,G263/J263,"")</f>
        <v/>
      </c>
      <c r="L263" s="20" t="str">
        <f t="shared" ref="L263:L326" si="21">IF(J263&gt;0,K263*I263,"")</f>
        <v/>
      </c>
      <c r="M263" s="21"/>
      <c r="N263" s="20" t="str">
        <f t="shared" ref="N263:N326" si="22">IF(J263&gt;0,ROUND(M263/J263,5),"")</f>
        <v/>
      </c>
      <c r="O263" s="22" t="str">
        <f t="shared" ref="O263:O326" si="23">IF(J263&gt;0,ROUND(G263*I263*N263,2),"")</f>
        <v/>
      </c>
      <c r="P263" s="78" t="str">
        <f t="shared" ref="P263:P326" si="24">IF(J263&gt;0,ROUND(O263/12,2),"")</f>
        <v/>
      </c>
    </row>
    <row r="264" spans="1:16" x14ac:dyDescent="0.25">
      <c r="A264" s="119" t="s">
        <v>1289</v>
      </c>
      <c r="B264" s="100" t="s">
        <v>1222</v>
      </c>
      <c r="C264" s="100" t="s">
        <v>815</v>
      </c>
      <c r="D264" s="100" t="s">
        <v>894</v>
      </c>
      <c r="E264" s="100" t="s">
        <v>1126</v>
      </c>
      <c r="F264" s="100" t="s">
        <v>113</v>
      </c>
      <c r="G264" s="101">
        <v>3.75</v>
      </c>
      <c r="H264" s="102" t="s">
        <v>42</v>
      </c>
      <c r="I264" s="103">
        <v>52</v>
      </c>
      <c r="J264" s="19"/>
      <c r="K264" s="20" t="str">
        <f t="shared" si="20"/>
        <v/>
      </c>
      <c r="L264" s="20" t="str">
        <f t="shared" si="21"/>
        <v/>
      </c>
      <c r="M264" s="21"/>
      <c r="N264" s="20" t="str">
        <f t="shared" si="22"/>
        <v/>
      </c>
      <c r="O264" s="22" t="str">
        <f t="shared" si="23"/>
        <v/>
      </c>
      <c r="P264" s="78" t="str">
        <f t="shared" si="24"/>
        <v/>
      </c>
    </row>
    <row r="265" spans="1:16" x14ac:dyDescent="0.25">
      <c r="A265" s="119" t="s">
        <v>1290</v>
      </c>
      <c r="B265" s="100" t="s">
        <v>1291</v>
      </c>
      <c r="C265" s="100" t="s">
        <v>815</v>
      </c>
      <c r="D265" s="100" t="s">
        <v>836</v>
      </c>
      <c r="E265" s="100" t="s">
        <v>1126</v>
      </c>
      <c r="F265" s="100" t="s">
        <v>1163</v>
      </c>
      <c r="G265" s="101">
        <v>9.0299999999999994</v>
      </c>
      <c r="H265" s="102" t="s">
        <v>78</v>
      </c>
      <c r="I265" s="103">
        <v>252</v>
      </c>
      <c r="J265" s="19"/>
      <c r="K265" s="20" t="str">
        <f t="shared" si="20"/>
        <v/>
      </c>
      <c r="L265" s="20" t="str">
        <f t="shared" si="21"/>
        <v/>
      </c>
      <c r="M265" s="21"/>
      <c r="N265" s="20" t="str">
        <f t="shared" si="22"/>
        <v/>
      </c>
      <c r="O265" s="22" t="str">
        <f t="shared" si="23"/>
        <v/>
      </c>
      <c r="P265" s="78" t="str">
        <f t="shared" si="24"/>
        <v/>
      </c>
    </row>
    <row r="266" spans="1:16" x14ac:dyDescent="0.25">
      <c r="A266" s="119" t="s">
        <v>1292</v>
      </c>
      <c r="B266" s="100" t="s">
        <v>1000</v>
      </c>
      <c r="C266" s="100" t="s">
        <v>815</v>
      </c>
      <c r="D266" s="100" t="s">
        <v>996</v>
      </c>
      <c r="E266" s="100" t="s">
        <v>1126</v>
      </c>
      <c r="F266" s="100" t="s">
        <v>1163</v>
      </c>
      <c r="G266" s="101">
        <v>1.915</v>
      </c>
      <c r="H266" s="102" t="s">
        <v>80</v>
      </c>
      <c r="I266" s="103">
        <v>252</v>
      </c>
      <c r="J266" s="19"/>
      <c r="K266" s="20" t="str">
        <f t="shared" si="20"/>
        <v/>
      </c>
      <c r="L266" s="20" t="str">
        <f t="shared" si="21"/>
        <v/>
      </c>
      <c r="M266" s="21"/>
      <c r="N266" s="20" t="str">
        <f t="shared" si="22"/>
        <v/>
      </c>
      <c r="O266" s="22" t="str">
        <f t="shared" si="23"/>
        <v/>
      </c>
      <c r="P266" s="78" t="str">
        <f t="shared" si="24"/>
        <v/>
      </c>
    </row>
    <row r="267" spans="1:16" x14ac:dyDescent="0.25">
      <c r="A267" s="119" t="s">
        <v>1293</v>
      </c>
      <c r="B267" s="100" t="s">
        <v>1031</v>
      </c>
      <c r="C267" s="100" t="s">
        <v>815</v>
      </c>
      <c r="D267" s="100" t="s">
        <v>996</v>
      </c>
      <c r="E267" s="100" t="s">
        <v>1126</v>
      </c>
      <c r="F267" s="100" t="s">
        <v>1163</v>
      </c>
      <c r="G267" s="101">
        <v>1.415</v>
      </c>
      <c r="H267" s="102" t="s">
        <v>80</v>
      </c>
      <c r="I267" s="103">
        <v>252</v>
      </c>
      <c r="J267" s="19"/>
      <c r="K267" s="20" t="str">
        <f t="shared" si="20"/>
        <v/>
      </c>
      <c r="L267" s="20" t="str">
        <f t="shared" si="21"/>
        <v/>
      </c>
      <c r="M267" s="21"/>
      <c r="N267" s="20" t="str">
        <f t="shared" si="22"/>
        <v/>
      </c>
      <c r="O267" s="22" t="str">
        <f t="shared" si="23"/>
        <v/>
      </c>
      <c r="P267" s="78" t="str">
        <f t="shared" si="24"/>
        <v/>
      </c>
    </row>
    <row r="268" spans="1:16" x14ac:dyDescent="0.25">
      <c r="A268" s="119" t="s">
        <v>1294</v>
      </c>
      <c r="B268" s="100" t="s">
        <v>1000</v>
      </c>
      <c r="C268" s="100" t="s">
        <v>815</v>
      </c>
      <c r="D268" s="100" t="s">
        <v>996</v>
      </c>
      <c r="E268" s="100" t="s">
        <v>1126</v>
      </c>
      <c r="F268" s="100" t="s">
        <v>1163</v>
      </c>
      <c r="G268" s="101">
        <v>3.8250000000000002</v>
      </c>
      <c r="H268" s="102" t="s">
        <v>80</v>
      </c>
      <c r="I268" s="103">
        <v>252</v>
      </c>
      <c r="J268" s="19"/>
      <c r="K268" s="20" t="str">
        <f t="shared" si="20"/>
        <v/>
      </c>
      <c r="L268" s="20" t="str">
        <f t="shared" si="21"/>
        <v/>
      </c>
      <c r="M268" s="21"/>
      <c r="N268" s="20" t="str">
        <f t="shared" si="22"/>
        <v/>
      </c>
      <c r="O268" s="22" t="str">
        <f t="shared" si="23"/>
        <v/>
      </c>
      <c r="P268" s="78" t="str">
        <f t="shared" si="24"/>
        <v/>
      </c>
    </row>
    <row r="269" spans="1:16" x14ac:dyDescent="0.25">
      <c r="A269" s="119" t="s">
        <v>1295</v>
      </c>
      <c r="B269" s="100" t="s">
        <v>1027</v>
      </c>
      <c r="C269" s="100" t="s">
        <v>815</v>
      </c>
      <c r="D269" s="100" t="s">
        <v>996</v>
      </c>
      <c r="E269" s="100" t="s">
        <v>1126</v>
      </c>
      <c r="F269" s="100" t="s">
        <v>1163</v>
      </c>
      <c r="G269" s="101">
        <v>1.415</v>
      </c>
      <c r="H269" s="102" t="s">
        <v>80</v>
      </c>
      <c r="I269" s="103">
        <v>252</v>
      </c>
      <c r="J269" s="19"/>
      <c r="K269" s="20" t="str">
        <f t="shared" si="20"/>
        <v/>
      </c>
      <c r="L269" s="20" t="str">
        <f t="shared" si="21"/>
        <v/>
      </c>
      <c r="M269" s="21"/>
      <c r="N269" s="20" t="str">
        <f t="shared" si="22"/>
        <v/>
      </c>
      <c r="O269" s="22" t="str">
        <f t="shared" si="23"/>
        <v/>
      </c>
      <c r="P269" s="78" t="str">
        <f t="shared" si="24"/>
        <v/>
      </c>
    </row>
    <row r="270" spans="1:16" x14ac:dyDescent="0.25">
      <c r="A270" s="119" t="s">
        <v>1296</v>
      </c>
      <c r="B270" s="100" t="s">
        <v>1027</v>
      </c>
      <c r="C270" s="100" t="s">
        <v>815</v>
      </c>
      <c r="D270" s="100" t="s">
        <v>996</v>
      </c>
      <c r="E270" s="100" t="s">
        <v>1126</v>
      </c>
      <c r="F270" s="100" t="s">
        <v>1163</v>
      </c>
      <c r="G270" s="101">
        <v>1.35</v>
      </c>
      <c r="H270" s="102" t="s">
        <v>80</v>
      </c>
      <c r="I270" s="103">
        <v>252</v>
      </c>
      <c r="J270" s="19"/>
      <c r="K270" s="20" t="str">
        <f t="shared" si="20"/>
        <v/>
      </c>
      <c r="L270" s="20" t="str">
        <f t="shared" si="21"/>
        <v/>
      </c>
      <c r="M270" s="21"/>
      <c r="N270" s="20" t="str">
        <f t="shared" si="22"/>
        <v/>
      </c>
      <c r="O270" s="22" t="str">
        <f t="shared" si="23"/>
        <v/>
      </c>
      <c r="P270" s="78" t="str">
        <f t="shared" si="24"/>
        <v/>
      </c>
    </row>
    <row r="271" spans="1:16" x14ac:dyDescent="0.25">
      <c r="A271" s="119" t="s">
        <v>1297</v>
      </c>
      <c r="B271" s="100" t="s">
        <v>1050</v>
      </c>
      <c r="C271" s="100" t="s">
        <v>815</v>
      </c>
      <c r="D271" s="100" t="s">
        <v>993</v>
      </c>
      <c r="E271" s="100" t="s">
        <v>1126</v>
      </c>
      <c r="F271" s="100" t="s">
        <v>1163</v>
      </c>
      <c r="G271" s="101">
        <v>13.49</v>
      </c>
      <c r="H271" s="102" t="s">
        <v>78</v>
      </c>
      <c r="I271" s="103">
        <v>252</v>
      </c>
      <c r="J271" s="19"/>
      <c r="K271" s="20" t="str">
        <f t="shared" si="20"/>
        <v/>
      </c>
      <c r="L271" s="20" t="str">
        <f t="shared" si="21"/>
        <v/>
      </c>
      <c r="M271" s="21"/>
      <c r="N271" s="20" t="str">
        <f t="shared" si="22"/>
        <v/>
      </c>
      <c r="O271" s="22" t="str">
        <f t="shared" si="23"/>
        <v/>
      </c>
      <c r="P271" s="78" t="str">
        <f t="shared" si="24"/>
        <v/>
      </c>
    </row>
    <row r="272" spans="1:16" x14ac:dyDescent="0.25">
      <c r="A272" s="119" t="s">
        <v>1298</v>
      </c>
      <c r="B272" s="100" t="s">
        <v>1009</v>
      </c>
      <c r="C272" s="100" t="s">
        <v>1285</v>
      </c>
      <c r="D272" s="100" t="s">
        <v>1010</v>
      </c>
      <c r="E272" s="100" t="s">
        <v>1126</v>
      </c>
      <c r="F272" s="100" t="s">
        <v>113</v>
      </c>
      <c r="G272" s="101">
        <v>11.22</v>
      </c>
      <c r="H272" s="102" t="s">
        <v>42</v>
      </c>
      <c r="I272" s="103">
        <v>52</v>
      </c>
      <c r="J272" s="19"/>
      <c r="K272" s="20" t="str">
        <f t="shared" si="20"/>
        <v/>
      </c>
      <c r="L272" s="20" t="str">
        <f t="shared" si="21"/>
        <v/>
      </c>
      <c r="M272" s="21"/>
      <c r="N272" s="20" t="str">
        <f t="shared" si="22"/>
        <v/>
      </c>
      <c r="O272" s="22" t="str">
        <f t="shared" si="23"/>
        <v/>
      </c>
      <c r="P272" s="78" t="str">
        <f t="shared" si="24"/>
        <v/>
      </c>
    </row>
    <row r="273" spans="1:16" x14ac:dyDescent="0.25">
      <c r="A273" s="119" t="s">
        <v>1299</v>
      </c>
      <c r="B273" s="100" t="s">
        <v>1288</v>
      </c>
      <c r="C273" s="100" t="s">
        <v>815</v>
      </c>
      <c r="D273" s="100" t="s">
        <v>821</v>
      </c>
      <c r="E273" s="100" t="s">
        <v>1126</v>
      </c>
      <c r="F273" s="100" t="s">
        <v>1163</v>
      </c>
      <c r="G273" s="101">
        <v>9.33</v>
      </c>
      <c r="H273" s="102" t="s">
        <v>42</v>
      </c>
      <c r="I273" s="103">
        <v>52</v>
      </c>
      <c r="J273" s="19"/>
      <c r="K273" s="20" t="str">
        <f t="shared" si="20"/>
        <v/>
      </c>
      <c r="L273" s="20" t="str">
        <f t="shared" si="21"/>
        <v/>
      </c>
      <c r="M273" s="21"/>
      <c r="N273" s="20" t="str">
        <f t="shared" si="22"/>
        <v/>
      </c>
      <c r="O273" s="22" t="str">
        <f t="shared" si="23"/>
        <v/>
      </c>
      <c r="P273" s="78" t="str">
        <f t="shared" si="24"/>
        <v/>
      </c>
    </row>
    <row r="274" spans="1:16" x14ac:dyDescent="0.25">
      <c r="A274" s="119" t="s">
        <v>1300</v>
      </c>
      <c r="B274" s="100" t="s">
        <v>1301</v>
      </c>
      <c r="C274" s="100" t="s">
        <v>815</v>
      </c>
      <c r="D274" s="100" t="s">
        <v>1109</v>
      </c>
      <c r="E274" s="100" t="s">
        <v>1126</v>
      </c>
      <c r="F274" s="100" t="s">
        <v>1163</v>
      </c>
      <c r="G274" s="101">
        <v>11.63</v>
      </c>
      <c r="H274" s="102" t="s">
        <v>81</v>
      </c>
      <c r="I274" s="103">
        <v>252</v>
      </c>
      <c r="J274" s="19"/>
      <c r="K274" s="20" t="str">
        <f t="shared" si="20"/>
        <v/>
      </c>
      <c r="L274" s="20" t="str">
        <f t="shared" si="21"/>
        <v/>
      </c>
      <c r="M274" s="21"/>
      <c r="N274" s="20" t="str">
        <f t="shared" si="22"/>
        <v/>
      </c>
      <c r="O274" s="22" t="str">
        <f t="shared" si="23"/>
        <v/>
      </c>
      <c r="P274" s="78" t="str">
        <f t="shared" si="24"/>
        <v/>
      </c>
    </row>
    <row r="275" spans="1:16" x14ac:dyDescent="0.25">
      <c r="A275" s="119" t="s">
        <v>1302</v>
      </c>
      <c r="B275" s="100" t="s">
        <v>1303</v>
      </c>
      <c r="C275" s="100" t="s">
        <v>815</v>
      </c>
      <c r="D275" s="100" t="s">
        <v>1304</v>
      </c>
      <c r="E275" s="100" t="s">
        <v>1126</v>
      </c>
      <c r="F275" s="100" t="s">
        <v>1163</v>
      </c>
      <c r="G275" s="101">
        <v>22.81</v>
      </c>
      <c r="H275" s="102" t="s">
        <v>358</v>
      </c>
      <c r="I275" s="103">
        <v>252</v>
      </c>
      <c r="J275" s="19"/>
      <c r="K275" s="20" t="str">
        <f t="shared" si="20"/>
        <v/>
      </c>
      <c r="L275" s="20" t="str">
        <f t="shared" si="21"/>
        <v/>
      </c>
      <c r="M275" s="21"/>
      <c r="N275" s="20" t="str">
        <f t="shared" si="22"/>
        <v/>
      </c>
      <c r="O275" s="22" t="str">
        <f t="shared" si="23"/>
        <v/>
      </c>
      <c r="P275" s="78" t="str">
        <f t="shared" si="24"/>
        <v/>
      </c>
    </row>
    <row r="276" spans="1:16" x14ac:dyDescent="0.25">
      <c r="A276" s="119" t="s">
        <v>1305</v>
      </c>
      <c r="B276" s="100" t="s">
        <v>1306</v>
      </c>
      <c r="C276" s="100" t="s">
        <v>815</v>
      </c>
      <c r="D276" s="100" t="s">
        <v>1307</v>
      </c>
      <c r="E276" s="100" t="s">
        <v>1126</v>
      </c>
      <c r="F276" s="100" t="s">
        <v>1163</v>
      </c>
      <c r="G276" s="101">
        <v>23.72</v>
      </c>
      <c r="H276" s="105" t="s">
        <v>1854</v>
      </c>
      <c r="I276" s="103">
        <v>504</v>
      </c>
      <c r="J276" s="19"/>
      <c r="K276" s="20" t="str">
        <f t="shared" si="20"/>
        <v/>
      </c>
      <c r="L276" s="20" t="str">
        <f t="shared" si="21"/>
        <v/>
      </c>
      <c r="M276" s="21"/>
      <c r="N276" s="20" t="str">
        <f t="shared" si="22"/>
        <v/>
      </c>
      <c r="O276" s="22" t="str">
        <f t="shared" si="23"/>
        <v/>
      </c>
      <c r="P276" s="78" t="str">
        <f t="shared" si="24"/>
        <v/>
      </c>
    </row>
    <row r="277" spans="1:16" x14ac:dyDescent="0.25">
      <c r="A277" s="119" t="s">
        <v>1308</v>
      </c>
      <c r="B277" s="100" t="s">
        <v>1309</v>
      </c>
      <c r="C277" s="100" t="s">
        <v>1310</v>
      </c>
      <c r="D277" s="100" t="s">
        <v>1132</v>
      </c>
      <c r="E277" s="100" t="s">
        <v>1126</v>
      </c>
      <c r="F277" s="100" t="s">
        <v>1163</v>
      </c>
      <c r="G277" s="101">
        <v>1.8</v>
      </c>
      <c r="H277" s="102" t="s">
        <v>78</v>
      </c>
      <c r="I277" s="103">
        <v>252</v>
      </c>
      <c r="J277" s="19"/>
      <c r="K277" s="20" t="str">
        <f t="shared" si="20"/>
        <v/>
      </c>
      <c r="L277" s="20" t="str">
        <f t="shared" si="21"/>
        <v/>
      </c>
      <c r="M277" s="21"/>
      <c r="N277" s="20" t="str">
        <f t="shared" si="22"/>
        <v/>
      </c>
      <c r="O277" s="22" t="str">
        <f t="shared" si="23"/>
        <v/>
      </c>
      <c r="P277" s="78" t="str">
        <f t="shared" si="24"/>
        <v/>
      </c>
    </row>
    <row r="278" spans="1:16" x14ac:dyDescent="0.25">
      <c r="A278" s="119" t="s">
        <v>1311</v>
      </c>
      <c r="B278" s="100" t="s">
        <v>1057</v>
      </c>
      <c r="C278" s="100" t="s">
        <v>1312</v>
      </c>
      <c r="D278" s="100" t="s">
        <v>996</v>
      </c>
      <c r="E278" s="100" t="s">
        <v>1126</v>
      </c>
      <c r="F278" s="100" t="s">
        <v>1163</v>
      </c>
      <c r="G278" s="101">
        <v>2.37</v>
      </c>
      <c r="H278" s="102" t="s">
        <v>80</v>
      </c>
      <c r="I278" s="103">
        <v>252</v>
      </c>
      <c r="J278" s="19"/>
      <c r="K278" s="20" t="str">
        <f t="shared" si="20"/>
        <v/>
      </c>
      <c r="L278" s="20" t="str">
        <f t="shared" si="21"/>
        <v/>
      </c>
      <c r="M278" s="21"/>
      <c r="N278" s="20" t="str">
        <f t="shared" si="22"/>
        <v/>
      </c>
      <c r="O278" s="22" t="str">
        <f t="shared" si="23"/>
        <v/>
      </c>
      <c r="P278" s="78" t="str">
        <f t="shared" si="24"/>
        <v/>
      </c>
    </row>
    <row r="279" spans="1:16" x14ac:dyDescent="0.25">
      <c r="A279" s="119" t="s">
        <v>1313</v>
      </c>
      <c r="B279" s="100" t="s">
        <v>1309</v>
      </c>
      <c r="C279" s="100" t="s">
        <v>1314</v>
      </c>
      <c r="D279" s="100" t="s">
        <v>1132</v>
      </c>
      <c r="E279" s="100" t="s">
        <v>1126</v>
      </c>
      <c r="F279" s="100" t="s">
        <v>1163</v>
      </c>
      <c r="G279" s="101">
        <v>1.8049999999999999</v>
      </c>
      <c r="H279" s="102" t="s">
        <v>78</v>
      </c>
      <c r="I279" s="103">
        <v>252</v>
      </c>
      <c r="J279" s="19"/>
      <c r="K279" s="20" t="str">
        <f t="shared" si="20"/>
        <v/>
      </c>
      <c r="L279" s="20" t="str">
        <f t="shared" si="21"/>
        <v/>
      </c>
      <c r="M279" s="21"/>
      <c r="N279" s="20" t="str">
        <f t="shared" si="22"/>
        <v/>
      </c>
      <c r="O279" s="22" t="str">
        <f t="shared" si="23"/>
        <v/>
      </c>
      <c r="P279" s="78" t="str">
        <f t="shared" si="24"/>
        <v/>
      </c>
    </row>
    <row r="280" spans="1:16" x14ac:dyDescent="0.25">
      <c r="A280" s="119" t="s">
        <v>1315</v>
      </c>
      <c r="B280" s="100" t="s">
        <v>1057</v>
      </c>
      <c r="C280" s="100" t="s">
        <v>1316</v>
      </c>
      <c r="D280" s="100" t="s">
        <v>996</v>
      </c>
      <c r="E280" s="100" t="s">
        <v>1126</v>
      </c>
      <c r="F280" s="100" t="s">
        <v>1163</v>
      </c>
      <c r="G280" s="101">
        <v>2.37</v>
      </c>
      <c r="H280" s="102" t="s">
        <v>80</v>
      </c>
      <c r="I280" s="103">
        <v>252</v>
      </c>
      <c r="J280" s="19"/>
      <c r="K280" s="20" t="str">
        <f t="shared" si="20"/>
        <v/>
      </c>
      <c r="L280" s="20" t="str">
        <f t="shared" si="21"/>
        <v/>
      </c>
      <c r="M280" s="21"/>
      <c r="N280" s="20" t="str">
        <f t="shared" si="22"/>
        <v/>
      </c>
      <c r="O280" s="22" t="str">
        <f t="shared" si="23"/>
        <v/>
      </c>
      <c r="P280" s="78" t="str">
        <f t="shared" si="24"/>
        <v/>
      </c>
    </row>
    <row r="281" spans="1:16" x14ac:dyDescent="0.25">
      <c r="A281" s="119" t="s">
        <v>1317</v>
      </c>
      <c r="B281" s="100" t="s">
        <v>1301</v>
      </c>
      <c r="C281" s="100" t="s">
        <v>815</v>
      </c>
      <c r="D281" s="100" t="s">
        <v>1109</v>
      </c>
      <c r="E281" s="100" t="s">
        <v>1126</v>
      </c>
      <c r="F281" s="100" t="s">
        <v>1163</v>
      </c>
      <c r="G281" s="101">
        <v>11.625</v>
      </c>
      <c r="H281" s="102" t="s">
        <v>81</v>
      </c>
      <c r="I281" s="103">
        <v>252</v>
      </c>
      <c r="J281" s="19"/>
      <c r="K281" s="20" t="str">
        <f t="shared" si="20"/>
        <v/>
      </c>
      <c r="L281" s="20" t="str">
        <f t="shared" si="21"/>
        <v/>
      </c>
      <c r="M281" s="21"/>
      <c r="N281" s="20" t="str">
        <f t="shared" si="22"/>
        <v/>
      </c>
      <c r="O281" s="22" t="str">
        <f t="shared" si="23"/>
        <v/>
      </c>
      <c r="P281" s="78" t="str">
        <f t="shared" si="24"/>
        <v/>
      </c>
    </row>
    <row r="282" spans="1:16" x14ac:dyDescent="0.25">
      <c r="A282" s="119" t="s">
        <v>1318</v>
      </c>
      <c r="B282" s="100" t="s">
        <v>1303</v>
      </c>
      <c r="C282" s="100" t="s">
        <v>815</v>
      </c>
      <c r="D282" s="100" t="s">
        <v>1304</v>
      </c>
      <c r="E282" s="100" t="s">
        <v>1126</v>
      </c>
      <c r="F282" s="100" t="s">
        <v>1163</v>
      </c>
      <c r="G282" s="101">
        <v>23.95</v>
      </c>
      <c r="H282" s="102" t="s">
        <v>358</v>
      </c>
      <c r="I282" s="103">
        <v>252</v>
      </c>
      <c r="J282" s="19"/>
      <c r="K282" s="20" t="str">
        <f t="shared" si="20"/>
        <v/>
      </c>
      <c r="L282" s="20" t="str">
        <f t="shared" si="21"/>
        <v/>
      </c>
      <c r="M282" s="21"/>
      <c r="N282" s="20" t="str">
        <f t="shared" si="22"/>
        <v/>
      </c>
      <c r="O282" s="22" t="str">
        <f t="shared" si="23"/>
        <v/>
      </c>
      <c r="P282" s="78" t="str">
        <f t="shared" si="24"/>
        <v/>
      </c>
    </row>
    <row r="283" spans="1:16" x14ac:dyDescent="0.25">
      <c r="A283" s="119" t="s">
        <v>1319</v>
      </c>
      <c r="B283" s="100" t="s">
        <v>1256</v>
      </c>
      <c r="C283" s="100" t="s">
        <v>815</v>
      </c>
      <c r="D283" s="100" t="s">
        <v>816</v>
      </c>
      <c r="E283" s="100" t="s">
        <v>1126</v>
      </c>
      <c r="F283" s="100" t="s">
        <v>1163</v>
      </c>
      <c r="G283" s="101">
        <v>9.44</v>
      </c>
      <c r="H283" s="102" t="s">
        <v>42</v>
      </c>
      <c r="I283" s="103">
        <v>52</v>
      </c>
      <c r="J283" s="19"/>
      <c r="K283" s="20" t="str">
        <f t="shared" si="20"/>
        <v/>
      </c>
      <c r="L283" s="20" t="str">
        <f t="shared" si="21"/>
        <v/>
      </c>
      <c r="M283" s="21"/>
      <c r="N283" s="20" t="str">
        <f t="shared" si="22"/>
        <v/>
      </c>
      <c r="O283" s="22" t="str">
        <f t="shared" si="23"/>
        <v/>
      </c>
      <c r="P283" s="78" t="str">
        <f t="shared" si="24"/>
        <v/>
      </c>
    </row>
    <row r="284" spans="1:16" x14ac:dyDescent="0.25">
      <c r="A284" s="119" t="s">
        <v>1320</v>
      </c>
      <c r="B284" s="100" t="s">
        <v>1321</v>
      </c>
      <c r="C284" s="100" t="s">
        <v>815</v>
      </c>
      <c r="D284" s="100" t="s">
        <v>821</v>
      </c>
      <c r="E284" s="100" t="s">
        <v>1126</v>
      </c>
      <c r="F284" s="100" t="s">
        <v>1181</v>
      </c>
      <c r="G284" s="101">
        <v>7.5049999999999999</v>
      </c>
      <c r="H284" s="102" t="s">
        <v>42</v>
      </c>
      <c r="I284" s="103">
        <v>52</v>
      </c>
      <c r="J284" s="19"/>
      <c r="K284" s="20" t="str">
        <f t="shared" si="20"/>
        <v/>
      </c>
      <c r="L284" s="20" t="str">
        <f t="shared" si="21"/>
        <v/>
      </c>
      <c r="M284" s="21"/>
      <c r="N284" s="20" t="str">
        <f t="shared" si="22"/>
        <v/>
      </c>
      <c r="O284" s="22" t="str">
        <f t="shared" si="23"/>
        <v/>
      </c>
      <c r="P284" s="78" t="str">
        <f t="shared" si="24"/>
        <v/>
      </c>
    </row>
    <row r="285" spans="1:16" x14ac:dyDescent="0.25">
      <c r="A285" s="119" t="s">
        <v>1322</v>
      </c>
      <c r="B285" s="100" t="s">
        <v>1323</v>
      </c>
      <c r="C285" s="100" t="s">
        <v>815</v>
      </c>
      <c r="D285" s="100" t="s">
        <v>836</v>
      </c>
      <c r="E285" s="100" t="s">
        <v>1126</v>
      </c>
      <c r="F285" s="100" t="s">
        <v>1181</v>
      </c>
      <c r="G285" s="101">
        <v>16.82</v>
      </c>
      <c r="H285" s="102" t="s">
        <v>358</v>
      </c>
      <c r="I285" s="103">
        <v>252</v>
      </c>
      <c r="J285" s="19"/>
      <c r="K285" s="20" t="str">
        <f t="shared" si="20"/>
        <v/>
      </c>
      <c r="L285" s="20" t="str">
        <f t="shared" si="21"/>
        <v/>
      </c>
      <c r="M285" s="21"/>
      <c r="N285" s="20" t="str">
        <f t="shared" si="22"/>
        <v/>
      </c>
      <c r="O285" s="22" t="str">
        <f t="shared" si="23"/>
        <v/>
      </c>
      <c r="P285" s="78" t="str">
        <f t="shared" si="24"/>
        <v/>
      </c>
    </row>
    <row r="286" spans="1:16" x14ac:dyDescent="0.25">
      <c r="A286" s="119" t="s">
        <v>1324</v>
      </c>
      <c r="B286" s="100" t="s">
        <v>1000</v>
      </c>
      <c r="C286" s="100" t="s">
        <v>815</v>
      </c>
      <c r="D286" s="100" t="s">
        <v>996</v>
      </c>
      <c r="E286" s="100" t="s">
        <v>1126</v>
      </c>
      <c r="F286" s="100" t="s">
        <v>1181</v>
      </c>
      <c r="G286" s="101">
        <v>1.915</v>
      </c>
      <c r="H286" s="102" t="s">
        <v>80</v>
      </c>
      <c r="I286" s="103">
        <v>252</v>
      </c>
      <c r="J286" s="19"/>
      <c r="K286" s="20" t="str">
        <f t="shared" si="20"/>
        <v/>
      </c>
      <c r="L286" s="20" t="str">
        <f t="shared" si="21"/>
        <v/>
      </c>
      <c r="M286" s="21"/>
      <c r="N286" s="20" t="str">
        <f t="shared" si="22"/>
        <v/>
      </c>
      <c r="O286" s="22" t="str">
        <f t="shared" si="23"/>
        <v/>
      </c>
      <c r="P286" s="78" t="str">
        <f t="shared" si="24"/>
        <v/>
      </c>
    </row>
    <row r="287" spans="1:16" x14ac:dyDescent="0.25">
      <c r="A287" s="119" t="s">
        <v>1325</v>
      </c>
      <c r="B287" s="100" t="s">
        <v>1031</v>
      </c>
      <c r="C287" s="100" t="s">
        <v>815</v>
      </c>
      <c r="D287" s="100" t="s">
        <v>996</v>
      </c>
      <c r="E287" s="100" t="s">
        <v>1126</v>
      </c>
      <c r="F287" s="100" t="s">
        <v>1181</v>
      </c>
      <c r="G287" s="101">
        <v>1.415</v>
      </c>
      <c r="H287" s="102" t="s">
        <v>80</v>
      </c>
      <c r="I287" s="103">
        <v>252</v>
      </c>
      <c r="J287" s="19"/>
      <c r="K287" s="20" t="str">
        <f t="shared" si="20"/>
        <v/>
      </c>
      <c r="L287" s="20" t="str">
        <f t="shared" si="21"/>
        <v/>
      </c>
      <c r="M287" s="21"/>
      <c r="N287" s="20" t="str">
        <f t="shared" si="22"/>
        <v/>
      </c>
      <c r="O287" s="22" t="str">
        <f t="shared" si="23"/>
        <v/>
      </c>
      <c r="P287" s="78" t="str">
        <f t="shared" si="24"/>
        <v/>
      </c>
    </row>
    <row r="288" spans="1:16" x14ac:dyDescent="0.25">
      <c r="A288" s="119" t="s">
        <v>1326</v>
      </c>
      <c r="B288" s="100" t="s">
        <v>1000</v>
      </c>
      <c r="C288" s="100" t="s">
        <v>815</v>
      </c>
      <c r="D288" s="100" t="s">
        <v>996</v>
      </c>
      <c r="E288" s="100" t="s">
        <v>1126</v>
      </c>
      <c r="F288" s="100" t="s">
        <v>1181</v>
      </c>
      <c r="G288" s="101">
        <v>3.8250000000000002</v>
      </c>
      <c r="H288" s="102" t="s">
        <v>80</v>
      </c>
      <c r="I288" s="103">
        <v>252</v>
      </c>
      <c r="J288" s="19"/>
      <c r="K288" s="20" t="str">
        <f t="shared" si="20"/>
        <v/>
      </c>
      <c r="L288" s="20" t="str">
        <f t="shared" si="21"/>
        <v/>
      </c>
      <c r="M288" s="21"/>
      <c r="N288" s="20" t="str">
        <f t="shared" si="22"/>
        <v/>
      </c>
      <c r="O288" s="22" t="str">
        <f t="shared" si="23"/>
        <v/>
      </c>
      <c r="P288" s="78" t="str">
        <f t="shared" si="24"/>
        <v/>
      </c>
    </row>
    <row r="289" spans="1:16" x14ac:dyDescent="0.25">
      <c r="A289" s="119" t="s">
        <v>1327</v>
      </c>
      <c r="B289" s="100" t="s">
        <v>1027</v>
      </c>
      <c r="C289" s="100" t="s">
        <v>815</v>
      </c>
      <c r="D289" s="100" t="s">
        <v>996</v>
      </c>
      <c r="E289" s="100" t="s">
        <v>1126</v>
      </c>
      <c r="F289" s="100" t="s">
        <v>1181</v>
      </c>
      <c r="G289" s="101">
        <v>1.415</v>
      </c>
      <c r="H289" s="102" t="s">
        <v>80</v>
      </c>
      <c r="I289" s="103">
        <v>252</v>
      </c>
      <c r="J289" s="19"/>
      <c r="K289" s="20" t="str">
        <f t="shared" si="20"/>
        <v/>
      </c>
      <c r="L289" s="20" t="str">
        <f t="shared" si="21"/>
        <v/>
      </c>
      <c r="M289" s="21"/>
      <c r="N289" s="20" t="str">
        <f t="shared" si="22"/>
        <v/>
      </c>
      <c r="O289" s="22" t="str">
        <f t="shared" si="23"/>
        <v/>
      </c>
      <c r="P289" s="78" t="str">
        <f t="shared" si="24"/>
        <v/>
      </c>
    </row>
    <row r="290" spans="1:16" x14ac:dyDescent="0.25">
      <c r="A290" s="119" t="s">
        <v>1328</v>
      </c>
      <c r="B290" s="100" t="s">
        <v>1027</v>
      </c>
      <c r="C290" s="100" t="s">
        <v>815</v>
      </c>
      <c r="D290" s="100" t="s">
        <v>996</v>
      </c>
      <c r="E290" s="100" t="s">
        <v>1126</v>
      </c>
      <c r="F290" s="100" t="s">
        <v>1181</v>
      </c>
      <c r="G290" s="101">
        <v>1.35</v>
      </c>
      <c r="H290" s="102" t="s">
        <v>80</v>
      </c>
      <c r="I290" s="103">
        <v>252</v>
      </c>
      <c r="J290" s="19"/>
      <c r="K290" s="20" t="str">
        <f t="shared" si="20"/>
        <v/>
      </c>
      <c r="L290" s="20" t="str">
        <f t="shared" si="21"/>
        <v/>
      </c>
      <c r="M290" s="21"/>
      <c r="N290" s="20" t="str">
        <f t="shared" si="22"/>
        <v/>
      </c>
      <c r="O290" s="22" t="str">
        <f t="shared" si="23"/>
        <v/>
      </c>
      <c r="P290" s="78" t="str">
        <f t="shared" si="24"/>
        <v/>
      </c>
    </row>
    <row r="291" spans="1:16" x14ac:dyDescent="0.25">
      <c r="A291" s="119" t="s">
        <v>1329</v>
      </c>
      <c r="B291" s="100" t="s">
        <v>1330</v>
      </c>
      <c r="C291" s="100" t="s">
        <v>815</v>
      </c>
      <c r="D291" s="100" t="s">
        <v>993</v>
      </c>
      <c r="E291" s="100" t="s">
        <v>1126</v>
      </c>
      <c r="F291" s="100" t="s">
        <v>1181</v>
      </c>
      <c r="G291" s="101">
        <v>13.15</v>
      </c>
      <c r="H291" s="102" t="s">
        <v>78</v>
      </c>
      <c r="I291" s="103">
        <v>252</v>
      </c>
      <c r="J291" s="19"/>
      <c r="K291" s="20" t="str">
        <f t="shared" si="20"/>
        <v/>
      </c>
      <c r="L291" s="20" t="str">
        <f t="shared" si="21"/>
        <v/>
      </c>
      <c r="M291" s="21"/>
      <c r="N291" s="20" t="str">
        <f t="shared" si="22"/>
        <v/>
      </c>
      <c r="O291" s="22" t="str">
        <f t="shared" si="23"/>
        <v/>
      </c>
      <c r="P291" s="78" t="str">
        <f t="shared" si="24"/>
        <v/>
      </c>
    </row>
    <row r="292" spans="1:16" x14ac:dyDescent="0.25">
      <c r="A292" s="119" t="s">
        <v>1331</v>
      </c>
      <c r="B292" s="100" t="s">
        <v>1332</v>
      </c>
      <c r="C292" s="100" t="s">
        <v>815</v>
      </c>
      <c r="D292" s="100" t="s">
        <v>1141</v>
      </c>
      <c r="E292" s="100" t="s">
        <v>1126</v>
      </c>
      <c r="F292" s="100" t="s">
        <v>1181</v>
      </c>
      <c r="G292" s="101">
        <v>11.565</v>
      </c>
      <c r="H292" s="102" t="s">
        <v>66</v>
      </c>
      <c r="I292" s="103">
        <v>252</v>
      </c>
      <c r="J292" s="19"/>
      <c r="K292" s="20" t="str">
        <f t="shared" si="20"/>
        <v/>
      </c>
      <c r="L292" s="20" t="str">
        <f t="shared" si="21"/>
        <v/>
      </c>
      <c r="M292" s="21"/>
      <c r="N292" s="20" t="str">
        <f t="shared" si="22"/>
        <v/>
      </c>
      <c r="O292" s="22" t="str">
        <f t="shared" si="23"/>
        <v/>
      </c>
      <c r="P292" s="78" t="str">
        <f t="shared" si="24"/>
        <v/>
      </c>
    </row>
    <row r="293" spans="1:16" x14ac:dyDescent="0.25">
      <c r="A293" s="119" t="s">
        <v>1333</v>
      </c>
      <c r="B293" s="100" t="s">
        <v>1334</v>
      </c>
      <c r="C293" s="100" t="s">
        <v>1308</v>
      </c>
      <c r="D293" s="100" t="s">
        <v>894</v>
      </c>
      <c r="E293" s="100" t="s">
        <v>1126</v>
      </c>
      <c r="F293" s="100" t="s">
        <v>1197</v>
      </c>
      <c r="G293" s="101">
        <v>8.5850000000000009</v>
      </c>
      <c r="H293" s="102" t="s">
        <v>42</v>
      </c>
      <c r="I293" s="103">
        <v>52</v>
      </c>
      <c r="J293" s="19"/>
      <c r="K293" s="20" t="str">
        <f t="shared" si="20"/>
        <v/>
      </c>
      <c r="L293" s="20" t="str">
        <f t="shared" si="21"/>
        <v/>
      </c>
      <c r="M293" s="21"/>
      <c r="N293" s="20" t="str">
        <f t="shared" si="22"/>
        <v/>
      </c>
      <c r="O293" s="22" t="str">
        <f t="shared" si="23"/>
        <v/>
      </c>
      <c r="P293" s="78" t="str">
        <f t="shared" si="24"/>
        <v/>
      </c>
    </row>
    <row r="294" spans="1:16" x14ac:dyDescent="0.25">
      <c r="A294" s="119" t="s">
        <v>1335</v>
      </c>
      <c r="B294" s="100" t="s">
        <v>1336</v>
      </c>
      <c r="C294" s="100" t="s">
        <v>1313</v>
      </c>
      <c r="D294" s="100" t="s">
        <v>1337</v>
      </c>
      <c r="E294" s="100" t="s">
        <v>1126</v>
      </c>
      <c r="F294" s="100" t="s">
        <v>1197</v>
      </c>
      <c r="G294" s="101">
        <v>15.125</v>
      </c>
      <c r="H294" s="102" t="s">
        <v>358</v>
      </c>
      <c r="I294" s="103">
        <v>252</v>
      </c>
      <c r="J294" s="19"/>
      <c r="K294" s="20" t="str">
        <f t="shared" si="20"/>
        <v/>
      </c>
      <c r="L294" s="20" t="str">
        <f t="shared" si="21"/>
        <v/>
      </c>
      <c r="M294" s="21"/>
      <c r="N294" s="20" t="str">
        <f t="shared" si="22"/>
        <v/>
      </c>
      <c r="O294" s="22" t="str">
        <f t="shared" si="23"/>
        <v/>
      </c>
      <c r="P294" s="78" t="str">
        <f t="shared" si="24"/>
        <v/>
      </c>
    </row>
    <row r="295" spans="1:16" x14ac:dyDescent="0.25">
      <c r="A295" s="119" t="s">
        <v>1338</v>
      </c>
      <c r="B295" s="100" t="s">
        <v>1339</v>
      </c>
      <c r="C295" s="100" t="s">
        <v>1315</v>
      </c>
      <c r="D295" s="100" t="s">
        <v>839</v>
      </c>
      <c r="E295" s="100" t="s">
        <v>1126</v>
      </c>
      <c r="F295" s="100" t="s">
        <v>1197</v>
      </c>
      <c r="G295" s="101">
        <v>4.42</v>
      </c>
      <c r="H295" s="102" t="s">
        <v>358</v>
      </c>
      <c r="I295" s="103">
        <v>252</v>
      </c>
      <c r="J295" s="19"/>
      <c r="K295" s="20" t="str">
        <f t="shared" si="20"/>
        <v/>
      </c>
      <c r="L295" s="20" t="str">
        <f t="shared" si="21"/>
        <v/>
      </c>
      <c r="M295" s="21"/>
      <c r="N295" s="20" t="str">
        <f t="shared" si="22"/>
        <v/>
      </c>
      <c r="O295" s="22" t="str">
        <f t="shared" si="23"/>
        <v/>
      </c>
      <c r="P295" s="78" t="str">
        <f t="shared" si="24"/>
        <v/>
      </c>
    </row>
    <row r="296" spans="1:16" x14ac:dyDescent="0.25">
      <c r="A296" s="119" t="s">
        <v>1340</v>
      </c>
      <c r="B296" s="100" t="s">
        <v>1341</v>
      </c>
      <c r="C296" s="100" t="s">
        <v>1342</v>
      </c>
      <c r="D296" s="100" t="s">
        <v>1132</v>
      </c>
      <c r="E296" s="100" t="s">
        <v>1126</v>
      </c>
      <c r="F296" s="100" t="s">
        <v>1197</v>
      </c>
      <c r="G296" s="101">
        <v>2.25</v>
      </c>
      <c r="H296" s="102" t="s">
        <v>78</v>
      </c>
      <c r="I296" s="103">
        <v>252</v>
      </c>
      <c r="J296" s="19"/>
      <c r="K296" s="20" t="str">
        <f t="shared" si="20"/>
        <v/>
      </c>
      <c r="L296" s="20" t="str">
        <f t="shared" si="21"/>
        <v/>
      </c>
      <c r="M296" s="21"/>
      <c r="N296" s="20" t="str">
        <f t="shared" si="22"/>
        <v/>
      </c>
      <c r="O296" s="22" t="str">
        <f t="shared" si="23"/>
        <v/>
      </c>
      <c r="P296" s="78" t="str">
        <f t="shared" si="24"/>
        <v/>
      </c>
    </row>
    <row r="297" spans="1:16" x14ac:dyDescent="0.25">
      <c r="A297" s="119" t="s">
        <v>1343</v>
      </c>
      <c r="B297" s="100" t="s">
        <v>1341</v>
      </c>
      <c r="C297" s="100" t="s">
        <v>1344</v>
      </c>
      <c r="D297" s="100" t="s">
        <v>1132</v>
      </c>
      <c r="E297" s="100" t="s">
        <v>1126</v>
      </c>
      <c r="F297" s="100" t="s">
        <v>1197</v>
      </c>
      <c r="G297" s="101">
        <v>1.95</v>
      </c>
      <c r="H297" s="102" t="s">
        <v>78</v>
      </c>
      <c r="I297" s="103">
        <v>252</v>
      </c>
      <c r="J297" s="19"/>
      <c r="K297" s="20" t="str">
        <f t="shared" si="20"/>
        <v/>
      </c>
      <c r="L297" s="20" t="str">
        <f t="shared" si="21"/>
        <v/>
      </c>
      <c r="M297" s="21"/>
      <c r="N297" s="20" t="str">
        <f t="shared" si="22"/>
        <v/>
      </c>
      <c r="O297" s="22" t="str">
        <f t="shared" si="23"/>
        <v/>
      </c>
      <c r="P297" s="78" t="str">
        <f t="shared" si="24"/>
        <v/>
      </c>
    </row>
    <row r="298" spans="1:16" x14ac:dyDescent="0.25">
      <c r="A298" s="119" t="s">
        <v>1345</v>
      </c>
      <c r="B298" s="100" t="s">
        <v>823</v>
      </c>
      <c r="C298" s="100" t="s">
        <v>1317</v>
      </c>
      <c r="D298" s="100" t="s">
        <v>816</v>
      </c>
      <c r="E298" s="100" t="s">
        <v>1126</v>
      </c>
      <c r="F298" s="100" t="s">
        <v>1197</v>
      </c>
      <c r="G298" s="101">
        <v>7.75</v>
      </c>
      <c r="H298" s="102" t="s">
        <v>80</v>
      </c>
      <c r="I298" s="103">
        <v>252</v>
      </c>
      <c r="J298" s="19"/>
      <c r="K298" s="20" t="str">
        <f t="shared" si="20"/>
        <v/>
      </c>
      <c r="L298" s="20" t="str">
        <f t="shared" si="21"/>
        <v/>
      </c>
      <c r="M298" s="21"/>
      <c r="N298" s="20" t="str">
        <f t="shared" si="22"/>
        <v/>
      </c>
      <c r="O298" s="22" t="str">
        <f t="shared" si="23"/>
        <v/>
      </c>
      <c r="P298" s="78" t="str">
        <f t="shared" si="24"/>
        <v/>
      </c>
    </row>
    <row r="299" spans="1:16" x14ac:dyDescent="0.25">
      <c r="A299" s="119" t="s">
        <v>1346</v>
      </c>
      <c r="B299" s="100" t="s">
        <v>1347</v>
      </c>
      <c r="C299" s="100" t="s">
        <v>1318</v>
      </c>
      <c r="D299" s="100" t="s">
        <v>1348</v>
      </c>
      <c r="E299" s="100" t="s">
        <v>1126</v>
      </c>
      <c r="F299" s="100" t="s">
        <v>1197</v>
      </c>
      <c r="G299" s="101">
        <v>28.62</v>
      </c>
      <c r="H299" s="102" t="s">
        <v>358</v>
      </c>
      <c r="I299" s="103">
        <v>252</v>
      </c>
      <c r="J299" s="19"/>
      <c r="K299" s="20" t="str">
        <f t="shared" si="20"/>
        <v/>
      </c>
      <c r="L299" s="20" t="str">
        <f t="shared" si="21"/>
        <v/>
      </c>
      <c r="M299" s="21"/>
      <c r="N299" s="20" t="str">
        <f t="shared" si="22"/>
        <v/>
      </c>
      <c r="O299" s="22" t="str">
        <f t="shared" si="23"/>
        <v/>
      </c>
      <c r="P299" s="78" t="str">
        <f t="shared" si="24"/>
        <v/>
      </c>
    </row>
    <row r="300" spans="1:16" x14ac:dyDescent="0.25">
      <c r="A300" s="119" t="s">
        <v>1349</v>
      </c>
      <c r="B300" s="100" t="s">
        <v>1341</v>
      </c>
      <c r="C300" s="100" t="s">
        <v>1350</v>
      </c>
      <c r="D300" s="100" t="s">
        <v>1132</v>
      </c>
      <c r="E300" s="100" t="s">
        <v>1126</v>
      </c>
      <c r="F300" s="100" t="s">
        <v>1197</v>
      </c>
      <c r="G300" s="101">
        <v>2.2549999999999999</v>
      </c>
      <c r="H300" s="102" t="s">
        <v>78</v>
      </c>
      <c r="I300" s="103">
        <v>252</v>
      </c>
      <c r="J300" s="19"/>
      <c r="K300" s="20" t="str">
        <f t="shared" si="20"/>
        <v/>
      </c>
      <c r="L300" s="20" t="str">
        <f t="shared" si="21"/>
        <v/>
      </c>
      <c r="M300" s="21"/>
      <c r="N300" s="20" t="str">
        <f t="shared" si="22"/>
        <v/>
      </c>
      <c r="O300" s="22" t="str">
        <f t="shared" si="23"/>
        <v/>
      </c>
      <c r="P300" s="78" t="str">
        <f t="shared" si="24"/>
        <v/>
      </c>
    </row>
    <row r="301" spans="1:16" x14ac:dyDescent="0.25">
      <c r="A301" s="119" t="s">
        <v>1351</v>
      </c>
      <c r="B301" s="100" t="s">
        <v>1341</v>
      </c>
      <c r="C301" s="100" t="s">
        <v>1352</v>
      </c>
      <c r="D301" s="100" t="s">
        <v>1132</v>
      </c>
      <c r="E301" s="100" t="s">
        <v>1126</v>
      </c>
      <c r="F301" s="100" t="s">
        <v>1197</v>
      </c>
      <c r="G301" s="101">
        <v>2.25</v>
      </c>
      <c r="H301" s="102" t="s">
        <v>78</v>
      </c>
      <c r="I301" s="103">
        <v>252</v>
      </c>
      <c r="J301" s="19"/>
      <c r="K301" s="20" t="str">
        <f t="shared" si="20"/>
        <v/>
      </c>
      <c r="L301" s="20" t="str">
        <f t="shared" si="21"/>
        <v/>
      </c>
      <c r="M301" s="21"/>
      <c r="N301" s="20" t="str">
        <f t="shared" si="22"/>
        <v/>
      </c>
      <c r="O301" s="22" t="str">
        <f t="shared" si="23"/>
        <v/>
      </c>
      <c r="P301" s="78" t="str">
        <f t="shared" si="24"/>
        <v/>
      </c>
    </row>
    <row r="302" spans="1:16" x14ac:dyDescent="0.25">
      <c r="A302" s="119" t="s">
        <v>1353</v>
      </c>
      <c r="B302" s="100" t="s">
        <v>1354</v>
      </c>
      <c r="C302" s="100" t="s">
        <v>1355</v>
      </c>
      <c r="D302" s="100" t="s">
        <v>1356</v>
      </c>
      <c r="E302" s="100" t="s">
        <v>1126</v>
      </c>
      <c r="F302" s="100" t="s">
        <v>1197</v>
      </c>
      <c r="G302" s="101">
        <v>20.11</v>
      </c>
      <c r="H302" s="102" t="s">
        <v>358</v>
      </c>
      <c r="I302" s="103">
        <v>252</v>
      </c>
      <c r="J302" s="19"/>
      <c r="K302" s="20" t="str">
        <f t="shared" si="20"/>
        <v/>
      </c>
      <c r="L302" s="20" t="str">
        <f t="shared" si="21"/>
        <v/>
      </c>
      <c r="M302" s="21"/>
      <c r="N302" s="20" t="str">
        <f t="shared" si="22"/>
        <v/>
      </c>
      <c r="O302" s="22" t="str">
        <f t="shared" si="23"/>
        <v/>
      </c>
      <c r="P302" s="78" t="str">
        <f t="shared" si="24"/>
        <v/>
      </c>
    </row>
    <row r="303" spans="1:16" x14ac:dyDescent="0.25">
      <c r="A303" s="119" t="s">
        <v>1357</v>
      </c>
      <c r="B303" s="100" t="s">
        <v>1358</v>
      </c>
      <c r="C303" s="100" t="s">
        <v>815</v>
      </c>
      <c r="D303" s="100" t="s">
        <v>1356</v>
      </c>
      <c r="E303" s="100" t="s">
        <v>1126</v>
      </c>
      <c r="F303" s="100" t="s">
        <v>1197</v>
      </c>
      <c r="G303" s="101">
        <v>6.0750000000000002</v>
      </c>
      <c r="H303" s="102" t="s">
        <v>78</v>
      </c>
      <c r="I303" s="103">
        <v>252</v>
      </c>
      <c r="J303" s="19"/>
      <c r="K303" s="20" t="str">
        <f t="shared" si="20"/>
        <v/>
      </c>
      <c r="L303" s="20" t="str">
        <f t="shared" si="21"/>
        <v/>
      </c>
      <c r="M303" s="21"/>
      <c r="N303" s="20" t="str">
        <f t="shared" si="22"/>
        <v/>
      </c>
      <c r="O303" s="22" t="str">
        <f t="shared" si="23"/>
        <v/>
      </c>
      <c r="P303" s="78" t="str">
        <f t="shared" si="24"/>
        <v/>
      </c>
    </row>
    <row r="304" spans="1:16" x14ac:dyDescent="0.25">
      <c r="A304" s="119" t="s">
        <v>1359</v>
      </c>
      <c r="B304" s="100" t="s">
        <v>1360</v>
      </c>
      <c r="C304" s="100" t="s">
        <v>1319</v>
      </c>
      <c r="D304" s="100" t="s">
        <v>1356</v>
      </c>
      <c r="E304" s="100" t="s">
        <v>1126</v>
      </c>
      <c r="F304" s="100" t="s">
        <v>1197</v>
      </c>
      <c r="G304" s="101">
        <v>18.824999999999999</v>
      </c>
      <c r="H304" s="102" t="s">
        <v>78</v>
      </c>
      <c r="I304" s="103">
        <v>252</v>
      </c>
      <c r="J304" s="19"/>
      <c r="K304" s="20" t="str">
        <f t="shared" si="20"/>
        <v/>
      </c>
      <c r="L304" s="20" t="str">
        <f t="shared" si="21"/>
        <v/>
      </c>
      <c r="M304" s="21"/>
      <c r="N304" s="20" t="str">
        <f t="shared" si="22"/>
        <v/>
      </c>
      <c r="O304" s="22" t="str">
        <f t="shared" si="23"/>
        <v/>
      </c>
      <c r="P304" s="78" t="str">
        <f t="shared" si="24"/>
        <v/>
      </c>
    </row>
    <row r="305" spans="1:16" x14ac:dyDescent="0.25">
      <c r="A305" s="119" t="s">
        <v>1361</v>
      </c>
      <c r="B305" s="100" t="s">
        <v>1362</v>
      </c>
      <c r="C305" s="100" t="s">
        <v>815</v>
      </c>
      <c r="D305" s="100" t="s">
        <v>1363</v>
      </c>
      <c r="E305" s="100" t="s">
        <v>1126</v>
      </c>
      <c r="F305" s="100" t="s">
        <v>1197</v>
      </c>
      <c r="G305" s="101">
        <v>39.734999999999999</v>
      </c>
      <c r="H305" s="102" t="s">
        <v>358</v>
      </c>
      <c r="I305" s="103">
        <v>252</v>
      </c>
      <c r="J305" s="19"/>
      <c r="K305" s="20" t="str">
        <f t="shared" si="20"/>
        <v/>
      </c>
      <c r="L305" s="20" t="str">
        <f t="shared" si="21"/>
        <v/>
      </c>
      <c r="M305" s="21"/>
      <c r="N305" s="20" t="str">
        <f t="shared" si="22"/>
        <v/>
      </c>
      <c r="O305" s="22" t="str">
        <f t="shared" si="23"/>
        <v/>
      </c>
      <c r="P305" s="78" t="str">
        <f t="shared" si="24"/>
        <v/>
      </c>
    </row>
    <row r="306" spans="1:16" x14ac:dyDescent="0.25">
      <c r="A306" s="119" t="s">
        <v>1364</v>
      </c>
      <c r="B306" s="100" t="s">
        <v>1341</v>
      </c>
      <c r="C306" s="100" t="s">
        <v>1365</v>
      </c>
      <c r="D306" s="100" t="s">
        <v>1132</v>
      </c>
      <c r="E306" s="100" t="s">
        <v>1126</v>
      </c>
      <c r="F306" s="100" t="s">
        <v>1197</v>
      </c>
      <c r="G306" s="101">
        <v>2.4</v>
      </c>
      <c r="H306" s="102" t="s">
        <v>78</v>
      </c>
      <c r="I306" s="103">
        <v>252</v>
      </c>
      <c r="J306" s="19"/>
      <c r="K306" s="20" t="str">
        <f t="shared" si="20"/>
        <v/>
      </c>
      <c r="L306" s="20" t="str">
        <f t="shared" si="21"/>
        <v/>
      </c>
      <c r="M306" s="21"/>
      <c r="N306" s="20" t="str">
        <f t="shared" si="22"/>
        <v/>
      </c>
      <c r="O306" s="22" t="str">
        <f t="shared" si="23"/>
        <v/>
      </c>
      <c r="P306" s="78" t="str">
        <f t="shared" si="24"/>
        <v/>
      </c>
    </row>
    <row r="307" spans="1:16" x14ac:dyDescent="0.25">
      <c r="A307" s="119" t="s">
        <v>1366</v>
      </c>
      <c r="B307" s="100" t="s">
        <v>1341</v>
      </c>
      <c r="C307" s="100" t="s">
        <v>815</v>
      </c>
      <c r="D307" s="100" t="s">
        <v>1132</v>
      </c>
      <c r="E307" s="100" t="s">
        <v>1126</v>
      </c>
      <c r="F307" s="100" t="s">
        <v>1197</v>
      </c>
      <c r="G307" s="101">
        <v>3.15</v>
      </c>
      <c r="H307" s="102" t="s">
        <v>78</v>
      </c>
      <c r="I307" s="103">
        <v>252</v>
      </c>
      <c r="J307" s="19"/>
      <c r="K307" s="20" t="str">
        <f t="shared" si="20"/>
        <v/>
      </c>
      <c r="L307" s="20" t="str">
        <f t="shared" si="21"/>
        <v/>
      </c>
      <c r="M307" s="21"/>
      <c r="N307" s="20" t="str">
        <f t="shared" si="22"/>
        <v/>
      </c>
      <c r="O307" s="22" t="str">
        <f t="shared" si="23"/>
        <v/>
      </c>
      <c r="P307" s="78" t="str">
        <f t="shared" si="24"/>
        <v/>
      </c>
    </row>
    <row r="308" spans="1:16" x14ac:dyDescent="0.25">
      <c r="A308" s="119" t="s">
        <v>1367</v>
      </c>
      <c r="B308" s="100" t="s">
        <v>1368</v>
      </c>
      <c r="C308" s="100" t="s">
        <v>815</v>
      </c>
      <c r="D308" s="100" t="s">
        <v>1356</v>
      </c>
      <c r="E308" s="100" t="s">
        <v>1126</v>
      </c>
      <c r="F308" s="100" t="s">
        <v>1197</v>
      </c>
      <c r="G308" s="101">
        <v>8.42</v>
      </c>
      <c r="H308" s="102" t="s">
        <v>358</v>
      </c>
      <c r="I308" s="103">
        <v>252</v>
      </c>
      <c r="J308" s="19"/>
      <c r="K308" s="20" t="str">
        <f t="shared" si="20"/>
        <v/>
      </c>
      <c r="L308" s="20" t="str">
        <f t="shared" si="21"/>
        <v/>
      </c>
      <c r="M308" s="21"/>
      <c r="N308" s="20" t="str">
        <f t="shared" si="22"/>
        <v/>
      </c>
      <c r="O308" s="22" t="str">
        <f t="shared" si="23"/>
        <v/>
      </c>
      <c r="P308" s="78" t="str">
        <f t="shared" si="24"/>
        <v/>
      </c>
    </row>
    <row r="309" spans="1:16" x14ac:dyDescent="0.25">
      <c r="A309" s="119" t="s">
        <v>1369</v>
      </c>
      <c r="B309" s="100" t="s">
        <v>838</v>
      </c>
      <c r="C309" s="100" t="s">
        <v>1322</v>
      </c>
      <c r="D309" s="100" t="s">
        <v>839</v>
      </c>
      <c r="E309" s="100" t="s">
        <v>1126</v>
      </c>
      <c r="F309" s="100" t="s">
        <v>1197</v>
      </c>
      <c r="G309" s="101">
        <v>27.504999999999999</v>
      </c>
      <c r="H309" s="102" t="s">
        <v>358</v>
      </c>
      <c r="I309" s="103">
        <v>252</v>
      </c>
      <c r="J309" s="19"/>
      <c r="K309" s="20" t="str">
        <f t="shared" si="20"/>
        <v/>
      </c>
      <c r="L309" s="20" t="str">
        <f t="shared" si="21"/>
        <v/>
      </c>
      <c r="M309" s="21"/>
      <c r="N309" s="20" t="str">
        <f t="shared" si="22"/>
        <v/>
      </c>
      <c r="O309" s="22" t="str">
        <f t="shared" si="23"/>
        <v/>
      </c>
      <c r="P309" s="78" t="str">
        <f t="shared" si="24"/>
        <v/>
      </c>
    </row>
    <row r="310" spans="1:16" x14ac:dyDescent="0.25">
      <c r="A310" s="119" t="s">
        <v>1370</v>
      </c>
      <c r="B310" s="100" t="s">
        <v>1341</v>
      </c>
      <c r="C310" s="100" t="s">
        <v>1371</v>
      </c>
      <c r="D310" s="100" t="s">
        <v>1132</v>
      </c>
      <c r="E310" s="100" t="s">
        <v>1126</v>
      </c>
      <c r="F310" s="100" t="s">
        <v>1197</v>
      </c>
      <c r="G310" s="101">
        <v>2.2000000000000002</v>
      </c>
      <c r="H310" s="102" t="s">
        <v>78</v>
      </c>
      <c r="I310" s="103">
        <v>252</v>
      </c>
      <c r="J310" s="19"/>
      <c r="K310" s="20" t="str">
        <f t="shared" si="20"/>
        <v/>
      </c>
      <c r="L310" s="20" t="str">
        <f t="shared" si="21"/>
        <v/>
      </c>
      <c r="M310" s="21"/>
      <c r="N310" s="20" t="str">
        <f t="shared" si="22"/>
        <v/>
      </c>
      <c r="O310" s="22" t="str">
        <f t="shared" si="23"/>
        <v/>
      </c>
      <c r="P310" s="78" t="str">
        <f t="shared" si="24"/>
        <v/>
      </c>
    </row>
    <row r="311" spans="1:16" x14ac:dyDescent="0.25">
      <c r="A311" s="119" t="s">
        <v>1372</v>
      </c>
      <c r="B311" s="100" t="s">
        <v>1341</v>
      </c>
      <c r="C311" s="100" t="s">
        <v>1373</v>
      </c>
      <c r="D311" s="100" t="s">
        <v>1132</v>
      </c>
      <c r="E311" s="100" t="s">
        <v>1126</v>
      </c>
      <c r="F311" s="100" t="s">
        <v>1197</v>
      </c>
      <c r="G311" s="101">
        <v>3.7549999999999999</v>
      </c>
      <c r="H311" s="102" t="s">
        <v>78</v>
      </c>
      <c r="I311" s="103">
        <v>252</v>
      </c>
      <c r="J311" s="19"/>
      <c r="K311" s="20" t="str">
        <f t="shared" si="20"/>
        <v/>
      </c>
      <c r="L311" s="20" t="str">
        <f t="shared" si="21"/>
        <v/>
      </c>
      <c r="M311" s="21"/>
      <c r="N311" s="20" t="str">
        <f t="shared" si="22"/>
        <v/>
      </c>
      <c r="O311" s="22" t="str">
        <f t="shared" si="23"/>
        <v/>
      </c>
      <c r="P311" s="78" t="str">
        <f t="shared" si="24"/>
        <v/>
      </c>
    </row>
    <row r="312" spans="1:16" x14ac:dyDescent="0.25">
      <c r="A312" s="119" t="s">
        <v>1374</v>
      </c>
      <c r="B312" s="100" t="s">
        <v>1339</v>
      </c>
      <c r="C312" s="100" t="s">
        <v>1375</v>
      </c>
      <c r="D312" s="100" t="s">
        <v>839</v>
      </c>
      <c r="E312" s="100" t="s">
        <v>1126</v>
      </c>
      <c r="F312" s="100" t="s">
        <v>1197</v>
      </c>
      <c r="G312" s="101">
        <v>13.515000000000001</v>
      </c>
      <c r="H312" s="102" t="s">
        <v>358</v>
      </c>
      <c r="I312" s="103">
        <v>252</v>
      </c>
      <c r="J312" s="19"/>
      <c r="K312" s="20" t="str">
        <f t="shared" si="20"/>
        <v/>
      </c>
      <c r="L312" s="20" t="str">
        <f t="shared" si="21"/>
        <v/>
      </c>
      <c r="M312" s="21"/>
      <c r="N312" s="20" t="str">
        <f t="shared" si="22"/>
        <v/>
      </c>
      <c r="O312" s="22" t="str">
        <f t="shared" si="23"/>
        <v/>
      </c>
      <c r="P312" s="78" t="str">
        <f t="shared" si="24"/>
        <v/>
      </c>
    </row>
    <row r="313" spans="1:16" x14ac:dyDescent="0.25">
      <c r="A313" s="119" t="s">
        <v>1376</v>
      </c>
      <c r="B313" s="100" t="s">
        <v>1046</v>
      </c>
      <c r="C313" s="100" t="s">
        <v>1324</v>
      </c>
      <c r="D313" s="100" t="s">
        <v>821</v>
      </c>
      <c r="E313" s="100" t="s">
        <v>1126</v>
      </c>
      <c r="F313" s="100" t="s">
        <v>1197</v>
      </c>
      <c r="G313" s="101">
        <v>5.2949999999999999</v>
      </c>
      <c r="H313" s="102" t="s">
        <v>42</v>
      </c>
      <c r="I313" s="103">
        <v>52</v>
      </c>
      <c r="J313" s="19"/>
      <c r="K313" s="20" t="str">
        <f t="shared" si="20"/>
        <v/>
      </c>
      <c r="L313" s="20" t="str">
        <f t="shared" si="21"/>
        <v/>
      </c>
      <c r="M313" s="21"/>
      <c r="N313" s="20" t="str">
        <f t="shared" si="22"/>
        <v/>
      </c>
      <c r="O313" s="22" t="str">
        <f t="shared" si="23"/>
        <v/>
      </c>
      <c r="P313" s="78" t="str">
        <f t="shared" si="24"/>
        <v/>
      </c>
    </row>
    <row r="314" spans="1:16" x14ac:dyDescent="0.25">
      <c r="A314" s="119" t="s">
        <v>1377</v>
      </c>
      <c r="B314" s="100" t="s">
        <v>1378</v>
      </c>
      <c r="C314" s="100" t="s">
        <v>815</v>
      </c>
      <c r="D314" s="100" t="s">
        <v>1379</v>
      </c>
      <c r="E314" s="100" t="s">
        <v>1126</v>
      </c>
      <c r="F314" s="100" t="s">
        <v>446</v>
      </c>
      <c r="G314" s="101">
        <v>11.685</v>
      </c>
      <c r="H314" s="102" t="s">
        <v>358</v>
      </c>
      <c r="I314" s="103">
        <v>252</v>
      </c>
      <c r="J314" s="19"/>
      <c r="K314" s="20" t="str">
        <f t="shared" si="20"/>
        <v/>
      </c>
      <c r="L314" s="20" t="str">
        <f t="shared" si="21"/>
        <v/>
      </c>
      <c r="M314" s="21"/>
      <c r="N314" s="20" t="str">
        <f t="shared" si="22"/>
        <v/>
      </c>
      <c r="O314" s="22" t="str">
        <f t="shared" si="23"/>
        <v/>
      </c>
      <c r="P314" s="78" t="str">
        <f t="shared" si="24"/>
        <v/>
      </c>
    </row>
    <row r="315" spans="1:16" x14ac:dyDescent="0.25">
      <c r="A315" s="119" t="s">
        <v>1380</v>
      </c>
      <c r="B315" s="100" t="s">
        <v>1381</v>
      </c>
      <c r="C315" s="100" t="s">
        <v>1333</v>
      </c>
      <c r="D315" s="100" t="s">
        <v>836</v>
      </c>
      <c r="E315" s="100" t="s">
        <v>1126</v>
      </c>
      <c r="F315" s="100" t="s">
        <v>446</v>
      </c>
      <c r="G315" s="101">
        <v>10.97</v>
      </c>
      <c r="H315" s="102" t="s">
        <v>358</v>
      </c>
      <c r="I315" s="103">
        <v>252</v>
      </c>
      <c r="J315" s="19"/>
      <c r="K315" s="20" t="str">
        <f t="shared" si="20"/>
        <v/>
      </c>
      <c r="L315" s="20" t="str">
        <f t="shared" si="21"/>
        <v/>
      </c>
      <c r="M315" s="21"/>
      <c r="N315" s="20" t="str">
        <f t="shared" si="22"/>
        <v/>
      </c>
      <c r="O315" s="22" t="str">
        <f t="shared" si="23"/>
        <v/>
      </c>
      <c r="P315" s="78" t="str">
        <f t="shared" si="24"/>
        <v/>
      </c>
    </row>
    <row r="316" spans="1:16" x14ac:dyDescent="0.25">
      <c r="A316" s="119" t="s">
        <v>1382</v>
      </c>
      <c r="B316" s="100" t="s">
        <v>1383</v>
      </c>
      <c r="C316" s="100" t="s">
        <v>1335</v>
      </c>
      <c r="D316" s="100" t="s">
        <v>993</v>
      </c>
      <c r="E316" s="100" t="s">
        <v>1126</v>
      </c>
      <c r="F316" s="100" t="s">
        <v>446</v>
      </c>
      <c r="G316" s="101">
        <v>13.76</v>
      </c>
      <c r="H316" s="102" t="s">
        <v>78</v>
      </c>
      <c r="I316" s="103">
        <v>252</v>
      </c>
      <c r="J316" s="19"/>
      <c r="K316" s="20" t="str">
        <f t="shared" si="20"/>
        <v/>
      </c>
      <c r="L316" s="20" t="str">
        <f t="shared" si="21"/>
        <v/>
      </c>
      <c r="M316" s="21"/>
      <c r="N316" s="20" t="str">
        <f t="shared" si="22"/>
        <v/>
      </c>
      <c r="O316" s="22" t="str">
        <f t="shared" si="23"/>
        <v/>
      </c>
      <c r="P316" s="78" t="str">
        <f t="shared" si="24"/>
        <v/>
      </c>
    </row>
    <row r="317" spans="1:16" x14ac:dyDescent="0.25">
      <c r="A317" s="119" t="s">
        <v>1384</v>
      </c>
      <c r="B317" s="100" t="s">
        <v>1378</v>
      </c>
      <c r="C317" s="100" t="s">
        <v>1345</v>
      </c>
      <c r="D317" s="100" t="s">
        <v>1379</v>
      </c>
      <c r="E317" s="100" t="s">
        <v>1126</v>
      </c>
      <c r="F317" s="100" t="s">
        <v>446</v>
      </c>
      <c r="G317" s="101">
        <v>11.455</v>
      </c>
      <c r="H317" s="102" t="s">
        <v>358</v>
      </c>
      <c r="I317" s="103">
        <v>252</v>
      </c>
      <c r="J317" s="19"/>
      <c r="K317" s="20" t="str">
        <f t="shared" si="20"/>
        <v/>
      </c>
      <c r="L317" s="20" t="str">
        <f t="shared" si="21"/>
        <v/>
      </c>
      <c r="M317" s="21"/>
      <c r="N317" s="20" t="str">
        <f t="shared" si="22"/>
        <v/>
      </c>
      <c r="O317" s="22" t="str">
        <f t="shared" si="23"/>
        <v/>
      </c>
      <c r="P317" s="78" t="str">
        <f t="shared" si="24"/>
        <v/>
      </c>
    </row>
    <row r="318" spans="1:16" x14ac:dyDescent="0.25">
      <c r="A318" s="119" t="s">
        <v>1385</v>
      </c>
      <c r="B318" s="100" t="s">
        <v>1378</v>
      </c>
      <c r="C318" s="100" t="s">
        <v>815</v>
      </c>
      <c r="D318" s="100" t="s">
        <v>1379</v>
      </c>
      <c r="E318" s="100" t="s">
        <v>1126</v>
      </c>
      <c r="F318" s="100" t="s">
        <v>446</v>
      </c>
      <c r="G318" s="101">
        <v>12.3</v>
      </c>
      <c r="H318" s="102" t="s">
        <v>358</v>
      </c>
      <c r="I318" s="103">
        <v>252</v>
      </c>
      <c r="J318" s="19"/>
      <c r="K318" s="20" t="str">
        <f t="shared" si="20"/>
        <v/>
      </c>
      <c r="L318" s="20" t="str">
        <f t="shared" si="21"/>
        <v/>
      </c>
      <c r="M318" s="21"/>
      <c r="N318" s="20" t="str">
        <f t="shared" si="22"/>
        <v/>
      </c>
      <c r="O318" s="22" t="str">
        <f t="shared" si="23"/>
        <v/>
      </c>
      <c r="P318" s="78" t="str">
        <f t="shared" si="24"/>
        <v/>
      </c>
    </row>
    <row r="319" spans="1:16" x14ac:dyDescent="0.25">
      <c r="A319" s="119" t="s">
        <v>1386</v>
      </c>
      <c r="B319" s="100" t="s">
        <v>1108</v>
      </c>
      <c r="C319" s="100" t="s">
        <v>815</v>
      </c>
      <c r="D319" s="100" t="s">
        <v>1109</v>
      </c>
      <c r="E319" s="100" t="s">
        <v>1126</v>
      </c>
      <c r="F319" s="100" t="s">
        <v>930</v>
      </c>
      <c r="G319" s="101">
        <v>136.44999999999999</v>
      </c>
      <c r="H319" s="102" t="s">
        <v>81</v>
      </c>
      <c r="I319" s="103">
        <v>252</v>
      </c>
      <c r="J319" s="19"/>
      <c r="K319" s="20" t="str">
        <f t="shared" si="20"/>
        <v/>
      </c>
      <c r="L319" s="20" t="str">
        <f t="shared" si="21"/>
        <v/>
      </c>
      <c r="M319" s="21"/>
      <c r="N319" s="20" t="str">
        <f t="shared" si="22"/>
        <v/>
      </c>
      <c r="O319" s="22" t="str">
        <f t="shared" si="23"/>
        <v/>
      </c>
      <c r="P319" s="78" t="str">
        <f t="shared" si="24"/>
        <v/>
      </c>
    </row>
    <row r="320" spans="1:16" x14ac:dyDescent="0.25">
      <c r="A320" s="119" t="s">
        <v>1387</v>
      </c>
      <c r="B320" s="100" t="s">
        <v>1113</v>
      </c>
      <c r="C320" s="100" t="s">
        <v>1361</v>
      </c>
      <c r="D320" s="100" t="s">
        <v>1109</v>
      </c>
      <c r="E320" s="100" t="s">
        <v>1126</v>
      </c>
      <c r="F320" s="100" t="s">
        <v>930</v>
      </c>
      <c r="G320" s="101">
        <v>144.25</v>
      </c>
      <c r="H320" s="102" t="s">
        <v>81</v>
      </c>
      <c r="I320" s="103">
        <v>252</v>
      </c>
      <c r="J320" s="19"/>
      <c r="K320" s="20" t="str">
        <f t="shared" si="20"/>
        <v/>
      </c>
      <c r="L320" s="20" t="str">
        <f t="shared" si="21"/>
        <v/>
      </c>
      <c r="M320" s="21"/>
      <c r="N320" s="20" t="str">
        <f t="shared" si="22"/>
        <v/>
      </c>
      <c r="O320" s="22" t="str">
        <f t="shared" si="23"/>
        <v/>
      </c>
      <c r="P320" s="78" t="str">
        <f t="shared" si="24"/>
        <v/>
      </c>
    </row>
    <row r="321" spans="1:16" x14ac:dyDescent="0.25">
      <c r="A321" s="119" t="s">
        <v>1388</v>
      </c>
      <c r="B321" s="100" t="s">
        <v>1115</v>
      </c>
      <c r="C321" s="100" t="s">
        <v>815</v>
      </c>
      <c r="D321" s="100" t="s">
        <v>1109</v>
      </c>
      <c r="E321" s="100" t="s">
        <v>1126</v>
      </c>
      <c r="F321" s="100" t="s">
        <v>930</v>
      </c>
      <c r="G321" s="101">
        <v>47.465000000000003</v>
      </c>
      <c r="H321" s="102" t="s">
        <v>81</v>
      </c>
      <c r="I321" s="103">
        <v>252</v>
      </c>
      <c r="J321" s="19"/>
      <c r="K321" s="20" t="str">
        <f t="shared" si="20"/>
        <v/>
      </c>
      <c r="L321" s="20" t="str">
        <f t="shared" si="21"/>
        <v/>
      </c>
      <c r="M321" s="21"/>
      <c r="N321" s="20" t="str">
        <f t="shared" si="22"/>
        <v/>
      </c>
      <c r="O321" s="22" t="str">
        <f t="shared" si="23"/>
        <v/>
      </c>
      <c r="P321" s="78" t="str">
        <f t="shared" si="24"/>
        <v/>
      </c>
    </row>
    <row r="322" spans="1:16" x14ac:dyDescent="0.25">
      <c r="A322" s="119" t="s">
        <v>1389</v>
      </c>
      <c r="B322" s="100" t="s">
        <v>1117</v>
      </c>
      <c r="C322" s="100" t="s">
        <v>815</v>
      </c>
      <c r="D322" s="100" t="s">
        <v>1109</v>
      </c>
      <c r="E322" s="100" t="s">
        <v>1126</v>
      </c>
      <c r="F322" s="100" t="s">
        <v>930</v>
      </c>
      <c r="G322" s="101">
        <v>134.92500000000001</v>
      </c>
      <c r="H322" s="102" t="s">
        <v>81</v>
      </c>
      <c r="I322" s="103">
        <v>252</v>
      </c>
      <c r="J322" s="19"/>
      <c r="K322" s="20" t="str">
        <f t="shared" si="20"/>
        <v/>
      </c>
      <c r="L322" s="20" t="str">
        <f t="shared" si="21"/>
        <v/>
      </c>
      <c r="M322" s="21"/>
      <c r="N322" s="20" t="str">
        <f t="shared" si="22"/>
        <v/>
      </c>
      <c r="O322" s="22" t="str">
        <f t="shared" si="23"/>
        <v/>
      </c>
      <c r="P322" s="78" t="str">
        <f t="shared" si="24"/>
        <v/>
      </c>
    </row>
    <row r="323" spans="1:16" x14ac:dyDescent="0.25">
      <c r="A323" s="119" t="s">
        <v>1390</v>
      </c>
      <c r="B323" s="100" t="s">
        <v>1119</v>
      </c>
      <c r="C323" s="100" t="s">
        <v>1377</v>
      </c>
      <c r="D323" s="100" t="s">
        <v>1109</v>
      </c>
      <c r="E323" s="100" t="s">
        <v>1126</v>
      </c>
      <c r="F323" s="100" t="s">
        <v>930</v>
      </c>
      <c r="G323" s="101">
        <v>28.295000000000002</v>
      </c>
      <c r="H323" s="102" t="s">
        <v>81</v>
      </c>
      <c r="I323" s="103">
        <v>252</v>
      </c>
      <c r="J323" s="19"/>
      <c r="K323" s="20" t="str">
        <f t="shared" si="20"/>
        <v/>
      </c>
      <c r="L323" s="20" t="str">
        <f t="shared" si="21"/>
        <v/>
      </c>
      <c r="M323" s="21"/>
      <c r="N323" s="20" t="str">
        <f t="shared" si="22"/>
        <v/>
      </c>
      <c r="O323" s="22" t="str">
        <f t="shared" si="23"/>
        <v/>
      </c>
      <c r="P323" s="78" t="str">
        <f t="shared" si="24"/>
        <v/>
      </c>
    </row>
    <row r="324" spans="1:16" x14ac:dyDescent="0.25">
      <c r="A324" s="119" t="s">
        <v>1391</v>
      </c>
      <c r="B324" s="100" t="s">
        <v>1121</v>
      </c>
      <c r="C324" s="100" t="s">
        <v>1380</v>
      </c>
      <c r="D324" s="100" t="s">
        <v>1109</v>
      </c>
      <c r="E324" s="100" t="s">
        <v>1126</v>
      </c>
      <c r="F324" s="100" t="s">
        <v>930</v>
      </c>
      <c r="G324" s="101">
        <v>66.305000000000007</v>
      </c>
      <c r="H324" s="102" t="s">
        <v>81</v>
      </c>
      <c r="I324" s="103">
        <v>252</v>
      </c>
      <c r="J324" s="19"/>
      <c r="K324" s="20" t="str">
        <f t="shared" si="20"/>
        <v/>
      </c>
      <c r="L324" s="20" t="str">
        <f t="shared" si="21"/>
        <v/>
      </c>
      <c r="M324" s="21"/>
      <c r="N324" s="20" t="str">
        <f t="shared" si="22"/>
        <v/>
      </c>
      <c r="O324" s="22" t="str">
        <f t="shared" si="23"/>
        <v/>
      </c>
      <c r="P324" s="78" t="str">
        <f t="shared" si="24"/>
        <v/>
      </c>
    </row>
    <row r="325" spans="1:16" x14ac:dyDescent="0.25">
      <c r="A325" s="119" t="s">
        <v>1392</v>
      </c>
      <c r="B325" s="100" t="s">
        <v>893</v>
      </c>
      <c r="C325" s="100" t="s">
        <v>815</v>
      </c>
      <c r="D325" s="100" t="s">
        <v>894</v>
      </c>
      <c r="E325" s="100" t="s">
        <v>1393</v>
      </c>
      <c r="F325" s="100" t="s">
        <v>1394</v>
      </c>
      <c r="G325" s="101">
        <v>8.68</v>
      </c>
      <c r="H325" s="102" t="s">
        <v>42</v>
      </c>
      <c r="I325" s="103">
        <v>52</v>
      </c>
      <c r="J325" s="19"/>
      <c r="K325" s="20" t="str">
        <f t="shared" si="20"/>
        <v/>
      </c>
      <c r="L325" s="20" t="str">
        <f t="shared" si="21"/>
        <v/>
      </c>
      <c r="M325" s="21"/>
      <c r="N325" s="20" t="str">
        <f t="shared" si="22"/>
        <v/>
      </c>
      <c r="O325" s="22" t="str">
        <f t="shared" si="23"/>
        <v/>
      </c>
      <c r="P325" s="78" t="str">
        <f t="shared" si="24"/>
        <v/>
      </c>
    </row>
    <row r="326" spans="1:16" x14ac:dyDescent="0.25">
      <c r="A326" s="119" t="s">
        <v>1395</v>
      </c>
      <c r="B326" s="100" t="s">
        <v>860</v>
      </c>
      <c r="C326" s="100" t="s">
        <v>1395</v>
      </c>
      <c r="D326" s="100" t="s">
        <v>861</v>
      </c>
      <c r="E326" s="100" t="s">
        <v>1393</v>
      </c>
      <c r="F326" s="100" t="s">
        <v>1394</v>
      </c>
      <c r="G326" s="101">
        <v>9.3949999999999996</v>
      </c>
      <c r="H326" s="102" t="s">
        <v>42</v>
      </c>
      <c r="I326" s="103">
        <v>52</v>
      </c>
      <c r="J326" s="19"/>
      <c r="K326" s="20" t="str">
        <f t="shared" si="20"/>
        <v/>
      </c>
      <c r="L326" s="20" t="str">
        <f t="shared" si="21"/>
        <v/>
      </c>
      <c r="M326" s="21"/>
      <c r="N326" s="20" t="str">
        <f t="shared" si="22"/>
        <v/>
      </c>
      <c r="O326" s="22" t="str">
        <f t="shared" si="23"/>
        <v/>
      </c>
      <c r="P326" s="78" t="str">
        <f t="shared" si="24"/>
        <v/>
      </c>
    </row>
    <row r="327" spans="1:16" x14ac:dyDescent="0.25">
      <c r="A327" s="119" t="s">
        <v>1396</v>
      </c>
      <c r="B327" s="100" t="s">
        <v>1397</v>
      </c>
      <c r="C327" s="100" t="s">
        <v>815</v>
      </c>
      <c r="D327" s="100" t="s">
        <v>821</v>
      </c>
      <c r="E327" s="100" t="s">
        <v>1393</v>
      </c>
      <c r="F327" s="100" t="s">
        <v>1394</v>
      </c>
      <c r="G327" s="101">
        <v>28.15</v>
      </c>
      <c r="H327" s="102" t="s">
        <v>42</v>
      </c>
      <c r="I327" s="103">
        <v>52</v>
      </c>
      <c r="J327" s="19"/>
      <c r="K327" s="20" t="str">
        <f t="shared" ref="K327:K390" si="25">IF(J327&gt;0,G327/J327,"")</f>
        <v/>
      </c>
      <c r="L327" s="20" t="str">
        <f t="shared" ref="L327:L390" si="26">IF(J327&gt;0,K327*I327,"")</f>
        <v/>
      </c>
      <c r="M327" s="21"/>
      <c r="N327" s="20" t="str">
        <f t="shared" ref="N327:N390" si="27">IF(J327&gt;0,ROUND(M327/J327,5),"")</f>
        <v/>
      </c>
      <c r="O327" s="22" t="str">
        <f t="shared" ref="O327:O390" si="28">IF(J327&gt;0,ROUND(G327*I327*N327,2),"")</f>
        <v/>
      </c>
      <c r="P327" s="78" t="str">
        <f t="shared" ref="P327:P390" si="29">IF(J327&gt;0,ROUND(O327/12,2),"")</f>
        <v/>
      </c>
    </row>
    <row r="328" spans="1:16" x14ac:dyDescent="0.25">
      <c r="A328" s="119" t="s">
        <v>1398</v>
      </c>
      <c r="B328" s="100" t="s">
        <v>1399</v>
      </c>
      <c r="C328" s="100" t="s">
        <v>815</v>
      </c>
      <c r="D328" s="100" t="s">
        <v>1400</v>
      </c>
      <c r="E328" s="100" t="s">
        <v>1393</v>
      </c>
      <c r="F328" s="100" t="s">
        <v>1394</v>
      </c>
      <c r="G328" s="101">
        <v>18.195</v>
      </c>
      <c r="H328" s="102" t="s">
        <v>42</v>
      </c>
      <c r="I328" s="103">
        <v>52</v>
      </c>
      <c r="J328" s="19"/>
      <c r="K328" s="20" t="str">
        <f t="shared" si="25"/>
        <v/>
      </c>
      <c r="L328" s="20" t="str">
        <f t="shared" si="26"/>
        <v/>
      </c>
      <c r="M328" s="21"/>
      <c r="N328" s="20" t="str">
        <f t="shared" si="27"/>
        <v/>
      </c>
      <c r="O328" s="22" t="str">
        <f t="shared" si="28"/>
        <v/>
      </c>
      <c r="P328" s="78" t="str">
        <f t="shared" si="29"/>
        <v/>
      </c>
    </row>
    <row r="329" spans="1:16" x14ac:dyDescent="0.25">
      <c r="A329" s="119" t="s">
        <v>1401</v>
      </c>
      <c r="B329" s="100" t="s">
        <v>1402</v>
      </c>
      <c r="C329" s="100" t="s">
        <v>815</v>
      </c>
      <c r="D329" s="100" t="s">
        <v>1088</v>
      </c>
      <c r="E329" s="100" t="s">
        <v>1393</v>
      </c>
      <c r="F329" s="100" t="s">
        <v>1394</v>
      </c>
      <c r="G329" s="101">
        <v>10.615</v>
      </c>
      <c r="H329" s="105" t="s">
        <v>203</v>
      </c>
      <c r="I329" s="103">
        <v>252</v>
      </c>
      <c r="J329" s="19"/>
      <c r="K329" s="20" t="str">
        <f t="shared" si="25"/>
        <v/>
      </c>
      <c r="L329" s="20" t="str">
        <f t="shared" si="26"/>
        <v/>
      </c>
      <c r="M329" s="21"/>
      <c r="N329" s="20" t="str">
        <f t="shared" si="27"/>
        <v/>
      </c>
      <c r="O329" s="22" t="str">
        <f t="shared" si="28"/>
        <v/>
      </c>
      <c r="P329" s="78" t="str">
        <f t="shared" si="29"/>
        <v/>
      </c>
    </row>
    <row r="330" spans="1:16" x14ac:dyDescent="0.25">
      <c r="A330" s="119" t="s">
        <v>1403</v>
      </c>
      <c r="B330" s="100" t="s">
        <v>1404</v>
      </c>
      <c r="C330" s="100" t="s">
        <v>1405</v>
      </c>
      <c r="D330" s="100" t="s">
        <v>1406</v>
      </c>
      <c r="E330" s="100" t="s">
        <v>1393</v>
      </c>
      <c r="F330" s="100" t="s">
        <v>1394</v>
      </c>
      <c r="G330" s="101">
        <v>66.23</v>
      </c>
      <c r="H330" s="105" t="s">
        <v>203</v>
      </c>
      <c r="I330" s="103">
        <v>252</v>
      </c>
      <c r="J330" s="19"/>
      <c r="K330" s="20" t="str">
        <f t="shared" si="25"/>
        <v/>
      </c>
      <c r="L330" s="20" t="str">
        <f t="shared" si="26"/>
        <v/>
      </c>
      <c r="M330" s="21"/>
      <c r="N330" s="20" t="str">
        <f t="shared" si="27"/>
        <v/>
      </c>
      <c r="O330" s="22" t="str">
        <f t="shared" si="28"/>
        <v/>
      </c>
      <c r="P330" s="78" t="str">
        <f t="shared" si="29"/>
        <v/>
      </c>
    </row>
    <row r="331" spans="1:16" x14ac:dyDescent="0.25">
      <c r="A331" s="119" t="s">
        <v>1407</v>
      </c>
      <c r="B331" s="100" t="s">
        <v>1408</v>
      </c>
      <c r="C331" s="100" t="s">
        <v>1409</v>
      </c>
      <c r="D331" s="100" t="s">
        <v>1406</v>
      </c>
      <c r="E331" s="100" t="s">
        <v>1393</v>
      </c>
      <c r="F331" s="100" t="s">
        <v>1394</v>
      </c>
      <c r="G331" s="101">
        <v>9.44</v>
      </c>
      <c r="H331" s="105" t="s">
        <v>203</v>
      </c>
      <c r="I331" s="103">
        <v>252</v>
      </c>
      <c r="J331" s="19"/>
      <c r="K331" s="20" t="str">
        <f t="shared" si="25"/>
        <v/>
      </c>
      <c r="L331" s="20" t="str">
        <f t="shared" si="26"/>
        <v/>
      </c>
      <c r="M331" s="21"/>
      <c r="N331" s="20" t="str">
        <f t="shared" si="27"/>
        <v/>
      </c>
      <c r="O331" s="22" t="str">
        <f t="shared" si="28"/>
        <v/>
      </c>
      <c r="P331" s="78" t="str">
        <f t="shared" si="29"/>
        <v/>
      </c>
    </row>
    <row r="332" spans="1:16" x14ac:dyDescent="0.25">
      <c r="A332" s="119" t="s">
        <v>1405</v>
      </c>
      <c r="B332" s="100" t="s">
        <v>1410</v>
      </c>
      <c r="C332" s="100" t="s">
        <v>1411</v>
      </c>
      <c r="D332" s="100" t="s">
        <v>1406</v>
      </c>
      <c r="E332" s="100" t="s">
        <v>1393</v>
      </c>
      <c r="F332" s="100" t="s">
        <v>1394</v>
      </c>
      <c r="G332" s="101">
        <v>10.71</v>
      </c>
      <c r="H332" s="105" t="s">
        <v>203</v>
      </c>
      <c r="I332" s="103">
        <v>252</v>
      </c>
      <c r="J332" s="19"/>
      <c r="K332" s="20" t="str">
        <f t="shared" si="25"/>
        <v/>
      </c>
      <c r="L332" s="20" t="str">
        <f t="shared" si="26"/>
        <v/>
      </c>
      <c r="M332" s="21"/>
      <c r="N332" s="20" t="str">
        <f t="shared" si="27"/>
        <v/>
      </c>
      <c r="O332" s="22" t="str">
        <f t="shared" si="28"/>
        <v/>
      </c>
      <c r="P332" s="78" t="str">
        <f t="shared" si="29"/>
        <v/>
      </c>
    </row>
    <row r="333" spans="1:16" x14ac:dyDescent="0.25">
      <c r="A333" s="119" t="s">
        <v>1411</v>
      </c>
      <c r="B333" s="100" t="s">
        <v>1412</v>
      </c>
      <c r="C333" s="100" t="s">
        <v>1413</v>
      </c>
      <c r="D333" s="100" t="s">
        <v>858</v>
      </c>
      <c r="E333" s="100" t="s">
        <v>1393</v>
      </c>
      <c r="F333" s="100" t="s">
        <v>1394</v>
      </c>
      <c r="G333" s="101">
        <v>3.8250000000000002</v>
      </c>
      <c r="H333" s="105" t="s">
        <v>203</v>
      </c>
      <c r="I333" s="103">
        <v>252</v>
      </c>
      <c r="J333" s="19"/>
      <c r="K333" s="20" t="str">
        <f t="shared" si="25"/>
        <v/>
      </c>
      <c r="L333" s="20" t="str">
        <f t="shared" si="26"/>
        <v/>
      </c>
      <c r="M333" s="21"/>
      <c r="N333" s="20" t="str">
        <f t="shared" si="27"/>
        <v/>
      </c>
      <c r="O333" s="22" t="str">
        <f t="shared" si="28"/>
        <v/>
      </c>
      <c r="P333" s="78" t="str">
        <f t="shared" si="29"/>
        <v/>
      </c>
    </row>
    <row r="334" spans="1:16" x14ac:dyDescent="0.25">
      <c r="A334" s="119" t="s">
        <v>1413</v>
      </c>
      <c r="B334" s="100" t="s">
        <v>1414</v>
      </c>
      <c r="C334" s="100" t="s">
        <v>815</v>
      </c>
      <c r="D334" s="100" t="s">
        <v>1176</v>
      </c>
      <c r="E334" s="100" t="s">
        <v>1393</v>
      </c>
      <c r="F334" s="100" t="s">
        <v>1394</v>
      </c>
      <c r="G334" s="101">
        <v>30.535</v>
      </c>
      <c r="H334" s="105" t="s">
        <v>203</v>
      </c>
      <c r="I334" s="103">
        <v>252</v>
      </c>
      <c r="J334" s="19"/>
      <c r="K334" s="20" t="str">
        <f t="shared" si="25"/>
        <v/>
      </c>
      <c r="L334" s="20" t="str">
        <f t="shared" si="26"/>
        <v/>
      </c>
      <c r="M334" s="21"/>
      <c r="N334" s="20" t="str">
        <f t="shared" si="27"/>
        <v/>
      </c>
      <c r="O334" s="22" t="str">
        <f t="shared" si="28"/>
        <v/>
      </c>
      <c r="P334" s="78" t="str">
        <f t="shared" si="29"/>
        <v/>
      </c>
    </row>
    <row r="335" spans="1:16" x14ac:dyDescent="0.25">
      <c r="A335" s="119" t="s">
        <v>1415</v>
      </c>
      <c r="B335" s="100" t="s">
        <v>1099</v>
      </c>
      <c r="C335" s="100" t="s">
        <v>815</v>
      </c>
      <c r="D335" s="100" t="s">
        <v>1088</v>
      </c>
      <c r="E335" s="100" t="s">
        <v>1393</v>
      </c>
      <c r="F335" s="100" t="s">
        <v>1394</v>
      </c>
      <c r="G335" s="101">
        <v>13.925000000000001</v>
      </c>
      <c r="H335" s="105" t="s">
        <v>203</v>
      </c>
      <c r="I335" s="103">
        <v>52</v>
      </c>
      <c r="J335" s="19"/>
      <c r="K335" s="20" t="str">
        <f t="shared" si="25"/>
        <v/>
      </c>
      <c r="L335" s="20" t="str">
        <f t="shared" si="26"/>
        <v/>
      </c>
      <c r="M335" s="21"/>
      <c r="N335" s="20" t="str">
        <f t="shared" si="27"/>
        <v/>
      </c>
      <c r="O335" s="22" t="str">
        <f t="shared" si="28"/>
        <v/>
      </c>
      <c r="P335" s="78" t="str">
        <f t="shared" si="29"/>
        <v/>
      </c>
    </row>
    <row r="336" spans="1:16" x14ac:dyDescent="0.25">
      <c r="A336" s="119" t="s">
        <v>1416</v>
      </c>
      <c r="B336" s="100" t="s">
        <v>1057</v>
      </c>
      <c r="C336" s="100" t="s">
        <v>1417</v>
      </c>
      <c r="D336" s="100" t="s">
        <v>996</v>
      </c>
      <c r="E336" s="100" t="s">
        <v>1393</v>
      </c>
      <c r="F336" s="100" t="s">
        <v>1394</v>
      </c>
      <c r="G336" s="101">
        <v>3.44</v>
      </c>
      <c r="H336" s="105" t="s">
        <v>203</v>
      </c>
      <c r="I336" s="103">
        <v>252</v>
      </c>
      <c r="J336" s="19"/>
      <c r="K336" s="20" t="str">
        <f t="shared" si="25"/>
        <v/>
      </c>
      <c r="L336" s="20" t="str">
        <f t="shared" si="26"/>
        <v/>
      </c>
      <c r="M336" s="21"/>
      <c r="N336" s="20" t="str">
        <f t="shared" si="27"/>
        <v/>
      </c>
      <c r="O336" s="22" t="str">
        <f t="shared" si="28"/>
        <v/>
      </c>
      <c r="P336" s="78" t="str">
        <f t="shared" si="29"/>
        <v/>
      </c>
    </row>
    <row r="337" spans="1:16" x14ac:dyDescent="0.25">
      <c r="A337" s="119" t="s">
        <v>1418</v>
      </c>
      <c r="B337" s="100" t="s">
        <v>1419</v>
      </c>
      <c r="C337" s="100" t="s">
        <v>1420</v>
      </c>
      <c r="D337" s="100" t="s">
        <v>972</v>
      </c>
      <c r="E337" s="100" t="s">
        <v>1393</v>
      </c>
      <c r="F337" s="100" t="s">
        <v>1394</v>
      </c>
      <c r="G337" s="101">
        <v>6</v>
      </c>
      <c r="H337" s="105" t="s">
        <v>203</v>
      </c>
      <c r="I337" s="103">
        <v>252</v>
      </c>
      <c r="J337" s="19"/>
      <c r="K337" s="20" t="str">
        <f t="shared" si="25"/>
        <v/>
      </c>
      <c r="L337" s="20" t="str">
        <f t="shared" si="26"/>
        <v/>
      </c>
      <c r="M337" s="21"/>
      <c r="N337" s="20" t="str">
        <f t="shared" si="27"/>
        <v/>
      </c>
      <c r="O337" s="22" t="str">
        <f t="shared" si="28"/>
        <v/>
      </c>
      <c r="P337" s="78" t="str">
        <f t="shared" si="29"/>
        <v/>
      </c>
    </row>
    <row r="338" spans="1:16" x14ac:dyDescent="0.25">
      <c r="A338" s="119" t="s">
        <v>1417</v>
      </c>
      <c r="B338" s="100" t="s">
        <v>1421</v>
      </c>
      <c r="C338" s="100" t="s">
        <v>1422</v>
      </c>
      <c r="D338" s="100" t="s">
        <v>972</v>
      </c>
      <c r="E338" s="100" t="s">
        <v>1393</v>
      </c>
      <c r="F338" s="100" t="s">
        <v>1394</v>
      </c>
      <c r="G338" s="101">
        <v>6</v>
      </c>
      <c r="H338" s="105" t="s">
        <v>203</v>
      </c>
      <c r="I338" s="103">
        <v>252</v>
      </c>
      <c r="J338" s="19"/>
      <c r="K338" s="20" t="str">
        <f t="shared" si="25"/>
        <v/>
      </c>
      <c r="L338" s="20" t="str">
        <f t="shared" si="26"/>
        <v/>
      </c>
      <c r="M338" s="21"/>
      <c r="N338" s="20" t="str">
        <f t="shared" si="27"/>
        <v/>
      </c>
      <c r="O338" s="22" t="str">
        <f t="shared" si="28"/>
        <v/>
      </c>
      <c r="P338" s="78" t="str">
        <f t="shared" si="29"/>
        <v/>
      </c>
    </row>
    <row r="339" spans="1:16" x14ac:dyDescent="0.25">
      <c r="A339" s="119" t="s">
        <v>1420</v>
      </c>
      <c r="B339" s="100" t="s">
        <v>1423</v>
      </c>
      <c r="C339" s="100" t="s">
        <v>1424</v>
      </c>
      <c r="D339" s="100" t="s">
        <v>972</v>
      </c>
      <c r="E339" s="100" t="s">
        <v>1393</v>
      </c>
      <c r="F339" s="100" t="s">
        <v>1394</v>
      </c>
      <c r="G339" s="101">
        <v>5.96</v>
      </c>
      <c r="H339" s="105" t="s">
        <v>203</v>
      </c>
      <c r="I339" s="103">
        <v>252</v>
      </c>
      <c r="J339" s="19"/>
      <c r="K339" s="20" t="str">
        <f t="shared" si="25"/>
        <v/>
      </c>
      <c r="L339" s="20" t="str">
        <f t="shared" si="26"/>
        <v/>
      </c>
      <c r="M339" s="21"/>
      <c r="N339" s="20" t="str">
        <f t="shared" si="27"/>
        <v/>
      </c>
      <c r="O339" s="22" t="str">
        <f t="shared" si="28"/>
        <v/>
      </c>
      <c r="P339" s="78" t="str">
        <f t="shared" si="29"/>
        <v/>
      </c>
    </row>
    <row r="340" spans="1:16" x14ac:dyDescent="0.25">
      <c r="A340" s="119" t="s">
        <v>1422</v>
      </c>
      <c r="B340" s="100" t="s">
        <v>1425</v>
      </c>
      <c r="C340" s="100" t="s">
        <v>1426</v>
      </c>
      <c r="D340" s="100" t="s">
        <v>972</v>
      </c>
      <c r="E340" s="100" t="s">
        <v>1393</v>
      </c>
      <c r="F340" s="100" t="s">
        <v>1394</v>
      </c>
      <c r="G340" s="101">
        <v>6</v>
      </c>
      <c r="H340" s="105" t="s">
        <v>203</v>
      </c>
      <c r="I340" s="103">
        <v>252</v>
      </c>
      <c r="J340" s="19"/>
      <c r="K340" s="20" t="str">
        <f t="shared" si="25"/>
        <v/>
      </c>
      <c r="L340" s="20" t="str">
        <f t="shared" si="26"/>
        <v/>
      </c>
      <c r="M340" s="21"/>
      <c r="N340" s="20" t="str">
        <f t="shared" si="27"/>
        <v/>
      </c>
      <c r="O340" s="22" t="str">
        <f t="shared" si="28"/>
        <v/>
      </c>
      <c r="P340" s="78" t="str">
        <f t="shared" si="29"/>
        <v/>
      </c>
    </row>
    <row r="341" spans="1:16" x14ac:dyDescent="0.25">
      <c r="A341" s="119" t="s">
        <v>1424</v>
      </c>
      <c r="B341" s="100" t="s">
        <v>1427</v>
      </c>
      <c r="C341" s="100" t="s">
        <v>1428</v>
      </c>
      <c r="D341" s="100" t="s">
        <v>972</v>
      </c>
      <c r="E341" s="100" t="s">
        <v>1393</v>
      </c>
      <c r="F341" s="100" t="s">
        <v>1394</v>
      </c>
      <c r="G341" s="101">
        <v>6</v>
      </c>
      <c r="H341" s="105" t="s">
        <v>203</v>
      </c>
      <c r="I341" s="103">
        <v>252</v>
      </c>
      <c r="J341" s="19"/>
      <c r="K341" s="20" t="str">
        <f t="shared" si="25"/>
        <v/>
      </c>
      <c r="L341" s="20" t="str">
        <f t="shared" si="26"/>
        <v/>
      </c>
      <c r="M341" s="21"/>
      <c r="N341" s="20" t="str">
        <f t="shared" si="27"/>
        <v/>
      </c>
      <c r="O341" s="22" t="str">
        <f t="shared" si="28"/>
        <v/>
      </c>
      <c r="P341" s="78" t="str">
        <f t="shared" si="29"/>
        <v/>
      </c>
    </row>
    <row r="342" spans="1:16" x14ac:dyDescent="0.25">
      <c r="A342" s="119" t="s">
        <v>1426</v>
      </c>
      <c r="B342" s="100" t="s">
        <v>1429</v>
      </c>
      <c r="C342" s="100" t="s">
        <v>815</v>
      </c>
      <c r="D342" s="100" t="s">
        <v>1109</v>
      </c>
      <c r="E342" s="100" t="s">
        <v>1393</v>
      </c>
      <c r="F342" s="100" t="s">
        <v>1394</v>
      </c>
      <c r="G342" s="101">
        <v>32.725000000000001</v>
      </c>
      <c r="H342" s="102" t="s">
        <v>78</v>
      </c>
      <c r="I342" s="103">
        <v>252</v>
      </c>
      <c r="J342" s="19"/>
      <c r="K342" s="20" t="str">
        <f t="shared" si="25"/>
        <v/>
      </c>
      <c r="L342" s="20" t="str">
        <f t="shared" si="26"/>
        <v/>
      </c>
      <c r="M342" s="21"/>
      <c r="N342" s="20" t="str">
        <f t="shared" si="27"/>
        <v/>
      </c>
      <c r="O342" s="22" t="str">
        <f t="shared" si="28"/>
        <v/>
      </c>
      <c r="P342" s="78" t="str">
        <f t="shared" si="29"/>
        <v/>
      </c>
    </row>
    <row r="343" spans="1:16" x14ac:dyDescent="0.25">
      <c r="A343" s="119" t="s">
        <v>1430</v>
      </c>
      <c r="B343" s="100" t="s">
        <v>1431</v>
      </c>
      <c r="C343" s="100" t="s">
        <v>1432</v>
      </c>
      <c r="D343" s="100" t="s">
        <v>1433</v>
      </c>
      <c r="E343" s="100" t="s">
        <v>1393</v>
      </c>
      <c r="F343" s="100" t="s">
        <v>1394</v>
      </c>
      <c r="G343" s="101">
        <v>21.31</v>
      </c>
      <c r="H343" s="102" t="s">
        <v>232</v>
      </c>
      <c r="I343" s="103">
        <v>52</v>
      </c>
      <c r="J343" s="19"/>
      <c r="K343" s="20" t="str">
        <f t="shared" si="25"/>
        <v/>
      </c>
      <c r="L343" s="20" t="str">
        <f t="shared" si="26"/>
        <v/>
      </c>
      <c r="M343" s="21"/>
      <c r="N343" s="20" t="str">
        <f t="shared" si="27"/>
        <v/>
      </c>
      <c r="O343" s="22" t="str">
        <f t="shared" si="28"/>
        <v/>
      </c>
      <c r="P343" s="78" t="str">
        <f t="shared" si="29"/>
        <v/>
      </c>
    </row>
    <row r="344" spans="1:16" x14ac:dyDescent="0.25">
      <c r="A344" s="119" t="s">
        <v>1434</v>
      </c>
      <c r="B344" s="100" t="s">
        <v>1050</v>
      </c>
      <c r="C344" s="100" t="s">
        <v>1435</v>
      </c>
      <c r="D344" s="100" t="s">
        <v>993</v>
      </c>
      <c r="E344" s="100" t="s">
        <v>1393</v>
      </c>
      <c r="F344" s="100" t="s">
        <v>1394</v>
      </c>
      <c r="G344" s="101">
        <v>21.86</v>
      </c>
      <c r="H344" s="102" t="s">
        <v>78</v>
      </c>
      <c r="I344" s="103">
        <v>252</v>
      </c>
      <c r="J344" s="19"/>
      <c r="K344" s="20" t="str">
        <f t="shared" si="25"/>
        <v/>
      </c>
      <c r="L344" s="20" t="str">
        <f t="shared" si="26"/>
        <v/>
      </c>
      <c r="M344" s="21"/>
      <c r="N344" s="20" t="str">
        <f t="shared" si="27"/>
        <v/>
      </c>
      <c r="O344" s="22" t="str">
        <f t="shared" si="28"/>
        <v/>
      </c>
      <c r="P344" s="78" t="str">
        <f t="shared" si="29"/>
        <v/>
      </c>
    </row>
    <row r="345" spans="1:16" x14ac:dyDescent="0.25">
      <c r="A345" s="119" t="s">
        <v>1428</v>
      </c>
      <c r="B345" s="100" t="s">
        <v>856</v>
      </c>
      <c r="C345" s="100" t="s">
        <v>1436</v>
      </c>
      <c r="D345" s="100" t="s">
        <v>858</v>
      </c>
      <c r="E345" s="100" t="s">
        <v>1393</v>
      </c>
      <c r="F345" s="100" t="s">
        <v>818</v>
      </c>
      <c r="G345" s="101">
        <v>5.54</v>
      </c>
      <c r="H345" s="102" t="s">
        <v>80</v>
      </c>
      <c r="I345" s="103">
        <v>252</v>
      </c>
      <c r="J345" s="19"/>
      <c r="K345" s="20" t="str">
        <f t="shared" si="25"/>
        <v/>
      </c>
      <c r="L345" s="20" t="str">
        <f t="shared" si="26"/>
        <v/>
      </c>
      <c r="M345" s="21"/>
      <c r="N345" s="20" t="str">
        <f t="shared" si="27"/>
        <v/>
      </c>
      <c r="O345" s="22" t="str">
        <f t="shared" si="28"/>
        <v/>
      </c>
      <c r="P345" s="78" t="str">
        <f t="shared" si="29"/>
        <v/>
      </c>
    </row>
    <row r="346" spans="1:16" x14ac:dyDescent="0.25">
      <c r="A346" s="119" t="s">
        <v>1437</v>
      </c>
      <c r="B346" s="100" t="s">
        <v>860</v>
      </c>
      <c r="C346" s="100" t="s">
        <v>815</v>
      </c>
      <c r="D346" s="100" t="s">
        <v>861</v>
      </c>
      <c r="E346" s="100" t="s">
        <v>1393</v>
      </c>
      <c r="F346" s="100" t="s">
        <v>818</v>
      </c>
      <c r="G346" s="101">
        <v>5.0449999999999999</v>
      </c>
      <c r="H346" s="102" t="s">
        <v>42</v>
      </c>
      <c r="I346" s="103">
        <v>52</v>
      </c>
      <c r="J346" s="19"/>
      <c r="K346" s="20" t="str">
        <f t="shared" si="25"/>
        <v/>
      </c>
      <c r="L346" s="20" t="str">
        <f t="shared" si="26"/>
        <v/>
      </c>
      <c r="M346" s="21"/>
      <c r="N346" s="20" t="str">
        <f t="shared" si="27"/>
        <v/>
      </c>
      <c r="O346" s="22" t="str">
        <f t="shared" si="28"/>
        <v/>
      </c>
      <c r="P346" s="78" t="str">
        <f t="shared" si="29"/>
        <v/>
      </c>
    </row>
    <row r="347" spans="1:16" x14ac:dyDescent="0.25">
      <c r="A347" s="119" t="s">
        <v>1438</v>
      </c>
      <c r="B347" s="100" t="s">
        <v>1439</v>
      </c>
      <c r="C347" s="100" t="s">
        <v>1440</v>
      </c>
      <c r="D347" s="100" t="s">
        <v>842</v>
      </c>
      <c r="E347" s="100" t="s">
        <v>1393</v>
      </c>
      <c r="F347" s="100" t="s">
        <v>1441</v>
      </c>
      <c r="G347" s="101">
        <v>10.285</v>
      </c>
      <c r="H347" s="102" t="s">
        <v>358</v>
      </c>
      <c r="I347" s="103">
        <v>252</v>
      </c>
      <c r="J347" s="19"/>
      <c r="K347" s="20" t="str">
        <f t="shared" si="25"/>
        <v/>
      </c>
      <c r="L347" s="20" t="str">
        <f t="shared" si="26"/>
        <v/>
      </c>
      <c r="M347" s="21"/>
      <c r="N347" s="20" t="str">
        <f t="shared" si="27"/>
        <v/>
      </c>
      <c r="O347" s="22" t="str">
        <f t="shared" si="28"/>
        <v/>
      </c>
      <c r="P347" s="78" t="str">
        <f t="shared" si="29"/>
        <v/>
      </c>
    </row>
    <row r="348" spans="1:16" x14ac:dyDescent="0.25">
      <c r="A348" s="119" t="s">
        <v>1436</v>
      </c>
      <c r="B348" s="100" t="s">
        <v>1442</v>
      </c>
      <c r="C348" s="100" t="s">
        <v>815</v>
      </c>
      <c r="D348" s="100" t="s">
        <v>836</v>
      </c>
      <c r="E348" s="100" t="s">
        <v>1393</v>
      </c>
      <c r="F348" s="100" t="s">
        <v>1441</v>
      </c>
      <c r="G348" s="101">
        <v>10.555</v>
      </c>
      <c r="H348" s="102" t="s">
        <v>358</v>
      </c>
      <c r="I348" s="103">
        <v>252</v>
      </c>
      <c r="J348" s="19"/>
      <c r="K348" s="20" t="str">
        <f t="shared" si="25"/>
        <v/>
      </c>
      <c r="L348" s="20" t="str">
        <f t="shared" si="26"/>
        <v/>
      </c>
      <c r="M348" s="21"/>
      <c r="N348" s="20" t="str">
        <f t="shared" si="27"/>
        <v/>
      </c>
      <c r="O348" s="22" t="str">
        <f t="shared" si="28"/>
        <v/>
      </c>
      <c r="P348" s="78" t="str">
        <f t="shared" si="29"/>
        <v/>
      </c>
    </row>
    <row r="349" spans="1:16" x14ac:dyDescent="0.25">
      <c r="A349" s="119" t="s">
        <v>1440</v>
      </c>
      <c r="B349" s="100" t="s">
        <v>1443</v>
      </c>
      <c r="C349" s="100" t="s">
        <v>1444</v>
      </c>
      <c r="D349" s="100" t="s">
        <v>842</v>
      </c>
      <c r="E349" s="100" t="s">
        <v>1393</v>
      </c>
      <c r="F349" s="100" t="s">
        <v>1441</v>
      </c>
      <c r="G349" s="101">
        <v>22.035</v>
      </c>
      <c r="H349" s="102" t="s">
        <v>358</v>
      </c>
      <c r="I349" s="103">
        <v>252</v>
      </c>
      <c r="J349" s="19"/>
      <c r="K349" s="20" t="str">
        <f t="shared" si="25"/>
        <v/>
      </c>
      <c r="L349" s="20" t="str">
        <f t="shared" si="26"/>
        <v/>
      </c>
      <c r="M349" s="21"/>
      <c r="N349" s="20" t="str">
        <f t="shared" si="27"/>
        <v/>
      </c>
      <c r="O349" s="22" t="str">
        <f t="shared" si="28"/>
        <v/>
      </c>
      <c r="P349" s="78" t="str">
        <f t="shared" si="29"/>
        <v/>
      </c>
    </row>
    <row r="350" spans="1:16" x14ac:dyDescent="0.25">
      <c r="A350" s="119" t="s">
        <v>1445</v>
      </c>
      <c r="B350" s="100" t="s">
        <v>1443</v>
      </c>
      <c r="C350" s="100" t="s">
        <v>1446</v>
      </c>
      <c r="D350" s="100" t="s">
        <v>842</v>
      </c>
      <c r="E350" s="100" t="s">
        <v>1393</v>
      </c>
      <c r="F350" s="100" t="s">
        <v>1441</v>
      </c>
      <c r="G350" s="101">
        <v>22.035</v>
      </c>
      <c r="H350" s="102" t="s">
        <v>358</v>
      </c>
      <c r="I350" s="103">
        <v>252</v>
      </c>
      <c r="J350" s="19"/>
      <c r="K350" s="20" t="str">
        <f t="shared" si="25"/>
        <v/>
      </c>
      <c r="L350" s="20" t="str">
        <f t="shared" si="26"/>
        <v/>
      </c>
      <c r="M350" s="21"/>
      <c r="N350" s="20" t="str">
        <f t="shared" si="27"/>
        <v/>
      </c>
      <c r="O350" s="22" t="str">
        <f t="shared" si="28"/>
        <v/>
      </c>
      <c r="P350" s="78" t="str">
        <f t="shared" si="29"/>
        <v/>
      </c>
    </row>
    <row r="351" spans="1:16" x14ac:dyDescent="0.25">
      <c r="A351" s="119" t="s">
        <v>1444</v>
      </c>
      <c r="B351" s="100" t="s">
        <v>1447</v>
      </c>
      <c r="C351" s="100" t="s">
        <v>1448</v>
      </c>
      <c r="D351" s="100" t="s">
        <v>842</v>
      </c>
      <c r="E351" s="100" t="s">
        <v>1393</v>
      </c>
      <c r="F351" s="100" t="s">
        <v>1441</v>
      </c>
      <c r="G351" s="101">
        <v>10.555</v>
      </c>
      <c r="H351" s="102" t="s">
        <v>358</v>
      </c>
      <c r="I351" s="103">
        <v>252</v>
      </c>
      <c r="J351" s="19"/>
      <c r="K351" s="20" t="str">
        <f t="shared" si="25"/>
        <v/>
      </c>
      <c r="L351" s="20" t="str">
        <f t="shared" si="26"/>
        <v/>
      </c>
      <c r="M351" s="21"/>
      <c r="N351" s="20" t="str">
        <f t="shared" si="27"/>
        <v/>
      </c>
      <c r="O351" s="22" t="str">
        <f t="shared" si="28"/>
        <v/>
      </c>
      <c r="P351" s="78" t="str">
        <f t="shared" si="29"/>
        <v/>
      </c>
    </row>
    <row r="352" spans="1:16" x14ac:dyDescent="0.25">
      <c r="A352" s="119" t="s">
        <v>1446</v>
      </c>
      <c r="B352" s="100" t="s">
        <v>1447</v>
      </c>
      <c r="C352" s="100" t="s">
        <v>1449</v>
      </c>
      <c r="D352" s="100" t="s">
        <v>842</v>
      </c>
      <c r="E352" s="100" t="s">
        <v>1393</v>
      </c>
      <c r="F352" s="100" t="s">
        <v>1441</v>
      </c>
      <c r="G352" s="101">
        <v>10.555</v>
      </c>
      <c r="H352" s="102" t="s">
        <v>358</v>
      </c>
      <c r="I352" s="103">
        <v>252</v>
      </c>
      <c r="J352" s="19"/>
      <c r="K352" s="20" t="str">
        <f t="shared" si="25"/>
        <v/>
      </c>
      <c r="L352" s="20" t="str">
        <f t="shared" si="26"/>
        <v/>
      </c>
      <c r="M352" s="21"/>
      <c r="N352" s="20" t="str">
        <f t="shared" si="27"/>
        <v/>
      </c>
      <c r="O352" s="22" t="str">
        <f t="shared" si="28"/>
        <v/>
      </c>
      <c r="P352" s="78" t="str">
        <f t="shared" si="29"/>
        <v/>
      </c>
    </row>
    <row r="353" spans="1:16" x14ac:dyDescent="0.25">
      <c r="A353" s="119" t="s">
        <v>1448</v>
      </c>
      <c r="B353" s="100" t="s">
        <v>1443</v>
      </c>
      <c r="C353" s="100" t="s">
        <v>1450</v>
      </c>
      <c r="D353" s="100" t="s">
        <v>842</v>
      </c>
      <c r="E353" s="100" t="s">
        <v>1393</v>
      </c>
      <c r="F353" s="100" t="s">
        <v>1441</v>
      </c>
      <c r="G353" s="101">
        <v>22.035</v>
      </c>
      <c r="H353" s="102" t="s">
        <v>358</v>
      </c>
      <c r="I353" s="103">
        <v>252</v>
      </c>
      <c r="J353" s="19"/>
      <c r="K353" s="20" t="str">
        <f t="shared" si="25"/>
        <v/>
      </c>
      <c r="L353" s="20" t="str">
        <f t="shared" si="26"/>
        <v/>
      </c>
      <c r="M353" s="21"/>
      <c r="N353" s="20" t="str">
        <f t="shared" si="27"/>
        <v/>
      </c>
      <c r="O353" s="22" t="str">
        <f t="shared" si="28"/>
        <v/>
      </c>
      <c r="P353" s="78" t="str">
        <f t="shared" si="29"/>
        <v/>
      </c>
    </row>
    <row r="354" spans="1:16" x14ac:dyDescent="0.25">
      <c r="A354" s="119" t="s">
        <v>1449</v>
      </c>
      <c r="B354" s="100" t="s">
        <v>1451</v>
      </c>
      <c r="C354" s="100" t="s">
        <v>815</v>
      </c>
      <c r="D354" s="100" t="s">
        <v>1088</v>
      </c>
      <c r="E354" s="100" t="s">
        <v>1393</v>
      </c>
      <c r="F354" s="100" t="s">
        <v>1441</v>
      </c>
      <c r="G354" s="101">
        <v>10.88</v>
      </c>
      <c r="H354" s="102" t="s">
        <v>232</v>
      </c>
      <c r="I354" s="103">
        <v>52</v>
      </c>
      <c r="J354" s="19"/>
      <c r="K354" s="20" t="str">
        <f t="shared" si="25"/>
        <v/>
      </c>
      <c r="L354" s="20" t="str">
        <f t="shared" si="26"/>
        <v/>
      </c>
      <c r="M354" s="21"/>
      <c r="N354" s="20" t="str">
        <f t="shared" si="27"/>
        <v/>
      </c>
      <c r="O354" s="22" t="str">
        <f t="shared" si="28"/>
        <v/>
      </c>
      <c r="P354" s="78" t="str">
        <f t="shared" si="29"/>
        <v/>
      </c>
    </row>
    <row r="355" spans="1:16" x14ac:dyDescent="0.25">
      <c r="A355" s="119" t="s">
        <v>1450</v>
      </c>
      <c r="B355" s="100" t="s">
        <v>867</v>
      </c>
      <c r="C355" s="100" t="s">
        <v>1452</v>
      </c>
      <c r="D355" s="100" t="s">
        <v>1141</v>
      </c>
      <c r="E355" s="100" t="s">
        <v>1393</v>
      </c>
      <c r="F355" s="100" t="s">
        <v>1441</v>
      </c>
      <c r="G355" s="101">
        <v>9.16</v>
      </c>
      <c r="H355" s="102" t="s">
        <v>66</v>
      </c>
      <c r="I355" s="103">
        <v>252</v>
      </c>
      <c r="J355" s="19"/>
      <c r="K355" s="20" t="str">
        <f t="shared" si="25"/>
        <v/>
      </c>
      <c r="L355" s="20" t="str">
        <f t="shared" si="26"/>
        <v/>
      </c>
      <c r="M355" s="21"/>
      <c r="N355" s="20" t="str">
        <f t="shared" si="27"/>
        <v/>
      </c>
      <c r="O355" s="22" t="str">
        <f t="shared" si="28"/>
        <v/>
      </c>
      <c r="P355" s="78" t="str">
        <f t="shared" si="29"/>
        <v/>
      </c>
    </row>
    <row r="356" spans="1:16" x14ac:dyDescent="0.25">
      <c r="A356" s="119" t="s">
        <v>1453</v>
      </c>
      <c r="B356" s="100" t="s">
        <v>867</v>
      </c>
      <c r="C356" s="100" t="s">
        <v>1454</v>
      </c>
      <c r="D356" s="100" t="s">
        <v>1141</v>
      </c>
      <c r="E356" s="100" t="s">
        <v>1393</v>
      </c>
      <c r="F356" s="100" t="s">
        <v>1441</v>
      </c>
      <c r="G356" s="101">
        <v>9</v>
      </c>
      <c r="H356" s="102" t="s">
        <v>66</v>
      </c>
      <c r="I356" s="103">
        <v>252</v>
      </c>
      <c r="J356" s="19"/>
      <c r="K356" s="20" t="str">
        <f t="shared" si="25"/>
        <v/>
      </c>
      <c r="L356" s="20" t="str">
        <f t="shared" si="26"/>
        <v/>
      </c>
      <c r="M356" s="21"/>
      <c r="N356" s="20" t="str">
        <f t="shared" si="27"/>
        <v/>
      </c>
      <c r="O356" s="22" t="str">
        <f t="shared" si="28"/>
        <v/>
      </c>
      <c r="P356" s="78" t="str">
        <f t="shared" si="29"/>
        <v/>
      </c>
    </row>
    <row r="357" spans="1:16" x14ac:dyDescent="0.25">
      <c r="A357" s="119" t="s">
        <v>1455</v>
      </c>
      <c r="B357" s="100" t="s">
        <v>1456</v>
      </c>
      <c r="C357" s="100" t="s">
        <v>1457</v>
      </c>
      <c r="D357" s="100" t="s">
        <v>850</v>
      </c>
      <c r="E357" s="100" t="s">
        <v>1393</v>
      </c>
      <c r="F357" s="100" t="s">
        <v>1441</v>
      </c>
      <c r="G357" s="101">
        <v>15.465</v>
      </c>
      <c r="H357" s="102" t="s">
        <v>232</v>
      </c>
      <c r="I357" s="103">
        <v>52</v>
      </c>
      <c r="J357" s="19"/>
      <c r="K357" s="20" t="str">
        <f t="shared" si="25"/>
        <v/>
      </c>
      <c r="L357" s="20" t="str">
        <f t="shared" si="26"/>
        <v/>
      </c>
      <c r="M357" s="21"/>
      <c r="N357" s="20" t="str">
        <f t="shared" si="27"/>
        <v/>
      </c>
      <c r="O357" s="22" t="str">
        <f t="shared" si="28"/>
        <v/>
      </c>
      <c r="P357" s="78" t="str">
        <f t="shared" si="29"/>
        <v/>
      </c>
    </row>
    <row r="358" spans="1:16" x14ac:dyDescent="0.25">
      <c r="A358" s="119" t="s">
        <v>1452</v>
      </c>
      <c r="B358" s="100" t="s">
        <v>1458</v>
      </c>
      <c r="C358" s="100" t="s">
        <v>1459</v>
      </c>
      <c r="D358" s="100" t="s">
        <v>996</v>
      </c>
      <c r="E358" s="100" t="s">
        <v>1393</v>
      </c>
      <c r="F358" s="100" t="s">
        <v>1441</v>
      </c>
      <c r="G358" s="101">
        <v>1.575</v>
      </c>
      <c r="H358" s="102" t="s">
        <v>80</v>
      </c>
      <c r="I358" s="103">
        <v>252</v>
      </c>
      <c r="J358" s="19"/>
      <c r="K358" s="20" t="str">
        <f t="shared" si="25"/>
        <v/>
      </c>
      <c r="L358" s="20" t="str">
        <f t="shared" si="26"/>
        <v/>
      </c>
      <c r="M358" s="21"/>
      <c r="N358" s="20" t="str">
        <f t="shared" si="27"/>
        <v/>
      </c>
      <c r="O358" s="22" t="str">
        <f t="shared" si="28"/>
        <v/>
      </c>
      <c r="P358" s="78" t="str">
        <f t="shared" si="29"/>
        <v/>
      </c>
    </row>
    <row r="359" spans="1:16" x14ac:dyDescent="0.25">
      <c r="A359" s="119" t="s">
        <v>1454</v>
      </c>
      <c r="B359" s="100" t="s">
        <v>911</v>
      </c>
      <c r="C359" s="100" t="s">
        <v>1460</v>
      </c>
      <c r="D359" s="100" t="s">
        <v>996</v>
      </c>
      <c r="E359" s="100" t="s">
        <v>1393</v>
      </c>
      <c r="F359" s="100" t="s">
        <v>1441</v>
      </c>
      <c r="G359" s="101">
        <v>1.35</v>
      </c>
      <c r="H359" s="102" t="s">
        <v>80</v>
      </c>
      <c r="I359" s="103">
        <v>252</v>
      </c>
      <c r="J359" s="19"/>
      <c r="K359" s="20" t="str">
        <f t="shared" si="25"/>
        <v/>
      </c>
      <c r="L359" s="20" t="str">
        <f t="shared" si="26"/>
        <v/>
      </c>
      <c r="M359" s="21"/>
      <c r="N359" s="20" t="str">
        <f t="shared" si="27"/>
        <v/>
      </c>
      <c r="O359" s="22" t="str">
        <f t="shared" si="28"/>
        <v/>
      </c>
      <c r="P359" s="78" t="str">
        <f t="shared" si="29"/>
        <v/>
      </c>
    </row>
    <row r="360" spans="1:16" x14ac:dyDescent="0.25">
      <c r="A360" s="119" t="s">
        <v>1457</v>
      </c>
      <c r="B360" s="100" t="s">
        <v>1461</v>
      </c>
      <c r="C360" s="100" t="s">
        <v>1462</v>
      </c>
      <c r="D360" s="100" t="s">
        <v>842</v>
      </c>
      <c r="E360" s="100" t="s">
        <v>1393</v>
      </c>
      <c r="F360" s="100" t="s">
        <v>1463</v>
      </c>
      <c r="G360" s="101">
        <v>20.245000000000001</v>
      </c>
      <c r="H360" s="102" t="s">
        <v>78</v>
      </c>
      <c r="I360" s="103">
        <v>252</v>
      </c>
      <c r="J360" s="19"/>
      <c r="K360" s="20" t="str">
        <f t="shared" si="25"/>
        <v/>
      </c>
      <c r="L360" s="20" t="str">
        <f t="shared" si="26"/>
        <v/>
      </c>
      <c r="M360" s="21"/>
      <c r="N360" s="20" t="str">
        <f t="shared" si="27"/>
        <v/>
      </c>
      <c r="O360" s="22" t="str">
        <f t="shared" si="28"/>
        <v/>
      </c>
      <c r="P360" s="78" t="str">
        <f t="shared" si="29"/>
        <v/>
      </c>
    </row>
    <row r="361" spans="1:16" x14ac:dyDescent="0.25">
      <c r="A361" s="119" t="s">
        <v>1459</v>
      </c>
      <c r="B361" s="100" t="s">
        <v>1461</v>
      </c>
      <c r="C361" s="100" t="s">
        <v>815</v>
      </c>
      <c r="D361" s="100" t="s">
        <v>842</v>
      </c>
      <c r="E361" s="100" t="s">
        <v>1393</v>
      </c>
      <c r="F361" s="100" t="s">
        <v>1463</v>
      </c>
      <c r="G361" s="101">
        <v>21.44</v>
      </c>
      <c r="H361" s="102" t="s">
        <v>78</v>
      </c>
      <c r="I361" s="103">
        <v>252</v>
      </c>
      <c r="J361" s="19"/>
      <c r="K361" s="20" t="str">
        <f t="shared" si="25"/>
        <v/>
      </c>
      <c r="L361" s="20" t="str">
        <f t="shared" si="26"/>
        <v/>
      </c>
      <c r="M361" s="21"/>
      <c r="N361" s="20" t="str">
        <f t="shared" si="27"/>
        <v/>
      </c>
      <c r="O361" s="22" t="str">
        <f t="shared" si="28"/>
        <v/>
      </c>
      <c r="P361" s="78" t="str">
        <f t="shared" si="29"/>
        <v/>
      </c>
    </row>
    <row r="362" spans="1:16" x14ac:dyDescent="0.25">
      <c r="A362" s="119" t="s">
        <v>1462</v>
      </c>
      <c r="B362" s="100" t="s">
        <v>1461</v>
      </c>
      <c r="C362" s="100" t="s">
        <v>1464</v>
      </c>
      <c r="D362" s="100" t="s">
        <v>842</v>
      </c>
      <c r="E362" s="100" t="s">
        <v>1393</v>
      </c>
      <c r="F362" s="100" t="s">
        <v>1463</v>
      </c>
      <c r="G362" s="101">
        <v>22.555</v>
      </c>
      <c r="H362" s="102" t="s">
        <v>78</v>
      </c>
      <c r="I362" s="103">
        <v>252</v>
      </c>
      <c r="J362" s="19"/>
      <c r="K362" s="20" t="str">
        <f t="shared" si="25"/>
        <v/>
      </c>
      <c r="L362" s="20" t="str">
        <f t="shared" si="26"/>
        <v/>
      </c>
      <c r="M362" s="21"/>
      <c r="N362" s="20" t="str">
        <f t="shared" si="27"/>
        <v/>
      </c>
      <c r="O362" s="22" t="str">
        <f t="shared" si="28"/>
        <v/>
      </c>
      <c r="P362" s="78" t="str">
        <f t="shared" si="29"/>
        <v/>
      </c>
    </row>
    <row r="363" spans="1:16" x14ac:dyDescent="0.25">
      <c r="A363" s="119" t="s">
        <v>1465</v>
      </c>
      <c r="B363" s="100" t="s">
        <v>1461</v>
      </c>
      <c r="C363" s="100" t="s">
        <v>1466</v>
      </c>
      <c r="D363" s="100" t="s">
        <v>842</v>
      </c>
      <c r="E363" s="100" t="s">
        <v>1393</v>
      </c>
      <c r="F363" s="100" t="s">
        <v>1463</v>
      </c>
      <c r="G363" s="101">
        <v>24</v>
      </c>
      <c r="H363" s="102" t="s">
        <v>78</v>
      </c>
      <c r="I363" s="103">
        <v>252</v>
      </c>
      <c r="J363" s="19"/>
      <c r="K363" s="20" t="str">
        <f t="shared" si="25"/>
        <v/>
      </c>
      <c r="L363" s="20" t="str">
        <f t="shared" si="26"/>
        <v/>
      </c>
      <c r="M363" s="21"/>
      <c r="N363" s="20" t="str">
        <f t="shared" si="27"/>
        <v/>
      </c>
      <c r="O363" s="22" t="str">
        <f t="shared" si="28"/>
        <v/>
      </c>
      <c r="P363" s="78" t="str">
        <f t="shared" si="29"/>
        <v/>
      </c>
    </row>
    <row r="364" spans="1:16" x14ac:dyDescent="0.25">
      <c r="A364" s="119" t="s">
        <v>1467</v>
      </c>
      <c r="B364" s="100" t="s">
        <v>1222</v>
      </c>
      <c r="C364" s="100" t="s">
        <v>1468</v>
      </c>
      <c r="D364" s="100" t="s">
        <v>894</v>
      </c>
      <c r="E364" s="100" t="s">
        <v>1393</v>
      </c>
      <c r="F364" s="100" t="s">
        <v>113</v>
      </c>
      <c r="G364" s="101">
        <v>6.1849999999999996</v>
      </c>
      <c r="H364" s="102" t="s">
        <v>42</v>
      </c>
      <c r="I364" s="103">
        <v>52</v>
      </c>
      <c r="J364" s="19"/>
      <c r="K364" s="20" t="str">
        <f t="shared" si="25"/>
        <v/>
      </c>
      <c r="L364" s="20" t="str">
        <f t="shared" si="26"/>
        <v/>
      </c>
      <c r="M364" s="21"/>
      <c r="N364" s="20" t="str">
        <f t="shared" si="27"/>
        <v/>
      </c>
      <c r="O364" s="22" t="str">
        <f t="shared" si="28"/>
        <v/>
      </c>
      <c r="P364" s="78" t="str">
        <f t="shared" si="29"/>
        <v/>
      </c>
    </row>
    <row r="365" spans="1:16" x14ac:dyDescent="0.25">
      <c r="A365" s="119" t="s">
        <v>1469</v>
      </c>
      <c r="B365" s="100" t="s">
        <v>1046</v>
      </c>
      <c r="C365" s="100" t="s">
        <v>1470</v>
      </c>
      <c r="D365" s="100" t="s">
        <v>821</v>
      </c>
      <c r="E365" s="100" t="s">
        <v>1393</v>
      </c>
      <c r="F365" s="100" t="s">
        <v>401</v>
      </c>
      <c r="G365" s="101">
        <v>5.09</v>
      </c>
      <c r="H365" s="102" t="s">
        <v>42</v>
      </c>
      <c r="I365" s="103">
        <v>52</v>
      </c>
      <c r="J365" s="19"/>
      <c r="K365" s="20" t="str">
        <f t="shared" si="25"/>
        <v/>
      </c>
      <c r="L365" s="20" t="str">
        <f t="shared" si="26"/>
        <v/>
      </c>
      <c r="M365" s="21"/>
      <c r="N365" s="20" t="str">
        <f t="shared" si="27"/>
        <v/>
      </c>
      <c r="O365" s="22" t="str">
        <f t="shared" si="28"/>
        <v/>
      </c>
      <c r="P365" s="78" t="str">
        <f t="shared" si="29"/>
        <v/>
      </c>
    </row>
    <row r="366" spans="1:16" x14ac:dyDescent="0.25">
      <c r="A366" s="119" t="s">
        <v>1464</v>
      </c>
      <c r="B366" s="100" t="s">
        <v>1185</v>
      </c>
      <c r="C366" s="100" t="s">
        <v>1471</v>
      </c>
      <c r="D366" s="100" t="s">
        <v>1109</v>
      </c>
      <c r="E366" s="100" t="s">
        <v>1393</v>
      </c>
      <c r="F366" s="100" t="s">
        <v>401</v>
      </c>
      <c r="G366" s="101">
        <v>2.3050000000000002</v>
      </c>
      <c r="H366" s="102" t="s">
        <v>80</v>
      </c>
      <c r="I366" s="103">
        <v>252</v>
      </c>
      <c r="J366" s="19"/>
      <c r="K366" s="20" t="str">
        <f t="shared" si="25"/>
        <v/>
      </c>
      <c r="L366" s="20" t="str">
        <f t="shared" si="26"/>
        <v/>
      </c>
      <c r="M366" s="21"/>
      <c r="N366" s="20" t="str">
        <f t="shared" si="27"/>
        <v/>
      </c>
      <c r="O366" s="22" t="str">
        <f t="shared" si="28"/>
        <v/>
      </c>
      <c r="P366" s="78" t="str">
        <f t="shared" si="29"/>
        <v/>
      </c>
    </row>
    <row r="367" spans="1:16" x14ac:dyDescent="0.25">
      <c r="A367" s="119" t="s">
        <v>1472</v>
      </c>
      <c r="B367" s="100" t="s">
        <v>1024</v>
      </c>
      <c r="C367" s="100" t="s">
        <v>1473</v>
      </c>
      <c r="D367" s="100" t="s">
        <v>996</v>
      </c>
      <c r="E367" s="100" t="s">
        <v>1393</v>
      </c>
      <c r="F367" s="100" t="s">
        <v>401</v>
      </c>
      <c r="G367" s="101">
        <v>1.8</v>
      </c>
      <c r="H367" s="102" t="s">
        <v>80</v>
      </c>
      <c r="I367" s="103">
        <v>252</v>
      </c>
      <c r="J367" s="19"/>
      <c r="K367" s="20" t="str">
        <f t="shared" si="25"/>
        <v/>
      </c>
      <c r="L367" s="20" t="str">
        <f t="shared" si="26"/>
        <v/>
      </c>
      <c r="M367" s="21"/>
      <c r="N367" s="20" t="str">
        <f t="shared" si="27"/>
        <v/>
      </c>
      <c r="O367" s="22" t="str">
        <f t="shared" si="28"/>
        <v/>
      </c>
      <c r="P367" s="78" t="str">
        <f t="shared" si="29"/>
        <v/>
      </c>
    </row>
    <row r="368" spans="1:16" x14ac:dyDescent="0.25">
      <c r="A368" s="119" t="s">
        <v>1466</v>
      </c>
      <c r="B368" s="100" t="s">
        <v>1474</v>
      </c>
      <c r="C368" s="100" t="s">
        <v>1475</v>
      </c>
      <c r="D368" s="100" t="s">
        <v>996</v>
      </c>
      <c r="E368" s="100" t="s">
        <v>1393</v>
      </c>
      <c r="F368" s="100" t="s">
        <v>401</v>
      </c>
      <c r="G368" s="101">
        <v>2.64</v>
      </c>
      <c r="H368" s="102" t="s">
        <v>80</v>
      </c>
      <c r="I368" s="103">
        <v>252</v>
      </c>
      <c r="J368" s="19"/>
      <c r="K368" s="20" t="str">
        <f t="shared" si="25"/>
        <v/>
      </c>
      <c r="L368" s="20" t="str">
        <f t="shared" si="26"/>
        <v/>
      </c>
      <c r="M368" s="21"/>
      <c r="N368" s="20" t="str">
        <f t="shared" si="27"/>
        <v/>
      </c>
      <c r="O368" s="22" t="str">
        <f t="shared" si="28"/>
        <v/>
      </c>
      <c r="P368" s="78" t="str">
        <f t="shared" si="29"/>
        <v/>
      </c>
    </row>
    <row r="369" spans="1:16" x14ac:dyDescent="0.25">
      <c r="A369" s="119" t="s">
        <v>1476</v>
      </c>
      <c r="B369" s="100" t="s">
        <v>1043</v>
      </c>
      <c r="C369" s="100" t="s">
        <v>1477</v>
      </c>
      <c r="D369" s="100" t="s">
        <v>996</v>
      </c>
      <c r="E369" s="100" t="s">
        <v>1393</v>
      </c>
      <c r="F369" s="100" t="s">
        <v>401</v>
      </c>
      <c r="G369" s="101">
        <v>1.4650000000000001</v>
      </c>
      <c r="H369" s="102" t="s">
        <v>80</v>
      </c>
      <c r="I369" s="103">
        <v>252</v>
      </c>
      <c r="J369" s="19"/>
      <c r="K369" s="20" t="str">
        <f t="shared" si="25"/>
        <v/>
      </c>
      <c r="L369" s="20" t="str">
        <f t="shared" si="26"/>
        <v/>
      </c>
      <c r="M369" s="21"/>
      <c r="N369" s="20" t="str">
        <f t="shared" si="27"/>
        <v/>
      </c>
      <c r="O369" s="22" t="str">
        <f t="shared" si="28"/>
        <v/>
      </c>
      <c r="P369" s="78" t="str">
        <f t="shared" si="29"/>
        <v/>
      </c>
    </row>
    <row r="370" spans="1:16" x14ac:dyDescent="0.25">
      <c r="A370" s="119" t="s">
        <v>1478</v>
      </c>
      <c r="B370" s="100" t="s">
        <v>1043</v>
      </c>
      <c r="C370" s="100" t="s">
        <v>1479</v>
      </c>
      <c r="D370" s="100" t="s">
        <v>996</v>
      </c>
      <c r="E370" s="100" t="s">
        <v>1393</v>
      </c>
      <c r="F370" s="100" t="s">
        <v>401</v>
      </c>
      <c r="G370" s="101">
        <v>1.4650000000000001</v>
      </c>
      <c r="H370" s="102" t="s">
        <v>80</v>
      </c>
      <c r="I370" s="103">
        <v>252</v>
      </c>
      <c r="J370" s="19"/>
      <c r="K370" s="20" t="str">
        <f t="shared" si="25"/>
        <v/>
      </c>
      <c r="L370" s="20" t="str">
        <f t="shared" si="26"/>
        <v/>
      </c>
      <c r="M370" s="21"/>
      <c r="N370" s="20" t="str">
        <f t="shared" si="27"/>
        <v/>
      </c>
      <c r="O370" s="22" t="str">
        <f t="shared" si="28"/>
        <v/>
      </c>
      <c r="P370" s="78" t="str">
        <f t="shared" si="29"/>
        <v/>
      </c>
    </row>
    <row r="371" spans="1:16" x14ac:dyDescent="0.25">
      <c r="A371" s="119" t="s">
        <v>1468</v>
      </c>
      <c r="B371" s="100" t="s">
        <v>1480</v>
      </c>
      <c r="C371" s="100" t="s">
        <v>1481</v>
      </c>
      <c r="D371" s="100" t="s">
        <v>842</v>
      </c>
      <c r="E371" s="100" t="s">
        <v>1393</v>
      </c>
      <c r="F371" s="100" t="s">
        <v>401</v>
      </c>
      <c r="G371" s="101">
        <v>22.535</v>
      </c>
      <c r="H371" s="102" t="s">
        <v>358</v>
      </c>
      <c r="I371" s="103">
        <v>252</v>
      </c>
      <c r="J371" s="19"/>
      <c r="K371" s="20" t="str">
        <f t="shared" si="25"/>
        <v/>
      </c>
      <c r="L371" s="20" t="str">
        <f t="shared" si="26"/>
        <v/>
      </c>
      <c r="M371" s="21"/>
      <c r="N371" s="20" t="str">
        <f t="shared" si="27"/>
        <v/>
      </c>
      <c r="O371" s="22" t="str">
        <f t="shared" si="28"/>
        <v/>
      </c>
      <c r="P371" s="78" t="str">
        <f t="shared" si="29"/>
        <v/>
      </c>
    </row>
    <row r="372" spans="1:16" x14ac:dyDescent="0.25">
      <c r="A372" s="119" t="s">
        <v>1471</v>
      </c>
      <c r="B372" s="100" t="s">
        <v>1482</v>
      </c>
      <c r="C372" s="100" t="s">
        <v>1483</v>
      </c>
      <c r="D372" s="100" t="s">
        <v>842</v>
      </c>
      <c r="E372" s="100" t="s">
        <v>1393</v>
      </c>
      <c r="F372" s="100" t="s">
        <v>401</v>
      </c>
      <c r="G372" s="101">
        <v>22.495000000000001</v>
      </c>
      <c r="H372" s="102" t="s">
        <v>358</v>
      </c>
      <c r="I372" s="103">
        <v>252</v>
      </c>
      <c r="J372" s="19"/>
      <c r="K372" s="20" t="str">
        <f t="shared" si="25"/>
        <v/>
      </c>
      <c r="L372" s="20" t="str">
        <f t="shared" si="26"/>
        <v/>
      </c>
      <c r="M372" s="21"/>
      <c r="N372" s="20" t="str">
        <f t="shared" si="27"/>
        <v/>
      </c>
      <c r="O372" s="22" t="str">
        <f t="shared" si="28"/>
        <v/>
      </c>
      <c r="P372" s="78" t="str">
        <f t="shared" si="29"/>
        <v/>
      </c>
    </row>
    <row r="373" spans="1:16" x14ac:dyDescent="0.25">
      <c r="A373" s="119" t="s">
        <v>1475</v>
      </c>
      <c r="B373" s="100" t="s">
        <v>1484</v>
      </c>
      <c r="C373" s="100" t="s">
        <v>815</v>
      </c>
      <c r="D373" s="100" t="s">
        <v>1141</v>
      </c>
      <c r="E373" s="100" t="s">
        <v>1393</v>
      </c>
      <c r="F373" s="100" t="s">
        <v>401</v>
      </c>
      <c r="G373" s="101">
        <v>11.13</v>
      </c>
      <c r="H373" s="102" t="s">
        <v>66</v>
      </c>
      <c r="I373" s="103">
        <v>252</v>
      </c>
      <c r="J373" s="19"/>
      <c r="K373" s="20" t="str">
        <f t="shared" si="25"/>
        <v/>
      </c>
      <c r="L373" s="20" t="str">
        <f t="shared" si="26"/>
        <v/>
      </c>
      <c r="M373" s="21"/>
      <c r="N373" s="20" t="str">
        <f t="shared" si="27"/>
        <v/>
      </c>
      <c r="O373" s="22" t="str">
        <f t="shared" si="28"/>
        <v/>
      </c>
      <c r="P373" s="78" t="str">
        <f t="shared" si="29"/>
        <v/>
      </c>
    </row>
    <row r="374" spans="1:16" x14ac:dyDescent="0.25">
      <c r="A374" s="119" t="s">
        <v>1481</v>
      </c>
      <c r="B374" s="100" t="s">
        <v>1484</v>
      </c>
      <c r="C374" s="100" t="s">
        <v>815</v>
      </c>
      <c r="D374" s="100" t="s">
        <v>1141</v>
      </c>
      <c r="E374" s="100" t="s">
        <v>1393</v>
      </c>
      <c r="F374" s="100" t="s">
        <v>401</v>
      </c>
      <c r="G374" s="101">
        <v>11.09</v>
      </c>
      <c r="H374" s="102" t="s">
        <v>66</v>
      </c>
      <c r="I374" s="103">
        <v>252</v>
      </c>
      <c r="J374" s="19"/>
      <c r="K374" s="20" t="str">
        <f t="shared" si="25"/>
        <v/>
      </c>
      <c r="L374" s="20" t="str">
        <f t="shared" si="26"/>
        <v/>
      </c>
      <c r="M374" s="21"/>
      <c r="N374" s="20" t="str">
        <f t="shared" si="27"/>
        <v/>
      </c>
      <c r="O374" s="22" t="str">
        <f t="shared" si="28"/>
        <v/>
      </c>
      <c r="P374" s="78" t="str">
        <f t="shared" si="29"/>
        <v/>
      </c>
    </row>
    <row r="375" spans="1:16" x14ac:dyDescent="0.25">
      <c r="A375" s="119" t="s">
        <v>1483</v>
      </c>
      <c r="B375" s="100" t="s">
        <v>1482</v>
      </c>
      <c r="C375" s="100" t="s">
        <v>1485</v>
      </c>
      <c r="D375" s="100" t="s">
        <v>842</v>
      </c>
      <c r="E375" s="100" t="s">
        <v>1393</v>
      </c>
      <c r="F375" s="100" t="s">
        <v>401</v>
      </c>
      <c r="G375" s="101">
        <v>22.515000000000001</v>
      </c>
      <c r="H375" s="102" t="s">
        <v>78</v>
      </c>
      <c r="I375" s="103">
        <v>252</v>
      </c>
      <c r="J375" s="19"/>
      <c r="K375" s="20" t="str">
        <f t="shared" si="25"/>
        <v/>
      </c>
      <c r="L375" s="20" t="str">
        <f t="shared" si="26"/>
        <v/>
      </c>
      <c r="M375" s="21"/>
      <c r="N375" s="20" t="str">
        <f t="shared" si="27"/>
        <v/>
      </c>
      <c r="O375" s="22" t="str">
        <f t="shared" si="28"/>
        <v/>
      </c>
      <c r="P375" s="78" t="str">
        <f t="shared" si="29"/>
        <v/>
      </c>
    </row>
    <row r="376" spans="1:16" x14ac:dyDescent="0.25">
      <c r="A376" s="119" t="s">
        <v>1486</v>
      </c>
      <c r="B376" s="100" t="s">
        <v>1482</v>
      </c>
      <c r="C376" s="100" t="s">
        <v>815</v>
      </c>
      <c r="D376" s="100" t="s">
        <v>836</v>
      </c>
      <c r="E376" s="100" t="s">
        <v>1393</v>
      </c>
      <c r="F376" s="100" t="s">
        <v>401</v>
      </c>
      <c r="G376" s="101">
        <v>22.54</v>
      </c>
      <c r="H376" s="102" t="s">
        <v>78</v>
      </c>
      <c r="I376" s="103">
        <v>252</v>
      </c>
      <c r="J376" s="19"/>
      <c r="K376" s="20" t="str">
        <f t="shared" si="25"/>
        <v/>
      </c>
      <c r="L376" s="20" t="str">
        <f t="shared" si="26"/>
        <v/>
      </c>
      <c r="M376" s="21"/>
      <c r="N376" s="20" t="str">
        <f t="shared" si="27"/>
        <v/>
      </c>
      <c r="O376" s="22" t="str">
        <f t="shared" si="28"/>
        <v/>
      </c>
      <c r="P376" s="78" t="str">
        <f t="shared" si="29"/>
        <v/>
      </c>
    </row>
    <row r="377" spans="1:16" x14ac:dyDescent="0.25">
      <c r="A377" s="119" t="s">
        <v>1487</v>
      </c>
      <c r="B377" s="100" t="s">
        <v>1488</v>
      </c>
      <c r="C377" s="100" t="s">
        <v>815</v>
      </c>
      <c r="D377" s="100" t="s">
        <v>842</v>
      </c>
      <c r="E377" s="100" t="s">
        <v>1393</v>
      </c>
      <c r="F377" s="100" t="s">
        <v>401</v>
      </c>
      <c r="G377" s="101">
        <v>11.045</v>
      </c>
      <c r="H377" s="102" t="s">
        <v>78</v>
      </c>
      <c r="I377" s="103">
        <v>252</v>
      </c>
      <c r="J377" s="19"/>
      <c r="K377" s="20" t="str">
        <f t="shared" si="25"/>
        <v/>
      </c>
      <c r="L377" s="20" t="str">
        <f t="shared" si="26"/>
        <v/>
      </c>
      <c r="M377" s="21"/>
      <c r="N377" s="20" t="str">
        <f t="shared" si="27"/>
        <v/>
      </c>
      <c r="O377" s="22" t="str">
        <f t="shared" si="28"/>
        <v/>
      </c>
      <c r="P377" s="78" t="str">
        <f t="shared" si="29"/>
        <v/>
      </c>
    </row>
    <row r="378" spans="1:16" x14ac:dyDescent="0.25">
      <c r="A378" s="119" t="s">
        <v>1485</v>
      </c>
      <c r="B378" s="100" t="s">
        <v>1489</v>
      </c>
      <c r="C378" s="100" t="s">
        <v>815</v>
      </c>
      <c r="D378" s="100" t="s">
        <v>850</v>
      </c>
      <c r="E378" s="100" t="s">
        <v>1393</v>
      </c>
      <c r="F378" s="100" t="s">
        <v>1490</v>
      </c>
      <c r="G378" s="101">
        <v>22.335000000000001</v>
      </c>
      <c r="H378" s="102" t="s">
        <v>232</v>
      </c>
      <c r="I378" s="103">
        <v>52</v>
      </c>
      <c r="J378" s="19"/>
      <c r="K378" s="20" t="str">
        <f t="shared" si="25"/>
        <v/>
      </c>
      <c r="L378" s="20" t="str">
        <f t="shared" si="26"/>
        <v/>
      </c>
      <c r="M378" s="21"/>
      <c r="N378" s="20" t="str">
        <f t="shared" si="27"/>
        <v/>
      </c>
      <c r="O378" s="22" t="str">
        <f t="shared" si="28"/>
        <v/>
      </c>
      <c r="P378" s="78" t="str">
        <f t="shared" si="29"/>
        <v/>
      </c>
    </row>
    <row r="379" spans="1:16" x14ac:dyDescent="0.25">
      <c r="A379" s="119" t="s">
        <v>1491</v>
      </c>
      <c r="B379" s="100" t="s">
        <v>1492</v>
      </c>
      <c r="C379" s="100" t="s">
        <v>815</v>
      </c>
      <c r="D379" s="100" t="s">
        <v>842</v>
      </c>
      <c r="E379" s="100" t="s">
        <v>1393</v>
      </c>
      <c r="F379" s="100" t="s">
        <v>1490</v>
      </c>
      <c r="G379" s="101">
        <v>22.55</v>
      </c>
      <c r="H379" s="102" t="s">
        <v>358</v>
      </c>
      <c r="I379" s="103">
        <v>252</v>
      </c>
      <c r="J379" s="19"/>
      <c r="K379" s="20" t="str">
        <f t="shared" si="25"/>
        <v/>
      </c>
      <c r="L379" s="20" t="str">
        <f t="shared" si="26"/>
        <v/>
      </c>
      <c r="M379" s="21"/>
      <c r="N379" s="20" t="str">
        <f t="shared" si="27"/>
        <v/>
      </c>
      <c r="O379" s="22" t="str">
        <f t="shared" si="28"/>
        <v/>
      </c>
      <c r="P379" s="78" t="str">
        <f t="shared" si="29"/>
        <v/>
      </c>
    </row>
    <row r="380" spans="1:16" x14ac:dyDescent="0.25">
      <c r="A380" s="119" t="s">
        <v>1493</v>
      </c>
      <c r="B380" s="100" t="s">
        <v>1492</v>
      </c>
      <c r="C380" s="100" t="s">
        <v>815</v>
      </c>
      <c r="D380" s="100" t="s">
        <v>842</v>
      </c>
      <c r="E380" s="100" t="s">
        <v>1393</v>
      </c>
      <c r="F380" s="100" t="s">
        <v>1490</v>
      </c>
      <c r="G380" s="101">
        <v>22.53</v>
      </c>
      <c r="H380" s="102" t="s">
        <v>358</v>
      </c>
      <c r="I380" s="103">
        <v>252</v>
      </c>
      <c r="J380" s="19"/>
      <c r="K380" s="20" t="str">
        <f t="shared" si="25"/>
        <v/>
      </c>
      <c r="L380" s="20" t="str">
        <f t="shared" si="26"/>
        <v/>
      </c>
      <c r="M380" s="21"/>
      <c r="N380" s="20" t="str">
        <f t="shared" si="27"/>
        <v/>
      </c>
      <c r="O380" s="22" t="str">
        <f t="shared" si="28"/>
        <v/>
      </c>
      <c r="P380" s="78" t="str">
        <f t="shared" si="29"/>
        <v/>
      </c>
    </row>
    <row r="381" spans="1:16" x14ac:dyDescent="0.25">
      <c r="A381" s="119" t="s">
        <v>1494</v>
      </c>
      <c r="B381" s="100" t="s">
        <v>1050</v>
      </c>
      <c r="C381" s="100" t="s">
        <v>1495</v>
      </c>
      <c r="D381" s="100" t="s">
        <v>993</v>
      </c>
      <c r="E381" s="100" t="s">
        <v>1393</v>
      </c>
      <c r="F381" s="100" t="s">
        <v>1490</v>
      </c>
      <c r="G381" s="101">
        <v>23.635000000000002</v>
      </c>
      <c r="H381" s="102" t="s">
        <v>81</v>
      </c>
      <c r="I381" s="103">
        <v>252</v>
      </c>
      <c r="J381" s="19"/>
      <c r="K381" s="20" t="str">
        <f t="shared" si="25"/>
        <v/>
      </c>
      <c r="L381" s="20" t="str">
        <f t="shared" si="26"/>
        <v/>
      </c>
      <c r="M381" s="21"/>
      <c r="N381" s="20" t="str">
        <f t="shared" si="27"/>
        <v/>
      </c>
      <c r="O381" s="22" t="str">
        <f t="shared" si="28"/>
        <v/>
      </c>
      <c r="P381" s="78" t="str">
        <f t="shared" si="29"/>
        <v/>
      </c>
    </row>
    <row r="382" spans="1:16" x14ac:dyDescent="0.25">
      <c r="A382" s="119" t="s">
        <v>1496</v>
      </c>
      <c r="B382" s="100" t="s">
        <v>1000</v>
      </c>
      <c r="C382" s="100" t="s">
        <v>1497</v>
      </c>
      <c r="D382" s="100" t="s">
        <v>1109</v>
      </c>
      <c r="E382" s="100" t="s">
        <v>1393</v>
      </c>
      <c r="F382" s="100" t="s">
        <v>1394</v>
      </c>
      <c r="G382" s="101">
        <v>5.19</v>
      </c>
      <c r="H382" s="102" t="s">
        <v>81</v>
      </c>
      <c r="I382" s="103">
        <v>252</v>
      </c>
      <c r="J382" s="19"/>
      <c r="K382" s="20" t="str">
        <f t="shared" si="25"/>
        <v/>
      </c>
      <c r="L382" s="20" t="str">
        <f t="shared" si="26"/>
        <v/>
      </c>
      <c r="M382" s="21"/>
      <c r="N382" s="20" t="str">
        <f t="shared" si="27"/>
        <v/>
      </c>
      <c r="O382" s="22" t="str">
        <f t="shared" si="28"/>
        <v/>
      </c>
      <c r="P382" s="78" t="str">
        <f t="shared" si="29"/>
        <v/>
      </c>
    </row>
    <row r="383" spans="1:16" x14ac:dyDescent="0.25">
      <c r="A383" s="119" t="s">
        <v>1498</v>
      </c>
      <c r="B383" s="100" t="s">
        <v>1043</v>
      </c>
      <c r="C383" s="100" t="s">
        <v>1499</v>
      </c>
      <c r="D383" s="100" t="s">
        <v>996</v>
      </c>
      <c r="E383" s="100" t="s">
        <v>1393</v>
      </c>
      <c r="F383" s="100" t="s">
        <v>1394</v>
      </c>
      <c r="G383" s="101">
        <v>1.94</v>
      </c>
      <c r="H383" s="102" t="s">
        <v>80</v>
      </c>
      <c r="I383" s="103">
        <v>252</v>
      </c>
      <c r="J383" s="19"/>
      <c r="K383" s="20" t="str">
        <f t="shared" si="25"/>
        <v/>
      </c>
      <c r="L383" s="20" t="str">
        <f t="shared" si="26"/>
        <v/>
      </c>
      <c r="M383" s="21"/>
      <c r="N383" s="20" t="str">
        <f t="shared" si="27"/>
        <v/>
      </c>
      <c r="O383" s="22" t="str">
        <f t="shared" si="28"/>
        <v/>
      </c>
      <c r="P383" s="78" t="str">
        <f t="shared" si="29"/>
        <v/>
      </c>
    </row>
    <row r="384" spans="1:16" x14ac:dyDescent="0.25">
      <c r="A384" s="119" t="s">
        <v>1500</v>
      </c>
      <c r="B384" s="100" t="s">
        <v>1024</v>
      </c>
      <c r="C384" s="100" t="s">
        <v>1501</v>
      </c>
      <c r="D384" s="100" t="s">
        <v>996</v>
      </c>
      <c r="E384" s="100" t="s">
        <v>1393</v>
      </c>
      <c r="F384" s="100" t="s">
        <v>1394</v>
      </c>
      <c r="G384" s="101">
        <v>3.66</v>
      </c>
      <c r="H384" s="102" t="s">
        <v>80</v>
      </c>
      <c r="I384" s="103">
        <v>252</v>
      </c>
      <c r="J384" s="19"/>
      <c r="K384" s="20" t="str">
        <f t="shared" si="25"/>
        <v/>
      </c>
      <c r="L384" s="20" t="str">
        <f t="shared" si="26"/>
        <v/>
      </c>
      <c r="M384" s="21"/>
      <c r="N384" s="20" t="str">
        <f t="shared" si="27"/>
        <v/>
      </c>
      <c r="O384" s="22" t="str">
        <f t="shared" si="28"/>
        <v/>
      </c>
      <c r="P384" s="78" t="str">
        <f t="shared" si="29"/>
        <v/>
      </c>
    </row>
    <row r="385" spans="1:16" x14ac:dyDescent="0.25">
      <c r="A385" s="119" t="s">
        <v>1502</v>
      </c>
      <c r="B385" s="100" t="s">
        <v>1503</v>
      </c>
      <c r="C385" s="100" t="s">
        <v>1504</v>
      </c>
      <c r="D385" s="100" t="s">
        <v>975</v>
      </c>
      <c r="E385" s="100" t="s">
        <v>1393</v>
      </c>
      <c r="F385" s="100" t="s">
        <v>1394</v>
      </c>
      <c r="G385" s="101">
        <v>11.185</v>
      </c>
      <c r="H385" s="105" t="s">
        <v>79</v>
      </c>
      <c r="I385" s="103">
        <v>252</v>
      </c>
      <c r="J385" s="19"/>
      <c r="K385" s="20" t="str">
        <f t="shared" si="25"/>
        <v/>
      </c>
      <c r="L385" s="20" t="str">
        <f t="shared" si="26"/>
        <v/>
      </c>
      <c r="M385" s="21"/>
      <c r="N385" s="20" t="str">
        <f t="shared" si="27"/>
        <v/>
      </c>
      <c r="O385" s="22" t="str">
        <f t="shared" si="28"/>
        <v/>
      </c>
      <c r="P385" s="78" t="str">
        <f t="shared" si="29"/>
        <v/>
      </c>
    </row>
    <row r="386" spans="1:16" x14ac:dyDescent="0.25">
      <c r="A386" s="119" t="s">
        <v>1495</v>
      </c>
      <c r="B386" s="100" t="s">
        <v>1505</v>
      </c>
      <c r="C386" s="100" t="s">
        <v>1506</v>
      </c>
      <c r="D386" s="100" t="s">
        <v>975</v>
      </c>
      <c r="E386" s="100" t="s">
        <v>1393</v>
      </c>
      <c r="F386" s="100" t="s">
        <v>1394</v>
      </c>
      <c r="G386" s="101">
        <v>11.904999999999999</v>
      </c>
      <c r="H386" s="105" t="s">
        <v>79</v>
      </c>
      <c r="I386" s="103">
        <v>252</v>
      </c>
      <c r="J386" s="19"/>
      <c r="K386" s="20" t="str">
        <f t="shared" si="25"/>
        <v/>
      </c>
      <c r="L386" s="20" t="str">
        <f t="shared" si="26"/>
        <v/>
      </c>
      <c r="M386" s="21"/>
      <c r="N386" s="20" t="str">
        <f t="shared" si="27"/>
        <v/>
      </c>
      <c r="O386" s="22" t="str">
        <f t="shared" si="28"/>
        <v/>
      </c>
      <c r="P386" s="78" t="str">
        <f t="shared" si="29"/>
        <v/>
      </c>
    </row>
    <row r="387" spans="1:16" x14ac:dyDescent="0.25">
      <c r="A387" s="119" t="s">
        <v>1497</v>
      </c>
      <c r="B387" s="100" t="s">
        <v>937</v>
      </c>
      <c r="C387" s="100" t="s">
        <v>1507</v>
      </c>
      <c r="D387" s="100" t="s">
        <v>1508</v>
      </c>
      <c r="E387" s="100" t="s">
        <v>1393</v>
      </c>
      <c r="F387" s="100" t="s">
        <v>1394</v>
      </c>
      <c r="G387" s="101">
        <v>5.16</v>
      </c>
      <c r="H387" s="102" t="s">
        <v>81</v>
      </c>
      <c r="I387" s="103">
        <v>252</v>
      </c>
      <c r="J387" s="19"/>
      <c r="K387" s="20" t="str">
        <f t="shared" si="25"/>
        <v/>
      </c>
      <c r="L387" s="20" t="str">
        <f t="shared" si="26"/>
        <v/>
      </c>
      <c r="M387" s="21"/>
      <c r="N387" s="20" t="str">
        <f t="shared" si="27"/>
        <v/>
      </c>
      <c r="O387" s="22" t="str">
        <f t="shared" si="28"/>
        <v/>
      </c>
      <c r="P387" s="78" t="str">
        <f t="shared" si="29"/>
        <v/>
      </c>
    </row>
    <row r="388" spans="1:16" x14ac:dyDescent="0.25">
      <c r="A388" s="119" t="s">
        <v>1499</v>
      </c>
      <c r="B388" s="100" t="s">
        <v>1000</v>
      </c>
      <c r="C388" s="100" t="s">
        <v>1509</v>
      </c>
      <c r="D388" s="100" t="s">
        <v>996</v>
      </c>
      <c r="E388" s="100" t="s">
        <v>1393</v>
      </c>
      <c r="F388" s="100" t="s">
        <v>1394</v>
      </c>
      <c r="G388" s="101">
        <v>1.3049999999999999</v>
      </c>
      <c r="H388" s="102" t="s">
        <v>80</v>
      </c>
      <c r="I388" s="103">
        <v>252</v>
      </c>
      <c r="J388" s="19"/>
      <c r="K388" s="20" t="str">
        <f t="shared" si="25"/>
        <v/>
      </c>
      <c r="L388" s="20" t="str">
        <f t="shared" si="26"/>
        <v/>
      </c>
      <c r="M388" s="21"/>
      <c r="N388" s="20" t="str">
        <f t="shared" si="27"/>
        <v/>
      </c>
      <c r="O388" s="22" t="str">
        <f t="shared" si="28"/>
        <v/>
      </c>
      <c r="P388" s="78" t="str">
        <f t="shared" si="29"/>
        <v/>
      </c>
    </row>
    <row r="389" spans="1:16" x14ac:dyDescent="0.25">
      <c r="A389" s="119" t="s">
        <v>1510</v>
      </c>
      <c r="B389" s="100" t="s">
        <v>1511</v>
      </c>
      <c r="C389" s="100" t="s">
        <v>1512</v>
      </c>
      <c r="D389" s="100" t="s">
        <v>996</v>
      </c>
      <c r="E389" s="100" t="s">
        <v>1393</v>
      </c>
      <c r="F389" s="100" t="s">
        <v>1394</v>
      </c>
      <c r="G389" s="101">
        <v>1.76</v>
      </c>
      <c r="H389" s="102" t="s">
        <v>80</v>
      </c>
      <c r="I389" s="103">
        <v>252</v>
      </c>
      <c r="J389" s="19"/>
      <c r="K389" s="20" t="str">
        <f t="shared" si="25"/>
        <v/>
      </c>
      <c r="L389" s="20" t="str">
        <f t="shared" si="26"/>
        <v/>
      </c>
      <c r="M389" s="21"/>
      <c r="N389" s="20" t="str">
        <f t="shared" si="27"/>
        <v/>
      </c>
      <c r="O389" s="22" t="str">
        <f t="shared" si="28"/>
        <v/>
      </c>
      <c r="P389" s="78" t="str">
        <f t="shared" si="29"/>
        <v/>
      </c>
    </row>
    <row r="390" spans="1:16" x14ac:dyDescent="0.25">
      <c r="A390" s="119" t="s">
        <v>1501</v>
      </c>
      <c r="B390" s="100" t="s">
        <v>877</v>
      </c>
      <c r="C390" s="100" t="s">
        <v>1513</v>
      </c>
      <c r="D390" s="100" t="s">
        <v>850</v>
      </c>
      <c r="E390" s="100" t="s">
        <v>1393</v>
      </c>
      <c r="F390" s="100" t="s">
        <v>1394</v>
      </c>
      <c r="G390" s="101">
        <v>12.805</v>
      </c>
      <c r="H390" s="102" t="s">
        <v>232</v>
      </c>
      <c r="I390" s="103">
        <v>52</v>
      </c>
      <c r="J390" s="19"/>
      <c r="K390" s="20" t="str">
        <f t="shared" si="25"/>
        <v/>
      </c>
      <c r="L390" s="20" t="str">
        <f t="shared" si="26"/>
        <v/>
      </c>
      <c r="M390" s="21"/>
      <c r="N390" s="20" t="str">
        <f t="shared" si="27"/>
        <v/>
      </c>
      <c r="O390" s="22" t="str">
        <f t="shared" si="28"/>
        <v/>
      </c>
      <c r="P390" s="78" t="str">
        <f t="shared" si="29"/>
        <v/>
      </c>
    </row>
    <row r="391" spans="1:16" x14ac:dyDescent="0.25">
      <c r="A391" s="119" t="s">
        <v>1504</v>
      </c>
      <c r="B391" s="100" t="s">
        <v>1111</v>
      </c>
      <c r="C391" s="100" t="s">
        <v>815</v>
      </c>
      <c r="D391" s="100" t="s">
        <v>1508</v>
      </c>
      <c r="E391" s="100" t="s">
        <v>1393</v>
      </c>
      <c r="F391" s="100" t="s">
        <v>1394</v>
      </c>
      <c r="G391" s="101">
        <v>131.94999999999999</v>
      </c>
      <c r="H391" s="105" t="s">
        <v>203</v>
      </c>
      <c r="I391" s="103">
        <v>252</v>
      </c>
      <c r="J391" s="19"/>
      <c r="K391" s="20" t="str">
        <f t="shared" ref="K391:K454" si="30">IF(J391&gt;0,G391/J391,"")</f>
        <v/>
      </c>
      <c r="L391" s="20" t="str">
        <f t="shared" ref="L391:L454" si="31">IF(J391&gt;0,K391*I391,"")</f>
        <v/>
      </c>
      <c r="M391" s="21"/>
      <c r="N391" s="20" t="str">
        <f t="shared" ref="N391:N454" si="32">IF(J391&gt;0,ROUND(M391/J391,5),"")</f>
        <v/>
      </c>
      <c r="O391" s="22" t="str">
        <f t="shared" ref="O391:O454" si="33">IF(J391&gt;0,ROUND(G391*I391*N391,2),"")</f>
        <v/>
      </c>
      <c r="P391" s="78" t="str">
        <f t="shared" ref="P391:P454" si="34">IF(J391&gt;0,ROUND(O391/12,2),"")</f>
        <v/>
      </c>
    </row>
    <row r="392" spans="1:16" x14ac:dyDescent="0.25">
      <c r="A392" s="119" t="s">
        <v>1506</v>
      </c>
      <c r="B392" s="100" t="s">
        <v>1288</v>
      </c>
      <c r="C392" s="100" t="s">
        <v>1514</v>
      </c>
      <c r="D392" s="100" t="s">
        <v>821</v>
      </c>
      <c r="E392" s="100" t="s">
        <v>1393</v>
      </c>
      <c r="F392" s="100" t="s">
        <v>1394</v>
      </c>
      <c r="G392" s="101">
        <v>15.47</v>
      </c>
      <c r="H392" s="102" t="s">
        <v>42</v>
      </c>
      <c r="I392" s="103">
        <v>52</v>
      </c>
      <c r="J392" s="19"/>
      <c r="K392" s="20" t="str">
        <f t="shared" si="30"/>
        <v/>
      </c>
      <c r="L392" s="20" t="str">
        <f t="shared" si="31"/>
        <v/>
      </c>
      <c r="M392" s="21"/>
      <c r="N392" s="20" t="str">
        <f t="shared" si="32"/>
        <v/>
      </c>
      <c r="O392" s="22" t="str">
        <f t="shared" si="33"/>
        <v/>
      </c>
      <c r="P392" s="78" t="str">
        <f t="shared" si="34"/>
        <v/>
      </c>
    </row>
    <row r="393" spans="1:16" x14ac:dyDescent="0.25">
      <c r="A393" s="119" t="s">
        <v>1507</v>
      </c>
      <c r="B393" s="100" t="s">
        <v>1256</v>
      </c>
      <c r="C393" s="100" t="s">
        <v>1515</v>
      </c>
      <c r="D393" s="100" t="s">
        <v>816</v>
      </c>
      <c r="E393" s="100" t="s">
        <v>1393</v>
      </c>
      <c r="F393" s="100" t="s">
        <v>1394</v>
      </c>
      <c r="G393" s="101">
        <v>15.98</v>
      </c>
      <c r="H393" s="102" t="s">
        <v>42</v>
      </c>
      <c r="I393" s="103">
        <v>52</v>
      </c>
      <c r="J393" s="19"/>
      <c r="K393" s="20" t="str">
        <f t="shared" si="30"/>
        <v/>
      </c>
      <c r="L393" s="20" t="str">
        <f t="shared" si="31"/>
        <v/>
      </c>
      <c r="M393" s="21"/>
      <c r="N393" s="20" t="str">
        <f t="shared" si="32"/>
        <v/>
      </c>
      <c r="O393" s="22" t="str">
        <f t="shared" si="33"/>
        <v/>
      </c>
      <c r="P393" s="78" t="str">
        <f t="shared" si="34"/>
        <v/>
      </c>
    </row>
    <row r="394" spans="1:16" x14ac:dyDescent="0.25">
      <c r="A394" s="119" t="s">
        <v>1509</v>
      </c>
      <c r="B394" s="100" t="s">
        <v>1516</v>
      </c>
      <c r="C394" s="100" t="s">
        <v>1517</v>
      </c>
      <c r="D394" s="100" t="s">
        <v>1518</v>
      </c>
      <c r="E394" s="100" t="s">
        <v>1393</v>
      </c>
      <c r="F394" s="100" t="s">
        <v>1394</v>
      </c>
      <c r="G394" s="101">
        <v>36.744999999999997</v>
      </c>
      <c r="H394" s="105" t="s">
        <v>203</v>
      </c>
      <c r="I394" s="103">
        <v>504</v>
      </c>
      <c r="J394" s="19"/>
      <c r="K394" s="20" t="str">
        <f t="shared" si="30"/>
        <v/>
      </c>
      <c r="L394" s="20" t="str">
        <f t="shared" si="31"/>
        <v/>
      </c>
      <c r="M394" s="21"/>
      <c r="N394" s="20" t="str">
        <f t="shared" si="32"/>
        <v/>
      </c>
      <c r="O394" s="22" t="str">
        <f t="shared" si="33"/>
        <v/>
      </c>
      <c r="P394" s="78" t="str">
        <f t="shared" si="34"/>
        <v/>
      </c>
    </row>
    <row r="395" spans="1:16" x14ac:dyDescent="0.25">
      <c r="A395" s="119" t="s">
        <v>1513</v>
      </c>
      <c r="B395" s="100" t="s">
        <v>1519</v>
      </c>
      <c r="C395" s="100" t="s">
        <v>1520</v>
      </c>
      <c r="D395" s="100" t="s">
        <v>1518</v>
      </c>
      <c r="E395" s="100" t="s">
        <v>1393</v>
      </c>
      <c r="F395" s="100" t="s">
        <v>1394</v>
      </c>
      <c r="G395" s="101">
        <v>36.340000000000003</v>
      </c>
      <c r="H395" s="105" t="s">
        <v>203</v>
      </c>
      <c r="I395" s="103">
        <v>504</v>
      </c>
      <c r="J395" s="19"/>
      <c r="K395" s="20" t="str">
        <f t="shared" si="30"/>
        <v/>
      </c>
      <c r="L395" s="20" t="str">
        <f t="shared" si="31"/>
        <v/>
      </c>
      <c r="M395" s="21"/>
      <c r="N395" s="20" t="str">
        <f t="shared" si="32"/>
        <v/>
      </c>
      <c r="O395" s="22" t="str">
        <f t="shared" si="33"/>
        <v/>
      </c>
      <c r="P395" s="78" t="str">
        <f t="shared" si="34"/>
        <v/>
      </c>
    </row>
    <row r="396" spans="1:16" x14ac:dyDescent="0.25">
      <c r="A396" s="119" t="s">
        <v>1521</v>
      </c>
      <c r="B396" s="100" t="s">
        <v>1522</v>
      </c>
      <c r="C396" s="100" t="s">
        <v>1523</v>
      </c>
      <c r="D396" s="100" t="s">
        <v>1518</v>
      </c>
      <c r="E396" s="100" t="s">
        <v>1393</v>
      </c>
      <c r="F396" s="100" t="s">
        <v>1394</v>
      </c>
      <c r="G396" s="101">
        <v>36.744999999999997</v>
      </c>
      <c r="H396" s="105" t="s">
        <v>203</v>
      </c>
      <c r="I396" s="103">
        <v>504</v>
      </c>
      <c r="J396" s="19"/>
      <c r="K396" s="20" t="str">
        <f t="shared" si="30"/>
        <v/>
      </c>
      <c r="L396" s="20" t="str">
        <f t="shared" si="31"/>
        <v/>
      </c>
      <c r="M396" s="21"/>
      <c r="N396" s="20" t="str">
        <f t="shared" si="32"/>
        <v/>
      </c>
      <c r="O396" s="22" t="str">
        <f t="shared" si="33"/>
        <v/>
      </c>
      <c r="P396" s="78" t="str">
        <f t="shared" si="34"/>
        <v/>
      </c>
    </row>
    <row r="397" spans="1:16" x14ac:dyDescent="0.25">
      <c r="A397" s="119" t="s">
        <v>1524</v>
      </c>
      <c r="B397" s="100" t="s">
        <v>1009</v>
      </c>
      <c r="C397" s="100" t="s">
        <v>815</v>
      </c>
      <c r="D397" s="100" t="s">
        <v>1010</v>
      </c>
      <c r="E397" s="100" t="s">
        <v>1393</v>
      </c>
      <c r="F397" s="100" t="s">
        <v>113</v>
      </c>
      <c r="G397" s="101">
        <v>12.67</v>
      </c>
      <c r="H397" s="102" t="s">
        <v>42</v>
      </c>
      <c r="I397" s="103">
        <v>52</v>
      </c>
      <c r="J397" s="19"/>
      <c r="K397" s="20" t="str">
        <f t="shared" si="30"/>
        <v/>
      </c>
      <c r="L397" s="20" t="str">
        <f t="shared" si="31"/>
        <v/>
      </c>
      <c r="M397" s="21"/>
      <c r="N397" s="20" t="str">
        <f t="shared" si="32"/>
        <v/>
      </c>
      <c r="O397" s="22" t="str">
        <f t="shared" si="33"/>
        <v/>
      </c>
      <c r="P397" s="78" t="str">
        <f t="shared" si="34"/>
        <v/>
      </c>
    </row>
    <row r="398" spans="1:16" x14ac:dyDescent="0.25">
      <c r="A398" s="119" t="s">
        <v>1514</v>
      </c>
      <c r="B398" s="100" t="s">
        <v>1525</v>
      </c>
      <c r="C398" s="100" t="s">
        <v>815</v>
      </c>
      <c r="D398" s="100" t="s">
        <v>1088</v>
      </c>
      <c r="E398" s="100" t="s">
        <v>1393</v>
      </c>
      <c r="F398" s="100" t="s">
        <v>1394</v>
      </c>
      <c r="G398" s="101">
        <v>9.9</v>
      </c>
      <c r="H398" s="102" t="s">
        <v>232</v>
      </c>
      <c r="I398" s="103">
        <v>52</v>
      </c>
      <c r="J398" s="19"/>
      <c r="K398" s="20" t="str">
        <f t="shared" si="30"/>
        <v/>
      </c>
      <c r="L398" s="20" t="str">
        <f t="shared" si="31"/>
        <v/>
      </c>
      <c r="M398" s="21"/>
      <c r="N398" s="20" t="str">
        <f t="shared" si="32"/>
        <v/>
      </c>
      <c r="O398" s="22" t="str">
        <f t="shared" si="33"/>
        <v/>
      </c>
      <c r="P398" s="78" t="str">
        <f t="shared" si="34"/>
        <v/>
      </c>
    </row>
    <row r="399" spans="1:16" x14ac:dyDescent="0.25">
      <c r="A399" s="119" t="s">
        <v>1515</v>
      </c>
      <c r="B399" s="100" t="s">
        <v>1526</v>
      </c>
      <c r="C399" s="100" t="s">
        <v>1527</v>
      </c>
      <c r="D399" s="100" t="s">
        <v>1088</v>
      </c>
      <c r="E399" s="100" t="s">
        <v>1393</v>
      </c>
      <c r="F399" s="100" t="s">
        <v>1394</v>
      </c>
      <c r="G399" s="101">
        <v>9.52</v>
      </c>
      <c r="H399" s="102" t="s">
        <v>78</v>
      </c>
      <c r="I399" s="103">
        <v>252</v>
      </c>
      <c r="J399" s="19"/>
      <c r="K399" s="20" t="str">
        <f t="shared" si="30"/>
        <v/>
      </c>
      <c r="L399" s="20" t="str">
        <f t="shared" si="31"/>
        <v/>
      </c>
      <c r="M399" s="21"/>
      <c r="N399" s="20" t="str">
        <f t="shared" si="32"/>
        <v/>
      </c>
      <c r="O399" s="22" t="str">
        <f t="shared" si="33"/>
        <v/>
      </c>
      <c r="P399" s="78" t="str">
        <f t="shared" si="34"/>
        <v/>
      </c>
    </row>
    <row r="400" spans="1:16" x14ac:dyDescent="0.25">
      <c r="A400" s="119" t="s">
        <v>1517</v>
      </c>
      <c r="B400" s="100" t="s">
        <v>1528</v>
      </c>
      <c r="C400" s="100" t="s">
        <v>1529</v>
      </c>
      <c r="D400" s="100" t="s">
        <v>996</v>
      </c>
      <c r="E400" s="100" t="s">
        <v>1393</v>
      </c>
      <c r="F400" s="100" t="s">
        <v>1394</v>
      </c>
      <c r="G400" s="101">
        <v>4</v>
      </c>
      <c r="H400" s="102" t="s">
        <v>80</v>
      </c>
      <c r="I400" s="103">
        <v>252</v>
      </c>
      <c r="J400" s="19"/>
      <c r="K400" s="20" t="str">
        <f t="shared" si="30"/>
        <v/>
      </c>
      <c r="L400" s="20" t="str">
        <f t="shared" si="31"/>
        <v/>
      </c>
      <c r="M400" s="21"/>
      <c r="N400" s="20" t="str">
        <f t="shared" si="32"/>
        <v/>
      </c>
      <c r="O400" s="22" t="str">
        <f t="shared" si="33"/>
        <v/>
      </c>
      <c r="P400" s="78" t="str">
        <f t="shared" si="34"/>
        <v/>
      </c>
    </row>
    <row r="401" spans="1:16" x14ac:dyDescent="0.25">
      <c r="A401" s="119" t="s">
        <v>1530</v>
      </c>
      <c r="B401" s="100" t="s">
        <v>1027</v>
      </c>
      <c r="C401" s="100" t="s">
        <v>1531</v>
      </c>
      <c r="D401" s="100" t="s">
        <v>996</v>
      </c>
      <c r="E401" s="100" t="s">
        <v>1393</v>
      </c>
      <c r="F401" s="100" t="s">
        <v>1394</v>
      </c>
      <c r="G401" s="101">
        <v>1.19</v>
      </c>
      <c r="H401" s="102" t="s">
        <v>80</v>
      </c>
      <c r="I401" s="103">
        <v>252</v>
      </c>
      <c r="J401" s="19"/>
      <c r="K401" s="20" t="str">
        <f t="shared" si="30"/>
        <v/>
      </c>
      <c r="L401" s="20" t="str">
        <f t="shared" si="31"/>
        <v/>
      </c>
      <c r="M401" s="21"/>
      <c r="N401" s="20" t="str">
        <f t="shared" si="32"/>
        <v/>
      </c>
      <c r="O401" s="22" t="str">
        <f t="shared" si="33"/>
        <v/>
      </c>
      <c r="P401" s="78" t="str">
        <f t="shared" si="34"/>
        <v/>
      </c>
    </row>
    <row r="402" spans="1:16" x14ac:dyDescent="0.25">
      <c r="A402" s="119" t="s">
        <v>1532</v>
      </c>
      <c r="B402" s="100" t="s">
        <v>1027</v>
      </c>
      <c r="C402" s="100" t="s">
        <v>1533</v>
      </c>
      <c r="D402" s="100" t="s">
        <v>996</v>
      </c>
      <c r="E402" s="100" t="s">
        <v>1393</v>
      </c>
      <c r="F402" s="100" t="s">
        <v>1394</v>
      </c>
      <c r="G402" s="101">
        <v>1.19</v>
      </c>
      <c r="H402" s="102" t="s">
        <v>80</v>
      </c>
      <c r="I402" s="103">
        <v>252</v>
      </c>
      <c r="J402" s="19"/>
      <c r="K402" s="20" t="str">
        <f t="shared" si="30"/>
        <v/>
      </c>
      <c r="L402" s="20" t="str">
        <f t="shared" si="31"/>
        <v/>
      </c>
      <c r="M402" s="21"/>
      <c r="N402" s="20" t="str">
        <f t="shared" si="32"/>
        <v/>
      </c>
      <c r="O402" s="22" t="str">
        <f t="shared" si="33"/>
        <v/>
      </c>
      <c r="P402" s="78" t="str">
        <f t="shared" si="34"/>
        <v/>
      </c>
    </row>
    <row r="403" spans="1:16" x14ac:dyDescent="0.25">
      <c r="A403" s="119" t="s">
        <v>1520</v>
      </c>
      <c r="B403" s="100" t="s">
        <v>1528</v>
      </c>
      <c r="C403" s="100" t="s">
        <v>1534</v>
      </c>
      <c r="D403" s="100" t="s">
        <v>996</v>
      </c>
      <c r="E403" s="100" t="s">
        <v>1393</v>
      </c>
      <c r="F403" s="100" t="s">
        <v>1394</v>
      </c>
      <c r="G403" s="101">
        <v>4</v>
      </c>
      <c r="H403" s="102" t="s">
        <v>80</v>
      </c>
      <c r="I403" s="103">
        <v>252</v>
      </c>
      <c r="J403" s="19"/>
      <c r="K403" s="20" t="str">
        <f t="shared" si="30"/>
        <v/>
      </c>
      <c r="L403" s="20" t="str">
        <f t="shared" si="31"/>
        <v/>
      </c>
      <c r="M403" s="21"/>
      <c r="N403" s="20" t="str">
        <f t="shared" si="32"/>
        <v/>
      </c>
      <c r="O403" s="22" t="str">
        <f t="shared" si="33"/>
        <v/>
      </c>
      <c r="P403" s="78" t="str">
        <f t="shared" si="34"/>
        <v/>
      </c>
    </row>
    <row r="404" spans="1:16" x14ac:dyDescent="0.25">
      <c r="A404" s="119" t="s">
        <v>1535</v>
      </c>
      <c r="B404" s="100" t="s">
        <v>1031</v>
      </c>
      <c r="C404" s="100" t="s">
        <v>1536</v>
      </c>
      <c r="D404" s="100" t="s">
        <v>996</v>
      </c>
      <c r="E404" s="100" t="s">
        <v>1393</v>
      </c>
      <c r="F404" s="100" t="s">
        <v>1394</v>
      </c>
      <c r="G404" s="101">
        <v>1.19</v>
      </c>
      <c r="H404" s="102" t="s">
        <v>80</v>
      </c>
      <c r="I404" s="103">
        <v>252</v>
      </c>
      <c r="J404" s="19"/>
      <c r="K404" s="20" t="str">
        <f t="shared" si="30"/>
        <v/>
      </c>
      <c r="L404" s="20" t="str">
        <f t="shared" si="31"/>
        <v/>
      </c>
      <c r="M404" s="21"/>
      <c r="N404" s="20" t="str">
        <f t="shared" si="32"/>
        <v/>
      </c>
      <c r="O404" s="22" t="str">
        <f t="shared" si="33"/>
        <v/>
      </c>
      <c r="P404" s="78" t="str">
        <f t="shared" si="34"/>
        <v/>
      </c>
    </row>
    <row r="405" spans="1:16" x14ac:dyDescent="0.25">
      <c r="A405" s="119" t="s">
        <v>1537</v>
      </c>
      <c r="B405" s="100" t="s">
        <v>1031</v>
      </c>
      <c r="C405" s="100" t="s">
        <v>1538</v>
      </c>
      <c r="D405" s="100" t="s">
        <v>996</v>
      </c>
      <c r="E405" s="100" t="s">
        <v>1393</v>
      </c>
      <c r="F405" s="100" t="s">
        <v>1394</v>
      </c>
      <c r="G405" s="101">
        <v>1.19</v>
      </c>
      <c r="H405" s="102" t="s">
        <v>80</v>
      </c>
      <c r="I405" s="103">
        <v>252</v>
      </c>
      <c r="J405" s="19"/>
      <c r="K405" s="20" t="str">
        <f t="shared" si="30"/>
        <v/>
      </c>
      <c r="L405" s="20" t="str">
        <f t="shared" si="31"/>
        <v/>
      </c>
      <c r="M405" s="21"/>
      <c r="N405" s="20" t="str">
        <f t="shared" si="32"/>
        <v/>
      </c>
      <c r="O405" s="22" t="str">
        <f t="shared" si="33"/>
        <v/>
      </c>
      <c r="P405" s="78" t="str">
        <f t="shared" si="34"/>
        <v/>
      </c>
    </row>
    <row r="406" spans="1:16" x14ac:dyDescent="0.25">
      <c r="A406" s="119" t="s">
        <v>1523</v>
      </c>
      <c r="B406" s="100" t="s">
        <v>1528</v>
      </c>
      <c r="C406" s="100" t="s">
        <v>1539</v>
      </c>
      <c r="D406" s="100" t="s">
        <v>996</v>
      </c>
      <c r="E406" s="100" t="s">
        <v>1393</v>
      </c>
      <c r="F406" s="100" t="s">
        <v>1394</v>
      </c>
      <c r="G406" s="101">
        <v>3.61</v>
      </c>
      <c r="H406" s="102" t="s">
        <v>80</v>
      </c>
      <c r="I406" s="103">
        <v>252</v>
      </c>
      <c r="J406" s="19"/>
      <c r="K406" s="20" t="str">
        <f t="shared" si="30"/>
        <v/>
      </c>
      <c r="L406" s="20" t="str">
        <f t="shared" si="31"/>
        <v/>
      </c>
      <c r="M406" s="21"/>
      <c r="N406" s="20" t="str">
        <f t="shared" si="32"/>
        <v/>
      </c>
      <c r="O406" s="22" t="str">
        <f t="shared" si="33"/>
        <v/>
      </c>
      <c r="P406" s="78" t="str">
        <f t="shared" si="34"/>
        <v/>
      </c>
    </row>
    <row r="407" spans="1:16" x14ac:dyDescent="0.25">
      <c r="A407" s="119" t="s">
        <v>1540</v>
      </c>
      <c r="B407" s="100" t="s">
        <v>1043</v>
      </c>
      <c r="C407" s="100" t="s">
        <v>1541</v>
      </c>
      <c r="D407" s="100" t="s">
        <v>996</v>
      </c>
      <c r="E407" s="100" t="s">
        <v>1393</v>
      </c>
      <c r="F407" s="100" t="s">
        <v>1394</v>
      </c>
      <c r="G407" s="101">
        <v>1.19</v>
      </c>
      <c r="H407" s="102" t="s">
        <v>80</v>
      </c>
      <c r="I407" s="103">
        <v>252</v>
      </c>
      <c r="J407" s="19"/>
      <c r="K407" s="20" t="str">
        <f t="shared" si="30"/>
        <v/>
      </c>
      <c r="L407" s="20" t="str">
        <f t="shared" si="31"/>
        <v/>
      </c>
      <c r="M407" s="21"/>
      <c r="N407" s="20" t="str">
        <f t="shared" si="32"/>
        <v/>
      </c>
      <c r="O407" s="22" t="str">
        <f t="shared" si="33"/>
        <v/>
      </c>
      <c r="P407" s="78" t="str">
        <f t="shared" si="34"/>
        <v/>
      </c>
    </row>
    <row r="408" spans="1:16" x14ac:dyDescent="0.25">
      <c r="A408" s="119" t="s">
        <v>1542</v>
      </c>
      <c r="B408" s="100" t="s">
        <v>1043</v>
      </c>
      <c r="C408" s="100" t="s">
        <v>1541</v>
      </c>
      <c r="D408" s="100" t="s">
        <v>996</v>
      </c>
      <c r="E408" s="100" t="s">
        <v>1393</v>
      </c>
      <c r="F408" s="100" t="s">
        <v>1394</v>
      </c>
      <c r="G408" s="101">
        <v>1.19</v>
      </c>
      <c r="H408" s="102" t="s">
        <v>80</v>
      </c>
      <c r="I408" s="103">
        <v>252</v>
      </c>
      <c r="J408" s="19"/>
      <c r="K408" s="20" t="str">
        <f t="shared" si="30"/>
        <v/>
      </c>
      <c r="L408" s="20" t="str">
        <f t="shared" si="31"/>
        <v/>
      </c>
      <c r="M408" s="21"/>
      <c r="N408" s="20" t="str">
        <f t="shared" si="32"/>
        <v/>
      </c>
      <c r="O408" s="22" t="str">
        <f t="shared" si="33"/>
        <v/>
      </c>
      <c r="P408" s="78" t="str">
        <f t="shared" si="34"/>
        <v/>
      </c>
    </row>
    <row r="409" spans="1:16" x14ac:dyDescent="0.25">
      <c r="A409" s="119" t="s">
        <v>1543</v>
      </c>
      <c r="B409" s="100" t="s">
        <v>1528</v>
      </c>
      <c r="C409" s="100" t="s">
        <v>1544</v>
      </c>
      <c r="D409" s="100" t="s">
        <v>996</v>
      </c>
      <c r="E409" s="100" t="s">
        <v>1393</v>
      </c>
      <c r="F409" s="100" t="s">
        <v>1394</v>
      </c>
      <c r="G409" s="101">
        <v>4.3150000000000004</v>
      </c>
      <c r="H409" s="102" t="s">
        <v>80</v>
      </c>
      <c r="I409" s="103">
        <v>252</v>
      </c>
      <c r="J409" s="19"/>
      <c r="K409" s="20" t="str">
        <f t="shared" si="30"/>
        <v/>
      </c>
      <c r="L409" s="20" t="str">
        <f t="shared" si="31"/>
        <v/>
      </c>
      <c r="M409" s="21"/>
      <c r="N409" s="20" t="str">
        <f t="shared" si="32"/>
        <v/>
      </c>
      <c r="O409" s="22" t="str">
        <f t="shared" si="33"/>
        <v/>
      </c>
      <c r="P409" s="78" t="str">
        <f t="shared" si="34"/>
        <v/>
      </c>
    </row>
    <row r="410" spans="1:16" x14ac:dyDescent="0.25">
      <c r="A410" s="119" t="s">
        <v>1545</v>
      </c>
      <c r="B410" s="100" t="s">
        <v>1024</v>
      </c>
      <c r="C410" s="100" t="s">
        <v>1546</v>
      </c>
      <c r="D410" s="100" t="s">
        <v>996</v>
      </c>
      <c r="E410" s="100" t="s">
        <v>1393</v>
      </c>
      <c r="F410" s="100" t="s">
        <v>1394</v>
      </c>
      <c r="G410" s="101">
        <v>1.19</v>
      </c>
      <c r="H410" s="102" t="s">
        <v>80</v>
      </c>
      <c r="I410" s="103">
        <v>252</v>
      </c>
      <c r="J410" s="19"/>
      <c r="K410" s="20" t="str">
        <f t="shared" si="30"/>
        <v/>
      </c>
      <c r="L410" s="20" t="str">
        <f t="shared" si="31"/>
        <v/>
      </c>
      <c r="M410" s="21"/>
      <c r="N410" s="20" t="str">
        <f t="shared" si="32"/>
        <v/>
      </c>
      <c r="O410" s="22" t="str">
        <f t="shared" si="33"/>
        <v/>
      </c>
      <c r="P410" s="78" t="str">
        <f t="shared" si="34"/>
        <v/>
      </c>
    </row>
    <row r="411" spans="1:16" x14ac:dyDescent="0.25">
      <c r="A411" s="119" t="s">
        <v>1547</v>
      </c>
      <c r="B411" s="100" t="s">
        <v>1024</v>
      </c>
      <c r="C411" s="100" t="s">
        <v>1546</v>
      </c>
      <c r="D411" s="100" t="s">
        <v>996</v>
      </c>
      <c r="E411" s="100" t="s">
        <v>1393</v>
      </c>
      <c r="F411" s="100" t="s">
        <v>1394</v>
      </c>
      <c r="G411" s="101">
        <v>1.2749999999999999</v>
      </c>
      <c r="H411" s="102" t="s">
        <v>80</v>
      </c>
      <c r="I411" s="103">
        <v>252</v>
      </c>
      <c r="J411" s="19"/>
      <c r="K411" s="20" t="str">
        <f t="shared" si="30"/>
        <v/>
      </c>
      <c r="L411" s="20" t="str">
        <f t="shared" si="31"/>
        <v/>
      </c>
      <c r="M411" s="21"/>
      <c r="N411" s="20" t="str">
        <f t="shared" si="32"/>
        <v/>
      </c>
      <c r="O411" s="22" t="str">
        <f t="shared" si="33"/>
        <v/>
      </c>
      <c r="P411" s="78" t="str">
        <f t="shared" si="34"/>
        <v/>
      </c>
    </row>
    <row r="412" spans="1:16" x14ac:dyDescent="0.25">
      <c r="A412" s="119" t="s">
        <v>1548</v>
      </c>
      <c r="B412" s="100" t="s">
        <v>1549</v>
      </c>
      <c r="C412" s="100" t="s">
        <v>815</v>
      </c>
      <c r="D412" s="100" t="s">
        <v>993</v>
      </c>
      <c r="E412" s="100" t="s">
        <v>1393</v>
      </c>
      <c r="F412" s="100" t="s">
        <v>818</v>
      </c>
      <c r="G412" s="101">
        <v>50.445</v>
      </c>
      <c r="H412" s="102" t="s">
        <v>81</v>
      </c>
      <c r="I412" s="103">
        <v>252</v>
      </c>
      <c r="J412" s="19"/>
      <c r="K412" s="20" t="str">
        <f t="shared" si="30"/>
        <v/>
      </c>
      <c r="L412" s="20" t="str">
        <f t="shared" si="31"/>
        <v/>
      </c>
      <c r="M412" s="21"/>
      <c r="N412" s="20" t="str">
        <f t="shared" si="32"/>
        <v/>
      </c>
      <c r="O412" s="22" t="str">
        <f t="shared" si="33"/>
        <v/>
      </c>
      <c r="P412" s="78" t="str">
        <f t="shared" si="34"/>
        <v/>
      </c>
    </row>
    <row r="413" spans="1:16" x14ac:dyDescent="0.25">
      <c r="A413" s="119" t="s">
        <v>1550</v>
      </c>
      <c r="B413" s="100" t="s">
        <v>1551</v>
      </c>
      <c r="C413" s="100" t="s">
        <v>1552</v>
      </c>
      <c r="D413" s="100" t="s">
        <v>993</v>
      </c>
      <c r="E413" s="100" t="s">
        <v>1393</v>
      </c>
      <c r="F413" s="100" t="s">
        <v>818</v>
      </c>
      <c r="G413" s="101">
        <v>4.1050000000000004</v>
      </c>
      <c r="H413" s="102" t="s">
        <v>81</v>
      </c>
      <c r="I413" s="103">
        <v>252</v>
      </c>
      <c r="J413" s="19"/>
      <c r="K413" s="20" t="str">
        <f t="shared" si="30"/>
        <v/>
      </c>
      <c r="L413" s="20" t="str">
        <f t="shared" si="31"/>
        <v/>
      </c>
      <c r="M413" s="21"/>
      <c r="N413" s="20" t="str">
        <f t="shared" si="32"/>
        <v/>
      </c>
      <c r="O413" s="22" t="str">
        <f t="shared" si="33"/>
        <v/>
      </c>
      <c r="P413" s="78" t="str">
        <f t="shared" si="34"/>
        <v/>
      </c>
    </row>
    <row r="414" spans="1:16" x14ac:dyDescent="0.25">
      <c r="A414" s="119" t="s">
        <v>1527</v>
      </c>
      <c r="B414" s="100" t="s">
        <v>1553</v>
      </c>
      <c r="C414" s="100" t="s">
        <v>1554</v>
      </c>
      <c r="D414" s="100" t="s">
        <v>993</v>
      </c>
      <c r="E414" s="100" t="s">
        <v>1393</v>
      </c>
      <c r="F414" s="100" t="s">
        <v>818</v>
      </c>
      <c r="G414" s="101">
        <v>7.5449999999999999</v>
      </c>
      <c r="H414" s="102" t="s">
        <v>81</v>
      </c>
      <c r="I414" s="103">
        <v>252</v>
      </c>
      <c r="J414" s="19"/>
      <c r="K414" s="20" t="str">
        <f t="shared" si="30"/>
        <v/>
      </c>
      <c r="L414" s="20" t="str">
        <f t="shared" si="31"/>
        <v/>
      </c>
      <c r="M414" s="21"/>
      <c r="N414" s="20" t="str">
        <f t="shared" si="32"/>
        <v/>
      </c>
      <c r="O414" s="22" t="str">
        <f t="shared" si="33"/>
        <v/>
      </c>
      <c r="P414" s="78" t="str">
        <f t="shared" si="34"/>
        <v/>
      </c>
    </row>
    <row r="415" spans="1:16" x14ac:dyDescent="0.25">
      <c r="A415" s="119" t="s">
        <v>1544</v>
      </c>
      <c r="B415" s="100" t="s">
        <v>1256</v>
      </c>
      <c r="C415" s="100" t="s">
        <v>1555</v>
      </c>
      <c r="D415" s="100" t="s">
        <v>816</v>
      </c>
      <c r="E415" s="100" t="s">
        <v>1393</v>
      </c>
      <c r="F415" s="100" t="s">
        <v>1441</v>
      </c>
      <c r="G415" s="101">
        <v>7.4249999999999998</v>
      </c>
      <c r="H415" s="102" t="s">
        <v>42</v>
      </c>
      <c r="I415" s="103">
        <v>52</v>
      </c>
      <c r="J415" s="19"/>
      <c r="K415" s="20" t="str">
        <f t="shared" si="30"/>
        <v/>
      </c>
      <c r="L415" s="20" t="str">
        <f t="shared" si="31"/>
        <v/>
      </c>
      <c r="M415" s="21"/>
      <c r="N415" s="20" t="str">
        <f t="shared" si="32"/>
        <v/>
      </c>
      <c r="O415" s="22" t="str">
        <f t="shared" si="33"/>
        <v/>
      </c>
      <c r="P415" s="78" t="str">
        <f t="shared" si="34"/>
        <v/>
      </c>
    </row>
    <row r="416" spans="1:16" x14ac:dyDescent="0.25">
      <c r="A416" s="119" t="s">
        <v>1539</v>
      </c>
      <c r="B416" s="100" t="s">
        <v>893</v>
      </c>
      <c r="C416" s="100" t="s">
        <v>1556</v>
      </c>
      <c r="D416" s="100" t="s">
        <v>894</v>
      </c>
      <c r="E416" s="100" t="s">
        <v>1393</v>
      </c>
      <c r="F416" s="100" t="s">
        <v>113</v>
      </c>
      <c r="G416" s="101">
        <v>5.89</v>
      </c>
      <c r="H416" s="102" t="s">
        <v>42</v>
      </c>
      <c r="I416" s="103">
        <v>52</v>
      </c>
      <c r="J416" s="19"/>
      <c r="K416" s="20" t="str">
        <f t="shared" si="30"/>
        <v/>
      </c>
      <c r="L416" s="20" t="str">
        <f t="shared" si="31"/>
        <v/>
      </c>
      <c r="M416" s="21"/>
      <c r="N416" s="20" t="str">
        <f t="shared" si="32"/>
        <v/>
      </c>
      <c r="O416" s="22" t="str">
        <f t="shared" si="33"/>
        <v/>
      </c>
      <c r="P416" s="78" t="str">
        <f t="shared" si="34"/>
        <v/>
      </c>
    </row>
    <row r="417" spans="1:16" x14ac:dyDescent="0.25">
      <c r="A417" s="119" t="s">
        <v>1529</v>
      </c>
      <c r="B417" s="100" t="s">
        <v>1443</v>
      </c>
      <c r="C417" s="100" t="s">
        <v>815</v>
      </c>
      <c r="D417" s="100" t="s">
        <v>836</v>
      </c>
      <c r="E417" s="100" t="s">
        <v>1393</v>
      </c>
      <c r="F417" s="100" t="s">
        <v>1441</v>
      </c>
      <c r="G417" s="101">
        <v>16.585000000000001</v>
      </c>
      <c r="H417" s="102" t="s">
        <v>78</v>
      </c>
      <c r="I417" s="103">
        <v>252</v>
      </c>
      <c r="J417" s="19"/>
      <c r="K417" s="20" t="str">
        <f t="shared" si="30"/>
        <v/>
      </c>
      <c r="L417" s="20" t="str">
        <f t="shared" si="31"/>
        <v/>
      </c>
      <c r="M417" s="21"/>
      <c r="N417" s="20" t="str">
        <f t="shared" si="32"/>
        <v/>
      </c>
      <c r="O417" s="22" t="str">
        <f t="shared" si="33"/>
        <v/>
      </c>
      <c r="P417" s="78" t="str">
        <f t="shared" si="34"/>
        <v/>
      </c>
    </row>
    <row r="418" spans="1:16" x14ac:dyDescent="0.25">
      <c r="A418" s="119" t="s">
        <v>1534</v>
      </c>
      <c r="B418" s="100" t="s">
        <v>1443</v>
      </c>
      <c r="C418" s="100" t="s">
        <v>815</v>
      </c>
      <c r="D418" s="100" t="s">
        <v>1557</v>
      </c>
      <c r="E418" s="100" t="s">
        <v>1393</v>
      </c>
      <c r="F418" s="100" t="s">
        <v>1441</v>
      </c>
      <c r="G418" s="101">
        <v>16.585000000000001</v>
      </c>
      <c r="H418" s="102" t="s">
        <v>78</v>
      </c>
      <c r="I418" s="103">
        <v>252</v>
      </c>
      <c r="J418" s="19"/>
      <c r="K418" s="20" t="str">
        <f t="shared" si="30"/>
        <v/>
      </c>
      <c r="L418" s="20" t="str">
        <f t="shared" si="31"/>
        <v/>
      </c>
      <c r="M418" s="21"/>
      <c r="N418" s="20" t="str">
        <f t="shared" si="32"/>
        <v/>
      </c>
      <c r="O418" s="22" t="str">
        <f t="shared" si="33"/>
        <v/>
      </c>
      <c r="P418" s="78" t="str">
        <f t="shared" si="34"/>
        <v/>
      </c>
    </row>
    <row r="419" spans="1:16" x14ac:dyDescent="0.25">
      <c r="A419" s="119" t="s">
        <v>1558</v>
      </c>
      <c r="B419" s="100" t="s">
        <v>1559</v>
      </c>
      <c r="C419" s="100" t="s">
        <v>815</v>
      </c>
      <c r="D419" s="100" t="s">
        <v>993</v>
      </c>
      <c r="E419" s="100" t="s">
        <v>1393</v>
      </c>
      <c r="F419" s="100" t="s">
        <v>1441</v>
      </c>
      <c r="G419" s="101">
        <v>6.125</v>
      </c>
      <c r="H419" s="102" t="s">
        <v>81</v>
      </c>
      <c r="I419" s="103">
        <v>252</v>
      </c>
      <c r="J419" s="19"/>
      <c r="K419" s="20" t="str">
        <f t="shared" si="30"/>
        <v/>
      </c>
      <c r="L419" s="20" t="str">
        <f t="shared" si="31"/>
        <v/>
      </c>
      <c r="M419" s="21"/>
      <c r="N419" s="20" t="str">
        <f t="shared" si="32"/>
        <v/>
      </c>
      <c r="O419" s="22" t="str">
        <f t="shared" si="33"/>
        <v/>
      </c>
      <c r="P419" s="78" t="str">
        <f t="shared" si="34"/>
        <v/>
      </c>
    </row>
    <row r="420" spans="1:16" x14ac:dyDescent="0.25">
      <c r="A420" s="119" t="s">
        <v>1560</v>
      </c>
      <c r="B420" s="100" t="s">
        <v>1561</v>
      </c>
      <c r="C420" s="100" t="s">
        <v>815</v>
      </c>
      <c r="D420" s="100" t="s">
        <v>1562</v>
      </c>
      <c r="E420" s="100" t="s">
        <v>1393</v>
      </c>
      <c r="F420" s="100" t="s">
        <v>1441</v>
      </c>
      <c r="G420" s="101">
        <v>16.95</v>
      </c>
      <c r="H420" s="105" t="s">
        <v>203</v>
      </c>
      <c r="I420" s="103">
        <v>504</v>
      </c>
      <c r="J420" s="19"/>
      <c r="K420" s="20" t="str">
        <f t="shared" si="30"/>
        <v/>
      </c>
      <c r="L420" s="20" t="str">
        <f t="shared" si="31"/>
        <v/>
      </c>
      <c r="M420" s="21"/>
      <c r="N420" s="20" t="str">
        <f t="shared" si="32"/>
        <v/>
      </c>
      <c r="O420" s="22" t="str">
        <f t="shared" si="33"/>
        <v/>
      </c>
      <c r="P420" s="78" t="str">
        <f t="shared" si="34"/>
        <v/>
      </c>
    </row>
    <row r="421" spans="1:16" x14ac:dyDescent="0.25">
      <c r="A421" s="119" t="s">
        <v>1552</v>
      </c>
      <c r="B421" s="100" t="s">
        <v>1563</v>
      </c>
      <c r="C421" s="100" t="s">
        <v>815</v>
      </c>
      <c r="D421" s="100" t="s">
        <v>978</v>
      </c>
      <c r="E421" s="100" t="s">
        <v>1393</v>
      </c>
      <c r="F421" s="100" t="s">
        <v>1441</v>
      </c>
      <c r="G421" s="101">
        <v>10.875</v>
      </c>
      <c r="H421" s="105" t="s">
        <v>203</v>
      </c>
      <c r="I421" s="103">
        <v>252</v>
      </c>
      <c r="J421" s="19"/>
      <c r="K421" s="20" t="str">
        <f t="shared" si="30"/>
        <v/>
      </c>
      <c r="L421" s="20" t="str">
        <f t="shared" si="31"/>
        <v/>
      </c>
      <c r="M421" s="21"/>
      <c r="N421" s="20" t="str">
        <f t="shared" si="32"/>
        <v/>
      </c>
      <c r="O421" s="22" t="str">
        <f t="shared" si="33"/>
        <v/>
      </c>
      <c r="P421" s="78" t="str">
        <f t="shared" si="34"/>
        <v/>
      </c>
    </row>
    <row r="422" spans="1:16" x14ac:dyDescent="0.25">
      <c r="A422" s="119" t="s">
        <v>1564</v>
      </c>
      <c r="B422" s="100" t="s">
        <v>1046</v>
      </c>
      <c r="C422" s="100" t="s">
        <v>815</v>
      </c>
      <c r="D422" s="100" t="s">
        <v>821</v>
      </c>
      <c r="E422" s="100" t="s">
        <v>1393</v>
      </c>
      <c r="F422" s="100" t="s">
        <v>1441</v>
      </c>
      <c r="G422" s="101">
        <v>3.28</v>
      </c>
      <c r="H422" s="102" t="s">
        <v>42</v>
      </c>
      <c r="I422" s="103">
        <v>52</v>
      </c>
      <c r="J422" s="19"/>
      <c r="K422" s="20" t="str">
        <f t="shared" si="30"/>
        <v/>
      </c>
      <c r="L422" s="20" t="str">
        <f t="shared" si="31"/>
        <v/>
      </c>
      <c r="M422" s="21"/>
      <c r="N422" s="20" t="str">
        <f t="shared" si="32"/>
        <v/>
      </c>
      <c r="O422" s="22" t="str">
        <f t="shared" si="33"/>
        <v/>
      </c>
      <c r="P422" s="78" t="str">
        <f t="shared" si="34"/>
        <v/>
      </c>
    </row>
    <row r="423" spans="1:16" x14ac:dyDescent="0.25">
      <c r="A423" s="119" t="s">
        <v>1554</v>
      </c>
      <c r="B423" s="100" t="s">
        <v>1093</v>
      </c>
      <c r="C423" s="100" t="s">
        <v>815</v>
      </c>
      <c r="D423" s="100" t="s">
        <v>993</v>
      </c>
      <c r="E423" s="100" t="s">
        <v>1393</v>
      </c>
      <c r="F423" s="100" t="s">
        <v>1441</v>
      </c>
      <c r="G423" s="101">
        <v>16.445</v>
      </c>
      <c r="H423" s="102" t="s">
        <v>78</v>
      </c>
      <c r="I423" s="103">
        <v>252</v>
      </c>
      <c r="J423" s="19"/>
      <c r="K423" s="20" t="str">
        <f t="shared" si="30"/>
        <v/>
      </c>
      <c r="L423" s="20" t="str">
        <f t="shared" si="31"/>
        <v/>
      </c>
      <c r="M423" s="21"/>
      <c r="N423" s="20" t="str">
        <f t="shared" si="32"/>
        <v/>
      </c>
      <c r="O423" s="22" t="str">
        <f t="shared" si="33"/>
        <v/>
      </c>
      <c r="P423" s="78" t="str">
        <f t="shared" si="34"/>
        <v/>
      </c>
    </row>
    <row r="424" spans="1:16" x14ac:dyDescent="0.25">
      <c r="A424" s="119" t="s">
        <v>1555</v>
      </c>
      <c r="B424" s="100" t="s">
        <v>1565</v>
      </c>
      <c r="C424" s="100" t="s">
        <v>1566</v>
      </c>
      <c r="D424" s="100" t="s">
        <v>836</v>
      </c>
      <c r="E424" s="100" t="s">
        <v>1393</v>
      </c>
      <c r="F424" s="100" t="s">
        <v>1441</v>
      </c>
      <c r="G424" s="101">
        <v>14.475</v>
      </c>
      <c r="H424" s="102" t="s">
        <v>358</v>
      </c>
      <c r="I424" s="103">
        <v>252</v>
      </c>
      <c r="J424" s="19"/>
      <c r="K424" s="20" t="str">
        <f t="shared" si="30"/>
        <v/>
      </c>
      <c r="L424" s="20" t="str">
        <f t="shared" si="31"/>
        <v/>
      </c>
      <c r="M424" s="21"/>
      <c r="N424" s="20" t="str">
        <f t="shared" si="32"/>
        <v/>
      </c>
      <c r="O424" s="22" t="str">
        <f t="shared" si="33"/>
        <v/>
      </c>
      <c r="P424" s="78" t="str">
        <f t="shared" si="34"/>
        <v/>
      </c>
    </row>
    <row r="425" spans="1:16" x14ac:dyDescent="0.25">
      <c r="A425" s="119" t="s">
        <v>1556</v>
      </c>
      <c r="B425" s="100" t="s">
        <v>1000</v>
      </c>
      <c r="C425" s="100" t="s">
        <v>1567</v>
      </c>
      <c r="D425" s="100" t="s">
        <v>996</v>
      </c>
      <c r="E425" s="100" t="s">
        <v>1393</v>
      </c>
      <c r="F425" s="100" t="s">
        <v>1441</v>
      </c>
      <c r="G425" s="101">
        <v>1.915</v>
      </c>
      <c r="H425" s="102" t="s">
        <v>80</v>
      </c>
      <c r="I425" s="103">
        <v>252</v>
      </c>
      <c r="J425" s="19"/>
      <c r="K425" s="20" t="str">
        <f t="shared" si="30"/>
        <v/>
      </c>
      <c r="L425" s="20" t="str">
        <f t="shared" si="31"/>
        <v/>
      </c>
      <c r="M425" s="21"/>
      <c r="N425" s="20" t="str">
        <f t="shared" si="32"/>
        <v/>
      </c>
      <c r="O425" s="22" t="str">
        <f t="shared" si="33"/>
        <v/>
      </c>
      <c r="P425" s="78" t="str">
        <f t="shared" si="34"/>
        <v/>
      </c>
    </row>
    <row r="426" spans="1:16" x14ac:dyDescent="0.25">
      <c r="A426" s="119" t="s">
        <v>1568</v>
      </c>
      <c r="B426" s="100" t="s">
        <v>1031</v>
      </c>
      <c r="C426" s="100" t="s">
        <v>1569</v>
      </c>
      <c r="D426" s="100" t="s">
        <v>996</v>
      </c>
      <c r="E426" s="100" t="s">
        <v>1393</v>
      </c>
      <c r="F426" s="100" t="s">
        <v>1441</v>
      </c>
      <c r="G426" s="101">
        <v>1.42</v>
      </c>
      <c r="H426" s="102" t="s">
        <v>80</v>
      </c>
      <c r="I426" s="103">
        <v>252</v>
      </c>
      <c r="J426" s="19"/>
      <c r="K426" s="20" t="str">
        <f t="shared" si="30"/>
        <v/>
      </c>
      <c r="L426" s="20" t="str">
        <f t="shared" si="31"/>
        <v/>
      </c>
      <c r="M426" s="21"/>
      <c r="N426" s="20" t="str">
        <f t="shared" si="32"/>
        <v/>
      </c>
      <c r="O426" s="22" t="str">
        <f t="shared" si="33"/>
        <v/>
      </c>
      <c r="P426" s="78" t="str">
        <f t="shared" si="34"/>
        <v/>
      </c>
    </row>
    <row r="427" spans="1:16" x14ac:dyDescent="0.25">
      <c r="A427" s="119" t="s">
        <v>1570</v>
      </c>
      <c r="B427" s="100" t="s">
        <v>1000</v>
      </c>
      <c r="C427" s="100" t="s">
        <v>1571</v>
      </c>
      <c r="D427" s="100" t="s">
        <v>996</v>
      </c>
      <c r="E427" s="100" t="s">
        <v>1393</v>
      </c>
      <c r="F427" s="100" t="s">
        <v>1441</v>
      </c>
      <c r="G427" s="101">
        <v>3.7949999999999999</v>
      </c>
      <c r="H427" s="102" t="s">
        <v>80</v>
      </c>
      <c r="I427" s="103">
        <v>252</v>
      </c>
      <c r="J427" s="19"/>
      <c r="K427" s="20" t="str">
        <f t="shared" si="30"/>
        <v/>
      </c>
      <c r="L427" s="20" t="str">
        <f t="shared" si="31"/>
        <v/>
      </c>
      <c r="M427" s="21"/>
      <c r="N427" s="20" t="str">
        <f t="shared" si="32"/>
        <v/>
      </c>
      <c r="O427" s="22" t="str">
        <f t="shared" si="33"/>
        <v/>
      </c>
      <c r="P427" s="78" t="str">
        <f t="shared" si="34"/>
        <v/>
      </c>
    </row>
    <row r="428" spans="1:16" x14ac:dyDescent="0.25">
      <c r="A428" s="119" t="s">
        <v>1572</v>
      </c>
      <c r="B428" s="100" t="s">
        <v>1027</v>
      </c>
      <c r="C428" s="100" t="s">
        <v>1573</v>
      </c>
      <c r="D428" s="100" t="s">
        <v>996</v>
      </c>
      <c r="E428" s="100" t="s">
        <v>1393</v>
      </c>
      <c r="F428" s="100" t="s">
        <v>1441</v>
      </c>
      <c r="G428" s="101">
        <v>1.42</v>
      </c>
      <c r="H428" s="102" t="s">
        <v>80</v>
      </c>
      <c r="I428" s="103">
        <v>252</v>
      </c>
      <c r="J428" s="19"/>
      <c r="K428" s="20" t="str">
        <f t="shared" si="30"/>
        <v/>
      </c>
      <c r="L428" s="20" t="str">
        <f t="shared" si="31"/>
        <v/>
      </c>
      <c r="M428" s="21"/>
      <c r="N428" s="20" t="str">
        <f t="shared" si="32"/>
        <v/>
      </c>
      <c r="O428" s="22" t="str">
        <f t="shared" si="33"/>
        <v/>
      </c>
      <c r="P428" s="78" t="str">
        <f t="shared" si="34"/>
        <v/>
      </c>
    </row>
    <row r="429" spans="1:16" x14ac:dyDescent="0.25">
      <c r="A429" s="119" t="s">
        <v>1574</v>
      </c>
      <c r="B429" s="100" t="s">
        <v>1027</v>
      </c>
      <c r="C429" s="100" t="s">
        <v>1575</v>
      </c>
      <c r="D429" s="100" t="s">
        <v>996</v>
      </c>
      <c r="E429" s="100" t="s">
        <v>1393</v>
      </c>
      <c r="F429" s="100" t="s">
        <v>1441</v>
      </c>
      <c r="G429" s="101">
        <v>1.35</v>
      </c>
      <c r="H429" s="102" t="s">
        <v>80</v>
      </c>
      <c r="I429" s="103">
        <v>252</v>
      </c>
      <c r="J429" s="19"/>
      <c r="K429" s="20" t="str">
        <f t="shared" si="30"/>
        <v/>
      </c>
      <c r="L429" s="20" t="str">
        <f t="shared" si="31"/>
        <v/>
      </c>
      <c r="M429" s="21"/>
      <c r="N429" s="20" t="str">
        <f t="shared" si="32"/>
        <v/>
      </c>
      <c r="O429" s="22" t="str">
        <f t="shared" si="33"/>
        <v/>
      </c>
      <c r="P429" s="78" t="str">
        <f t="shared" si="34"/>
        <v/>
      </c>
    </row>
    <row r="430" spans="1:16" x14ac:dyDescent="0.25">
      <c r="A430" s="119" t="s">
        <v>1576</v>
      </c>
      <c r="B430" s="100" t="s">
        <v>1050</v>
      </c>
      <c r="C430" s="100" t="s">
        <v>1577</v>
      </c>
      <c r="D430" s="100" t="s">
        <v>993</v>
      </c>
      <c r="E430" s="100" t="s">
        <v>1393</v>
      </c>
      <c r="F430" s="100" t="s">
        <v>1441</v>
      </c>
      <c r="G430" s="101">
        <v>13.484999999999999</v>
      </c>
      <c r="H430" s="102" t="s">
        <v>78</v>
      </c>
      <c r="I430" s="103">
        <v>252</v>
      </c>
      <c r="J430" s="19"/>
      <c r="K430" s="20" t="str">
        <f t="shared" si="30"/>
        <v/>
      </c>
      <c r="L430" s="20" t="str">
        <f t="shared" si="31"/>
        <v/>
      </c>
      <c r="M430" s="21"/>
      <c r="N430" s="20" t="str">
        <f t="shared" si="32"/>
        <v/>
      </c>
      <c r="O430" s="22" t="str">
        <f t="shared" si="33"/>
        <v/>
      </c>
      <c r="P430" s="78" t="str">
        <f t="shared" si="34"/>
        <v/>
      </c>
    </row>
    <row r="431" spans="1:16" x14ac:dyDescent="0.25">
      <c r="A431" s="119" t="s">
        <v>1578</v>
      </c>
      <c r="B431" s="100" t="s">
        <v>1579</v>
      </c>
      <c r="C431" s="100" t="s">
        <v>815</v>
      </c>
      <c r="D431" s="100" t="s">
        <v>821</v>
      </c>
      <c r="E431" s="100" t="s">
        <v>1393</v>
      </c>
      <c r="F431" s="100" t="s">
        <v>1441</v>
      </c>
      <c r="G431" s="101">
        <v>4.95</v>
      </c>
      <c r="H431" s="102" t="s">
        <v>42</v>
      </c>
      <c r="I431" s="103">
        <v>52</v>
      </c>
      <c r="J431" s="19"/>
      <c r="K431" s="20" t="str">
        <f t="shared" si="30"/>
        <v/>
      </c>
      <c r="L431" s="20" t="str">
        <f t="shared" si="31"/>
        <v/>
      </c>
      <c r="M431" s="21"/>
      <c r="N431" s="20" t="str">
        <f t="shared" si="32"/>
        <v/>
      </c>
      <c r="O431" s="22" t="str">
        <f t="shared" si="33"/>
        <v/>
      </c>
      <c r="P431" s="78" t="str">
        <f t="shared" si="34"/>
        <v/>
      </c>
    </row>
    <row r="432" spans="1:16" x14ac:dyDescent="0.25">
      <c r="A432" s="119" t="s">
        <v>1580</v>
      </c>
      <c r="B432" s="100" t="s">
        <v>1581</v>
      </c>
      <c r="C432" s="100" t="s">
        <v>815</v>
      </c>
      <c r="D432" s="100" t="s">
        <v>836</v>
      </c>
      <c r="E432" s="100" t="s">
        <v>1393</v>
      </c>
      <c r="F432" s="100" t="s">
        <v>1463</v>
      </c>
      <c r="G432" s="101">
        <v>12.35</v>
      </c>
      <c r="H432" s="102" t="s">
        <v>78</v>
      </c>
      <c r="I432" s="103">
        <v>252</v>
      </c>
      <c r="J432" s="19"/>
      <c r="K432" s="20" t="str">
        <f t="shared" si="30"/>
        <v/>
      </c>
      <c r="L432" s="20" t="str">
        <f t="shared" si="31"/>
        <v/>
      </c>
      <c r="M432" s="21"/>
      <c r="N432" s="20" t="str">
        <f t="shared" si="32"/>
        <v/>
      </c>
      <c r="O432" s="22" t="str">
        <f t="shared" si="33"/>
        <v/>
      </c>
      <c r="P432" s="78" t="str">
        <f t="shared" si="34"/>
        <v/>
      </c>
    </row>
    <row r="433" spans="1:16" x14ac:dyDescent="0.25">
      <c r="A433" s="119" t="s">
        <v>1582</v>
      </c>
      <c r="B433" s="100" t="s">
        <v>1581</v>
      </c>
      <c r="C433" s="100" t="s">
        <v>1583</v>
      </c>
      <c r="D433" s="100" t="s">
        <v>836</v>
      </c>
      <c r="E433" s="100" t="s">
        <v>1393</v>
      </c>
      <c r="F433" s="100" t="s">
        <v>1463</v>
      </c>
      <c r="G433" s="101">
        <v>9.9049999999999994</v>
      </c>
      <c r="H433" s="102" t="s">
        <v>78</v>
      </c>
      <c r="I433" s="103">
        <v>252</v>
      </c>
      <c r="J433" s="19"/>
      <c r="K433" s="20" t="str">
        <f t="shared" si="30"/>
        <v/>
      </c>
      <c r="L433" s="20" t="str">
        <f t="shared" si="31"/>
        <v/>
      </c>
      <c r="M433" s="21"/>
      <c r="N433" s="20" t="str">
        <f t="shared" si="32"/>
        <v/>
      </c>
      <c r="O433" s="22" t="str">
        <f t="shared" si="33"/>
        <v/>
      </c>
      <c r="P433" s="78" t="str">
        <f t="shared" si="34"/>
        <v/>
      </c>
    </row>
    <row r="434" spans="1:16" x14ac:dyDescent="0.25">
      <c r="A434" s="119" t="s">
        <v>1566</v>
      </c>
      <c r="B434" s="100" t="s">
        <v>1584</v>
      </c>
      <c r="C434" s="100" t="s">
        <v>815</v>
      </c>
      <c r="D434" s="100" t="s">
        <v>821</v>
      </c>
      <c r="E434" s="100" t="s">
        <v>1393</v>
      </c>
      <c r="F434" s="100" t="s">
        <v>1463</v>
      </c>
      <c r="G434" s="101">
        <v>5.1150000000000002</v>
      </c>
      <c r="H434" s="102" t="s">
        <v>42</v>
      </c>
      <c r="I434" s="103">
        <v>52</v>
      </c>
      <c r="J434" s="19"/>
      <c r="K434" s="20" t="str">
        <f t="shared" si="30"/>
        <v/>
      </c>
      <c r="L434" s="20" t="str">
        <f t="shared" si="31"/>
        <v/>
      </c>
      <c r="M434" s="21"/>
      <c r="N434" s="20" t="str">
        <f t="shared" si="32"/>
        <v/>
      </c>
      <c r="O434" s="22" t="str">
        <f t="shared" si="33"/>
        <v/>
      </c>
      <c r="P434" s="78" t="str">
        <f t="shared" si="34"/>
        <v/>
      </c>
    </row>
    <row r="435" spans="1:16" x14ac:dyDescent="0.25">
      <c r="A435" s="119" t="s">
        <v>1567</v>
      </c>
      <c r="B435" s="100" t="s">
        <v>1585</v>
      </c>
      <c r="C435" s="100" t="s">
        <v>815</v>
      </c>
      <c r="D435" s="100" t="s">
        <v>861</v>
      </c>
      <c r="E435" s="100" t="s">
        <v>1393</v>
      </c>
      <c r="F435" s="100" t="s">
        <v>1463</v>
      </c>
      <c r="G435" s="101">
        <v>4.55</v>
      </c>
      <c r="H435" s="102" t="s">
        <v>42</v>
      </c>
      <c r="I435" s="103">
        <v>52</v>
      </c>
      <c r="J435" s="19"/>
      <c r="K435" s="20" t="str">
        <f t="shared" si="30"/>
        <v/>
      </c>
      <c r="L435" s="20" t="str">
        <f t="shared" si="31"/>
        <v/>
      </c>
      <c r="M435" s="21"/>
      <c r="N435" s="20" t="str">
        <f t="shared" si="32"/>
        <v/>
      </c>
      <c r="O435" s="22" t="str">
        <f t="shared" si="33"/>
        <v/>
      </c>
      <c r="P435" s="78" t="str">
        <f t="shared" si="34"/>
        <v/>
      </c>
    </row>
    <row r="436" spans="1:16" x14ac:dyDescent="0.25">
      <c r="A436" s="119" t="s">
        <v>1571</v>
      </c>
      <c r="B436" s="100" t="s">
        <v>1474</v>
      </c>
      <c r="C436" s="100" t="s">
        <v>815</v>
      </c>
      <c r="D436" s="100" t="s">
        <v>996</v>
      </c>
      <c r="E436" s="100" t="s">
        <v>1393</v>
      </c>
      <c r="F436" s="100" t="s">
        <v>1463</v>
      </c>
      <c r="G436" s="101">
        <v>2.0950000000000002</v>
      </c>
      <c r="H436" s="102" t="s">
        <v>80</v>
      </c>
      <c r="I436" s="103">
        <v>252</v>
      </c>
      <c r="J436" s="19"/>
      <c r="K436" s="20" t="str">
        <f t="shared" si="30"/>
        <v/>
      </c>
      <c r="L436" s="20" t="str">
        <f t="shared" si="31"/>
        <v/>
      </c>
      <c r="M436" s="21"/>
      <c r="N436" s="20" t="str">
        <f t="shared" si="32"/>
        <v/>
      </c>
      <c r="O436" s="22" t="str">
        <f t="shared" si="33"/>
        <v/>
      </c>
      <c r="P436" s="78" t="str">
        <f t="shared" si="34"/>
        <v/>
      </c>
    </row>
    <row r="437" spans="1:16" x14ac:dyDescent="0.25">
      <c r="A437" s="119" t="s">
        <v>1573</v>
      </c>
      <c r="B437" s="100" t="s">
        <v>1043</v>
      </c>
      <c r="C437" s="100" t="s">
        <v>815</v>
      </c>
      <c r="D437" s="100" t="s">
        <v>996</v>
      </c>
      <c r="E437" s="100" t="s">
        <v>1393</v>
      </c>
      <c r="F437" s="100" t="s">
        <v>1463</v>
      </c>
      <c r="G437" s="101">
        <v>2.09</v>
      </c>
      <c r="H437" s="102" t="s">
        <v>80</v>
      </c>
      <c r="I437" s="103">
        <v>252</v>
      </c>
      <c r="J437" s="19"/>
      <c r="K437" s="20" t="str">
        <f t="shared" si="30"/>
        <v/>
      </c>
      <c r="L437" s="20" t="str">
        <f t="shared" si="31"/>
        <v/>
      </c>
      <c r="M437" s="21"/>
      <c r="N437" s="20" t="str">
        <f t="shared" si="32"/>
        <v/>
      </c>
      <c r="O437" s="22" t="str">
        <f t="shared" si="33"/>
        <v/>
      </c>
      <c r="P437" s="78" t="str">
        <f t="shared" si="34"/>
        <v/>
      </c>
    </row>
    <row r="438" spans="1:16" x14ac:dyDescent="0.25">
      <c r="A438" s="119" t="s">
        <v>1577</v>
      </c>
      <c r="B438" s="100" t="s">
        <v>1024</v>
      </c>
      <c r="C438" s="100" t="s">
        <v>815</v>
      </c>
      <c r="D438" s="100" t="s">
        <v>996</v>
      </c>
      <c r="E438" s="100" t="s">
        <v>1393</v>
      </c>
      <c r="F438" s="100" t="s">
        <v>1463</v>
      </c>
      <c r="G438" s="101">
        <v>1.99</v>
      </c>
      <c r="H438" s="102" t="s">
        <v>80</v>
      </c>
      <c r="I438" s="103">
        <v>252</v>
      </c>
      <c r="J438" s="19"/>
      <c r="K438" s="20" t="str">
        <f t="shared" si="30"/>
        <v/>
      </c>
      <c r="L438" s="20" t="str">
        <f t="shared" si="31"/>
        <v/>
      </c>
      <c r="M438" s="21"/>
      <c r="N438" s="20" t="str">
        <f t="shared" si="32"/>
        <v/>
      </c>
      <c r="O438" s="22" t="str">
        <f t="shared" si="33"/>
        <v/>
      </c>
      <c r="P438" s="78" t="str">
        <f t="shared" si="34"/>
        <v/>
      </c>
    </row>
    <row r="439" spans="1:16" x14ac:dyDescent="0.25">
      <c r="A439" s="119" t="s">
        <v>1586</v>
      </c>
      <c r="B439" s="100" t="s">
        <v>1587</v>
      </c>
      <c r="C439" s="100" t="s">
        <v>815</v>
      </c>
      <c r="D439" s="100" t="s">
        <v>996</v>
      </c>
      <c r="E439" s="100" t="s">
        <v>1393</v>
      </c>
      <c r="F439" s="100" t="s">
        <v>1463</v>
      </c>
      <c r="G439" s="101">
        <v>2.1</v>
      </c>
      <c r="H439" s="102" t="s">
        <v>80</v>
      </c>
      <c r="I439" s="103">
        <v>252</v>
      </c>
      <c r="J439" s="19"/>
      <c r="K439" s="20" t="str">
        <f t="shared" si="30"/>
        <v/>
      </c>
      <c r="L439" s="20" t="str">
        <f t="shared" si="31"/>
        <v/>
      </c>
      <c r="M439" s="21"/>
      <c r="N439" s="20" t="str">
        <f t="shared" si="32"/>
        <v/>
      </c>
      <c r="O439" s="22" t="str">
        <f t="shared" si="33"/>
        <v/>
      </c>
      <c r="P439" s="78" t="str">
        <f t="shared" si="34"/>
        <v/>
      </c>
    </row>
    <row r="440" spans="1:16" x14ac:dyDescent="0.25">
      <c r="A440" s="119" t="s">
        <v>1588</v>
      </c>
      <c r="B440" s="100" t="s">
        <v>1589</v>
      </c>
      <c r="C440" s="100" t="s">
        <v>815</v>
      </c>
      <c r="D440" s="100" t="s">
        <v>1141</v>
      </c>
      <c r="E440" s="100" t="s">
        <v>1393</v>
      </c>
      <c r="F440" s="100" t="s">
        <v>1463</v>
      </c>
      <c r="G440" s="101">
        <v>9.3699999999999992</v>
      </c>
      <c r="H440" s="102" t="s">
        <v>66</v>
      </c>
      <c r="I440" s="103">
        <v>252</v>
      </c>
      <c r="J440" s="19"/>
      <c r="K440" s="20" t="str">
        <f t="shared" si="30"/>
        <v/>
      </c>
      <c r="L440" s="20" t="str">
        <f t="shared" si="31"/>
        <v/>
      </c>
      <c r="M440" s="21"/>
      <c r="N440" s="20" t="str">
        <f t="shared" si="32"/>
        <v/>
      </c>
      <c r="O440" s="22" t="str">
        <f t="shared" si="33"/>
        <v/>
      </c>
      <c r="P440" s="78" t="str">
        <f t="shared" si="34"/>
        <v/>
      </c>
    </row>
    <row r="441" spans="1:16" x14ac:dyDescent="0.25">
      <c r="A441" s="119" t="s">
        <v>1590</v>
      </c>
      <c r="B441" s="100" t="s">
        <v>1589</v>
      </c>
      <c r="C441" s="100" t="s">
        <v>815</v>
      </c>
      <c r="D441" s="100" t="s">
        <v>1141</v>
      </c>
      <c r="E441" s="100" t="s">
        <v>1393</v>
      </c>
      <c r="F441" s="100" t="s">
        <v>1463</v>
      </c>
      <c r="G441" s="101">
        <v>9.32</v>
      </c>
      <c r="H441" s="102" t="s">
        <v>66</v>
      </c>
      <c r="I441" s="103">
        <v>252</v>
      </c>
      <c r="J441" s="19"/>
      <c r="K441" s="20" t="str">
        <f t="shared" si="30"/>
        <v/>
      </c>
      <c r="L441" s="20" t="str">
        <f t="shared" si="31"/>
        <v/>
      </c>
      <c r="M441" s="21"/>
      <c r="N441" s="20" t="str">
        <f t="shared" si="32"/>
        <v/>
      </c>
      <c r="O441" s="22" t="str">
        <f t="shared" si="33"/>
        <v/>
      </c>
      <c r="P441" s="78" t="str">
        <f t="shared" si="34"/>
        <v/>
      </c>
    </row>
    <row r="442" spans="1:16" x14ac:dyDescent="0.25">
      <c r="A442" s="119" t="s">
        <v>1591</v>
      </c>
      <c r="B442" s="100" t="s">
        <v>1592</v>
      </c>
      <c r="C442" s="100" t="s">
        <v>815</v>
      </c>
      <c r="D442" s="100" t="s">
        <v>996</v>
      </c>
      <c r="E442" s="100" t="s">
        <v>1393</v>
      </c>
      <c r="F442" s="100" t="s">
        <v>1463</v>
      </c>
      <c r="G442" s="101">
        <v>1.7450000000000001</v>
      </c>
      <c r="H442" s="102" t="s">
        <v>80</v>
      </c>
      <c r="I442" s="103">
        <v>252</v>
      </c>
      <c r="J442" s="19"/>
      <c r="K442" s="20" t="str">
        <f t="shared" si="30"/>
        <v/>
      </c>
      <c r="L442" s="20" t="str">
        <f t="shared" si="31"/>
        <v/>
      </c>
      <c r="M442" s="21"/>
      <c r="N442" s="20" t="str">
        <f t="shared" si="32"/>
        <v/>
      </c>
      <c r="O442" s="22" t="str">
        <f t="shared" si="33"/>
        <v/>
      </c>
      <c r="P442" s="78" t="str">
        <f t="shared" si="34"/>
        <v/>
      </c>
    </row>
    <row r="443" spans="1:16" x14ac:dyDescent="0.25">
      <c r="A443" s="119" t="s">
        <v>1593</v>
      </c>
      <c r="B443" s="100" t="s">
        <v>1031</v>
      </c>
      <c r="C443" s="100" t="s">
        <v>815</v>
      </c>
      <c r="D443" s="100" t="s">
        <v>996</v>
      </c>
      <c r="E443" s="100" t="s">
        <v>1393</v>
      </c>
      <c r="F443" s="100" t="s">
        <v>1463</v>
      </c>
      <c r="G443" s="101">
        <v>1.845</v>
      </c>
      <c r="H443" s="102" t="s">
        <v>80</v>
      </c>
      <c r="I443" s="103">
        <v>252</v>
      </c>
      <c r="J443" s="19"/>
      <c r="K443" s="20" t="str">
        <f t="shared" si="30"/>
        <v/>
      </c>
      <c r="L443" s="20" t="str">
        <f t="shared" si="31"/>
        <v/>
      </c>
      <c r="M443" s="21"/>
      <c r="N443" s="20" t="str">
        <f t="shared" si="32"/>
        <v/>
      </c>
      <c r="O443" s="22" t="str">
        <f t="shared" si="33"/>
        <v/>
      </c>
      <c r="P443" s="78" t="str">
        <f t="shared" si="34"/>
        <v/>
      </c>
    </row>
    <row r="444" spans="1:16" x14ac:dyDescent="0.25">
      <c r="A444" s="119" t="s">
        <v>1583</v>
      </c>
      <c r="B444" s="100" t="s">
        <v>1594</v>
      </c>
      <c r="C444" s="100" t="s">
        <v>815</v>
      </c>
      <c r="D444" s="100" t="s">
        <v>996</v>
      </c>
      <c r="E444" s="100" t="s">
        <v>1393</v>
      </c>
      <c r="F444" s="100" t="s">
        <v>1463</v>
      </c>
      <c r="G444" s="101">
        <v>1.84</v>
      </c>
      <c r="H444" s="102" t="s">
        <v>80</v>
      </c>
      <c r="I444" s="103">
        <v>252</v>
      </c>
      <c r="J444" s="19"/>
      <c r="K444" s="20" t="str">
        <f t="shared" si="30"/>
        <v/>
      </c>
      <c r="L444" s="20" t="str">
        <f t="shared" si="31"/>
        <v/>
      </c>
      <c r="M444" s="21"/>
      <c r="N444" s="20" t="str">
        <f t="shared" si="32"/>
        <v/>
      </c>
      <c r="O444" s="22" t="str">
        <f t="shared" si="33"/>
        <v/>
      </c>
      <c r="P444" s="78" t="str">
        <f t="shared" si="34"/>
        <v/>
      </c>
    </row>
    <row r="445" spans="1:16" x14ac:dyDescent="0.25">
      <c r="A445" s="119" t="s">
        <v>1595</v>
      </c>
      <c r="B445" s="100" t="s">
        <v>1027</v>
      </c>
      <c r="C445" s="100" t="s">
        <v>815</v>
      </c>
      <c r="D445" s="100" t="s">
        <v>996</v>
      </c>
      <c r="E445" s="100" t="s">
        <v>1393</v>
      </c>
      <c r="F445" s="100" t="s">
        <v>1463</v>
      </c>
      <c r="G445" s="101">
        <v>1.84</v>
      </c>
      <c r="H445" s="102" t="s">
        <v>80</v>
      </c>
      <c r="I445" s="103">
        <v>252</v>
      </c>
      <c r="J445" s="19"/>
      <c r="K445" s="20" t="str">
        <f t="shared" si="30"/>
        <v/>
      </c>
      <c r="L445" s="20" t="str">
        <f t="shared" si="31"/>
        <v/>
      </c>
      <c r="M445" s="21"/>
      <c r="N445" s="20" t="str">
        <f t="shared" si="32"/>
        <v/>
      </c>
      <c r="O445" s="22" t="str">
        <f t="shared" si="33"/>
        <v/>
      </c>
      <c r="P445" s="78" t="str">
        <f t="shared" si="34"/>
        <v/>
      </c>
    </row>
    <row r="446" spans="1:16" x14ac:dyDescent="0.25">
      <c r="A446" s="119" t="s">
        <v>1596</v>
      </c>
      <c r="B446" s="100" t="s">
        <v>1597</v>
      </c>
      <c r="C446" s="100" t="s">
        <v>1598</v>
      </c>
      <c r="D446" s="100" t="s">
        <v>993</v>
      </c>
      <c r="E446" s="100" t="s">
        <v>1393</v>
      </c>
      <c r="F446" s="100" t="s">
        <v>1463</v>
      </c>
      <c r="G446" s="101">
        <v>21.315000000000001</v>
      </c>
      <c r="H446" s="102" t="s">
        <v>78</v>
      </c>
      <c r="I446" s="103">
        <v>252</v>
      </c>
      <c r="J446" s="19"/>
      <c r="K446" s="20" t="str">
        <f t="shared" si="30"/>
        <v/>
      </c>
      <c r="L446" s="20" t="str">
        <f t="shared" si="31"/>
        <v/>
      </c>
      <c r="M446" s="21"/>
      <c r="N446" s="20" t="str">
        <f t="shared" si="32"/>
        <v/>
      </c>
      <c r="O446" s="22" t="str">
        <f t="shared" si="33"/>
        <v/>
      </c>
      <c r="P446" s="78" t="str">
        <f t="shared" si="34"/>
        <v/>
      </c>
    </row>
    <row r="447" spans="1:16" x14ac:dyDescent="0.25">
      <c r="A447" s="119" t="s">
        <v>1599</v>
      </c>
      <c r="B447" s="100" t="s">
        <v>915</v>
      </c>
      <c r="C447" s="100" t="s">
        <v>1600</v>
      </c>
      <c r="D447" s="100" t="s">
        <v>850</v>
      </c>
      <c r="E447" s="100" t="s">
        <v>1393</v>
      </c>
      <c r="F447" s="100" t="s">
        <v>1463</v>
      </c>
      <c r="G447" s="101">
        <v>16.57</v>
      </c>
      <c r="H447" s="102" t="s">
        <v>232</v>
      </c>
      <c r="I447" s="103">
        <v>52</v>
      </c>
      <c r="J447" s="19"/>
      <c r="K447" s="20" t="str">
        <f t="shared" si="30"/>
        <v/>
      </c>
      <c r="L447" s="20" t="str">
        <f t="shared" si="31"/>
        <v/>
      </c>
      <c r="M447" s="21"/>
      <c r="N447" s="20" t="str">
        <f t="shared" si="32"/>
        <v/>
      </c>
      <c r="O447" s="22" t="str">
        <f t="shared" si="33"/>
        <v/>
      </c>
      <c r="P447" s="78" t="str">
        <f t="shared" si="34"/>
        <v/>
      </c>
    </row>
    <row r="448" spans="1:16" x14ac:dyDescent="0.25">
      <c r="A448" s="119" t="s">
        <v>1601</v>
      </c>
      <c r="B448" s="100" t="s">
        <v>1009</v>
      </c>
      <c r="C448" s="100" t="s">
        <v>1602</v>
      </c>
      <c r="D448" s="100" t="s">
        <v>1010</v>
      </c>
      <c r="E448" s="100" t="s">
        <v>1393</v>
      </c>
      <c r="F448" s="100" t="s">
        <v>113</v>
      </c>
      <c r="G448" s="101">
        <v>10.234999999999999</v>
      </c>
      <c r="H448" s="102" t="s">
        <v>42</v>
      </c>
      <c r="I448" s="103">
        <v>52</v>
      </c>
      <c r="J448" s="19"/>
      <c r="K448" s="20" t="str">
        <f t="shared" si="30"/>
        <v/>
      </c>
      <c r="L448" s="20" t="str">
        <f t="shared" si="31"/>
        <v/>
      </c>
      <c r="M448" s="21"/>
      <c r="N448" s="20" t="str">
        <f t="shared" si="32"/>
        <v/>
      </c>
      <c r="O448" s="22" t="str">
        <f t="shared" si="33"/>
        <v/>
      </c>
      <c r="P448" s="78" t="str">
        <f t="shared" si="34"/>
        <v/>
      </c>
    </row>
    <row r="449" spans="1:16" x14ac:dyDescent="0.25">
      <c r="A449" s="119" t="s">
        <v>1603</v>
      </c>
      <c r="B449" s="100" t="s">
        <v>1604</v>
      </c>
      <c r="C449" s="100" t="s">
        <v>815</v>
      </c>
      <c r="D449" s="100" t="s">
        <v>993</v>
      </c>
      <c r="E449" s="100" t="s">
        <v>1393</v>
      </c>
      <c r="F449" s="100" t="s">
        <v>401</v>
      </c>
      <c r="G449" s="101">
        <v>31</v>
      </c>
      <c r="H449" s="102" t="s">
        <v>78</v>
      </c>
      <c r="I449" s="103">
        <v>252</v>
      </c>
      <c r="J449" s="19"/>
      <c r="K449" s="20" t="str">
        <f t="shared" si="30"/>
        <v/>
      </c>
      <c r="L449" s="20" t="str">
        <f t="shared" si="31"/>
        <v/>
      </c>
      <c r="M449" s="21"/>
      <c r="N449" s="20" t="str">
        <f t="shared" si="32"/>
        <v/>
      </c>
      <c r="O449" s="22" t="str">
        <f t="shared" si="33"/>
        <v/>
      </c>
      <c r="P449" s="78" t="str">
        <f t="shared" si="34"/>
        <v/>
      </c>
    </row>
    <row r="450" spans="1:16" x14ac:dyDescent="0.25">
      <c r="A450" s="119" t="s">
        <v>1605</v>
      </c>
      <c r="B450" s="100" t="s">
        <v>1256</v>
      </c>
      <c r="C450" s="100" t="s">
        <v>1606</v>
      </c>
      <c r="D450" s="100" t="s">
        <v>816</v>
      </c>
      <c r="E450" s="100" t="s">
        <v>1393</v>
      </c>
      <c r="F450" s="100" t="s">
        <v>818</v>
      </c>
      <c r="G450" s="101">
        <v>6.28</v>
      </c>
      <c r="H450" s="102" t="s">
        <v>42</v>
      </c>
      <c r="I450" s="103">
        <v>52</v>
      </c>
      <c r="J450" s="19"/>
      <c r="K450" s="20" t="str">
        <f t="shared" si="30"/>
        <v/>
      </c>
      <c r="L450" s="20" t="str">
        <f t="shared" si="31"/>
        <v/>
      </c>
      <c r="M450" s="21"/>
      <c r="N450" s="20" t="str">
        <f t="shared" si="32"/>
        <v/>
      </c>
      <c r="O450" s="22" t="str">
        <f t="shared" si="33"/>
        <v/>
      </c>
      <c r="P450" s="78" t="str">
        <f t="shared" si="34"/>
        <v/>
      </c>
    </row>
    <row r="451" spans="1:16" x14ac:dyDescent="0.25">
      <c r="A451" s="119" t="s">
        <v>1607</v>
      </c>
      <c r="B451" s="100" t="s">
        <v>1000</v>
      </c>
      <c r="C451" s="100" t="s">
        <v>1608</v>
      </c>
      <c r="D451" s="100" t="s">
        <v>996</v>
      </c>
      <c r="E451" s="100" t="s">
        <v>1393</v>
      </c>
      <c r="F451" s="100" t="s">
        <v>401</v>
      </c>
      <c r="G451" s="101">
        <v>1.915</v>
      </c>
      <c r="H451" s="102" t="s">
        <v>80</v>
      </c>
      <c r="I451" s="103">
        <v>252</v>
      </c>
      <c r="J451" s="19"/>
      <c r="K451" s="20" t="str">
        <f t="shared" si="30"/>
        <v/>
      </c>
      <c r="L451" s="20" t="str">
        <f t="shared" si="31"/>
        <v/>
      </c>
      <c r="M451" s="21"/>
      <c r="N451" s="20" t="str">
        <f t="shared" si="32"/>
        <v/>
      </c>
      <c r="O451" s="22" t="str">
        <f t="shared" si="33"/>
        <v/>
      </c>
      <c r="P451" s="78" t="str">
        <f t="shared" si="34"/>
        <v/>
      </c>
    </row>
    <row r="452" spans="1:16" x14ac:dyDescent="0.25">
      <c r="A452" s="119" t="s">
        <v>1609</v>
      </c>
      <c r="B452" s="100" t="s">
        <v>1031</v>
      </c>
      <c r="C452" s="100" t="s">
        <v>1610</v>
      </c>
      <c r="D452" s="100" t="s">
        <v>996</v>
      </c>
      <c r="E452" s="100" t="s">
        <v>1393</v>
      </c>
      <c r="F452" s="100" t="s">
        <v>401</v>
      </c>
      <c r="G452" s="101">
        <v>1.415</v>
      </c>
      <c r="H452" s="102" t="s">
        <v>80</v>
      </c>
      <c r="I452" s="103">
        <v>252</v>
      </c>
      <c r="J452" s="19"/>
      <c r="K452" s="20" t="str">
        <f t="shared" si="30"/>
        <v/>
      </c>
      <c r="L452" s="20" t="str">
        <f t="shared" si="31"/>
        <v/>
      </c>
      <c r="M452" s="21"/>
      <c r="N452" s="20" t="str">
        <f t="shared" si="32"/>
        <v/>
      </c>
      <c r="O452" s="22" t="str">
        <f t="shared" si="33"/>
        <v/>
      </c>
      <c r="P452" s="78" t="str">
        <f t="shared" si="34"/>
        <v/>
      </c>
    </row>
    <row r="453" spans="1:16" x14ac:dyDescent="0.25">
      <c r="A453" s="119" t="s">
        <v>1598</v>
      </c>
      <c r="B453" s="100" t="s">
        <v>1000</v>
      </c>
      <c r="C453" s="100" t="s">
        <v>1611</v>
      </c>
      <c r="D453" s="100" t="s">
        <v>996</v>
      </c>
      <c r="E453" s="100" t="s">
        <v>1393</v>
      </c>
      <c r="F453" s="100" t="s">
        <v>401</v>
      </c>
      <c r="G453" s="101">
        <v>3.79</v>
      </c>
      <c r="H453" s="102" t="s">
        <v>80</v>
      </c>
      <c r="I453" s="103">
        <v>252</v>
      </c>
      <c r="J453" s="19"/>
      <c r="K453" s="20" t="str">
        <f t="shared" si="30"/>
        <v/>
      </c>
      <c r="L453" s="20" t="str">
        <f t="shared" si="31"/>
        <v/>
      </c>
      <c r="M453" s="21"/>
      <c r="N453" s="20" t="str">
        <f t="shared" si="32"/>
        <v/>
      </c>
      <c r="O453" s="22" t="str">
        <f t="shared" si="33"/>
        <v/>
      </c>
      <c r="P453" s="78" t="str">
        <f t="shared" si="34"/>
        <v/>
      </c>
    </row>
    <row r="454" spans="1:16" x14ac:dyDescent="0.25">
      <c r="A454" s="119" t="s">
        <v>1612</v>
      </c>
      <c r="B454" s="100" t="s">
        <v>1027</v>
      </c>
      <c r="C454" s="100" t="s">
        <v>1613</v>
      </c>
      <c r="D454" s="100" t="s">
        <v>996</v>
      </c>
      <c r="E454" s="100" t="s">
        <v>1393</v>
      </c>
      <c r="F454" s="100" t="s">
        <v>401</v>
      </c>
      <c r="G454" s="101">
        <v>1.35</v>
      </c>
      <c r="H454" s="102" t="s">
        <v>80</v>
      </c>
      <c r="I454" s="103">
        <v>252</v>
      </c>
      <c r="J454" s="19"/>
      <c r="K454" s="20" t="str">
        <f t="shared" si="30"/>
        <v/>
      </c>
      <c r="L454" s="20" t="str">
        <f t="shared" si="31"/>
        <v/>
      </c>
      <c r="M454" s="21"/>
      <c r="N454" s="20" t="str">
        <f t="shared" si="32"/>
        <v/>
      </c>
      <c r="O454" s="22" t="str">
        <f t="shared" si="33"/>
        <v/>
      </c>
      <c r="P454" s="78" t="str">
        <f t="shared" si="34"/>
        <v/>
      </c>
    </row>
    <row r="455" spans="1:16" x14ac:dyDescent="0.25">
      <c r="A455" s="119" t="s">
        <v>1614</v>
      </c>
      <c r="B455" s="100" t="s">
        <v>1027</v>
      </c>
      <c r="C455" s="100" t="s">
        <v>1615</v>
      </c>
      <c r="D455" s="100" t="s">
        <v>996</v>
      </c>
      <c r="E455" s="100" t="s">
        <v>1393</v>
      </c>
      <c r="F455" s="100" t="s">
        <v>401</v>
      </c>
      <c r="G455" s="101">
        <v>1.415</v>
      </c>
      <c r="H455" s="102" t="s">
        <v>80</v>
      </c>
      <c r="I455" s="103">
        <v>252</v>
      </c>
      <c r="J455" s="19"/>
      <c r="K455" s="20" t="str">
        <f t="shared" ref="K455:K518" si="35">IF(J455&gt;0,G455/J455,"")</f>
        <v/>
      </c>
      <c r="L455" s="20" t="str">
        <f t="shared" ref="L455:L518" si="36">IF(J455&gt;0,K455*I455,"")</f>
        <v/>
      </c>
      <c r="M455" s="21"/>
      <c r="N455" s="20" t="str">
        <f t="shared" ref="N455:N518" si="37">IF(J455&gt;0,ROUND(M455/J455,5),"")</f>
        <v/>
      </c>
      <c r="O455" s="22" t="str">
        <f t="shared" ref="O455:O518" si="38">IF(J455&gt;0,ROUND(G455*I455*N455,2),"")</f>
        <v/>
      </c>
      <c r="P455" s="78" t="str">
        <f t="shared" ref="P455:P518" si="39">IF(J455&gt;0,ROUND(O455/12,2),"")</f>
        <v/>
      </c>
    </row>
    <row r="456" spans="1:16" x14ac:dyDescent="0.25">
      <c r="A456" s="119" t="s">
        <v>1600</v>
      </c>
      <c r="B456" s="100" t="s">
        <v>1616</v>
      </c>
      <c r="C456" s="100" t="s">
        <v>815</v>
      </c>
      <c r="D456" s="100" t="s">
        <v>821</v>
      </c>
      <c r="E456" s="100" t="s">
        <v>1393</v>
      </c>
      <c r="F456" s="100" t="s">
        <v>401</v>
      </c>
      <c r="G456" s="101">
        <v>8.2149999999999999</v>
      </c>
      <c r="H456" s="102" t="s">
        <v>42</v>
      </c>
      <c r="I456" s="103">
        <v>52</v>
      </c>
      <c r="J456" s="19"/>
      <c r="K456" s="20" t="str">
        <f t="shared" si="35"/>
        <v/>
      </c>
      <c r="L456" s="20" t="str">
        <f t="shared" si="36"/>
        <v/>
      </c>
      <c r="M456" s="21"/>
      <c r="N456" s="20" t="str">
        <f t="shared" si="37"/>
        <v/>
      </c>
      <c r="O456" s="22" t="str">
        <f t="shared" si="38"/>
        <v/>
      </c>
      <c r="P456" s="78" t="str">
        <f t="shared" si="39"/>
        <v/>
      </c>
    </row>
    <row r="457" spans="1:16" x14ac:dyDescent="0.25">
      <c r="A457" s="119" t="s">
        <v>1602</v>
      </c>
      <c r="B457" s="100" t="s">
        <v>1617</v>
      </c>
      <c r="C457" s="100" t="s">
        <v>815</v>
      </c>
      <c r="D457" s="100" t="s">
        <v>861</v>
      </c>
      <c r="E457" s="100" t="s">
        <v>1393</v>
      </c>
      <c r="F457" s="100" t="s">
        <v>401</v>
      </c>
      <c r="G457" s="101">
        <v>6.33</v>
      </c>
      <c r="H457" s="102" t="s">
        <v>42</v>
      </c>
      <c r="I457" s="103">
        <v>52</v>
      </c>
      <c r="J457" s="19"/>
      <c r="K457" s="20" t="str">
        <f t="shared" si="35"/>
        <v/>
      </c>
      <c r="L457" s="20" t="str">
        <f t="shared" si="36"/>
        <v/>
      </c>
      <c r="M457" s="21"/>
      <c r="N457" s="20" t="str">
        <f t="shared" si="37"/>
        <v/>
      </c>
      <c r="O457" s="22" t="str">
        <f t="shared" si="38"/>
        <v/>
      </c>
      <c r="P457" s="78" t="str">
        <f t="shared" si="39"/>
        <v/>
      </c>
    </row>
    <row r="458" spans="1:16" x14ac:dyDescent="0.25">
      <c r="A458" s="119" t="s">
        <v>1618</v>
      </c>
      <c r="B458" s="100" t="s">
        <v>1619</v>
      </c>
      <c r="C458" s="100" t="s">
        <v>1620</v>
      </c>
      <c r="D458" s="100" t="s">
        <v>1621</v>
      </c>
      <c r="E458" s="100" t="s">
        <v>1393</v>
      </c>
      <c r="F458" s="100" t="s">
        <v>401</v>
      </c>
      <c r="G458" s="101">
        <v>25.11</v>
      </c>
      <c r="H458" s="105" t="s">
        <v>203</v>
      </c>
      <c r="I458" s="103">
        <v>504</v>
      </c>
      <c r="J458" s="19"/>
      <c r="K458" s="20" t="str">
        <f t="shared" si="35"/>
        <v/>
      </c>
      <c r="L458" s="20" t="str">
        <f t="shared" si="36"/>
        <v/>
      </c>
      <c r="M458" s="21"/>
      <c r="N458" s="20" t="str">
        <f t="shared" si="37"/>
        <v/>
      </c>
      <c r="O458" s="22" t="str">
        <f t="shared" si="38"/>
        <v/>
      </c>
      <c r="P458" s="78" t="str">
        <f t="shared" si="39"/>
        <v/>
      </c>
    </row>
    <row r="459" spans="1:16" x14ac:dyDescent="0.25">
      <c r="A459" s="119" t="s">
        <v>1622</v>
      </c>
      <c r="B459" s="100" t="s">
        <v>1217</v>
      </c>
      <c r="C459" s="100" t="s">
        <v>1623</v>
      </c>
      <c r="D459" s="100" t="s">
        <v>978</v>
      </c>
      <c r="E459" s="100" t="s">
        <v>1393</v>
      </c>
      <c r="F459" s="100" t="s">
        <v>401</v>
      </c>
      <c r="G459" s="101">
        <v>8.2200000000000006</v>
      </c>
      <c r="H459" s="105" t="s">
        <v>203</v>
      </c>
      <c r="I459" s="103">
        <v>252</v>
      </c>
      <c r="J459" s="19"/>
      <c r="K459" s="20" t="str">
        <f t="shared" si="35"/>
        <v/>
      </c>
      <c r="L459" s="20" t="str">
        <f t="shared" si="36"/>
        <v/>
      </c>
      <c r="M459" s="21"/>
      <c r="N459" s="20" t="str">
        <f t="shared" si="37"/>
        <v/>
      </c>
      <c r="O459" s="22" t="str">
        <f t="shared" si="38"/>
        <v/>
      </c>
      <c r="P459" s="78" t="str">
        <f t="shared" si="39"/>
        <v/>
      </c>
    </row>
    <row r="460" spans="1:16" x14ac:dyDescent="0.25">
      <c r="A460" s="119" t="s">
        <v>1606</v>
      </c>
      <c r="B460" s="100" t="s">
        <v>1482</v>
      </c>
      <c r="C460" s="100" t="s">
        <v>815</v>
      </c>
      <c r="D460" s="100" t="s">
        <v>842</v>
      </c>
      <c r="E460" s="100" t="s">
        <v>1393</v>
      </c>
      <c r="F460" s="100" t="s">
        <v>401</v>
      </c>
      <c r="G460" s="101">
        <v>33.33</v>
      </c>
      <c r="H460" s="102" t="s">
        <v>358</v>
      </c>
      <c r="I460" s="103">
        <v>252</v>
      </c>
      <c r="J460" s="19"/>
      <c r="K460" s="20" t="str">
        <f t="shared" si="35"/>
        <v/>
      </c>
      <c r="L460" s="20" t="str">
        <f t="shared" si="36"/>
        <v/>
      </c>
      <c r="M460" s="21"/>
      <c r="N460" s="20" t="str">
        <f t="shared" si="37"/>
        <v/>
      </c>
      <c r="O460" s="22" t="str">
        <f t="shared" si="38"/>
        <v/>
      </c>
      <c r="P460" s="78" t="str">
        <f t="shared" si="39"/>
        <v/>
      </c>
    </row>
    <row r="461" spans="1:16" x14ac:dyDescent="0.25">
      <c r="A461" s="119" t="s">
        <v>1608</v>
      </c>
      <c r="B461" s="100" t="s">
        <v>1624</v>
      </c>
      <c r="C461" s="100" t="s">
        <v>815</v>
      </c>
      <c r="D461" s="100" t="s">
        <v>850</v>
      </c>
      <c r="E461" s="100" t="s">
        <v>1393</v>
      </c>
      <c r="F461" s="100" t="s">
        <v>401</v>
      </c>
      <c r="G461" s="101">
        <v>27.995000000000001</v>
      </c>
      <c r="H461" s="102" t="s">
        <v>232</v>
      </c>
      <c r="I461" s="103">
        <v>52</v>
      </c>
      <c r="J461" s="19"/>
      <c r="K461" s="20" t="str">
        <f t="shared" si="35"/>
        <v/>
      </c>
      <c r="L461" s="20" t="str">
        <f t="shared" si="36"/>
        <v/>
      </c>
      <c r="M461" s="21"/>
      <c r="N461" s="20" t="str">
        <f t="shared" si="37"/>
        <v/>
      </c>
      <c r="O461" s="22" t="str">
        <f t="shared" si="38"/>
        <v/>
      </c>
      <c r="P461" s="78" t="str">
        <f t="shared" si="39"/>
        <v/>
      </c>
    </row>
    <row r="462" spans="1:16" x14ac:dyDescent="0.25">
      <c r="A462" s="119" t="s">
        <v>1611</v>
      </c>
      <c r="B462" s="100" t="s">
        <v>1256</v>
      </c>
      <c r="C462" s="100" t="s">
        <v>815</v>
      </c>
      <c r="D462" s="100" t="s">
        <v>816</v>
      </c>
      <c r="E462" s="100" t="s">
        <v>1393</v>
      </c>
      <c r="F462" s="100" t="s">
        <v>1490</v>
      </c>
      <c r="G462" s="101">
        <v>5.4</v>
      </c>
      <c r="H462" s="102" t="s">
        <v>42</v>
      </c>
      <c r="I462" s="103">
        <v>52</v>
      </c>
      <c r="J462" s="19"/>
      <c r="K462" s="20" t="str">
        <f t="shared" si="35"/>
        <v/>
      </c>
      <c r="L462" s="20" t="str">
        <f t="shared" si="36"/>
        <v/>
      </c>
      <c r="M462" s="21"/>
      <c r="N462" s="20" t="str">
        <f t="shared" si="37"/>
        <v/>
      </c>
      <c r="O462" s="22" t="str">
        <f t="shared" si="38"/>
        <v/>
      </c>
      <c r="P462" s="78" t="str">
        <f t="shared" si="39"/>
        <v/>
      </c>
    </row>
    <row r="463" spans="1:16" x14ac:dyDescent="0.25">
      <c r="A463" s="119" t="s">
        <v>1625</v>
      </c>
      <c r="B463" s="100" t="s">
        <v>1626</v>
      </c>
      <c r="C463" s="100" t="s">
        <v>1627</v>
      </c>
      <c r="D463" s="100" t="s">
        <v>1628</v>
      </c>
      <c r="E463" s="100" t="s">
        <v>1393</v>
      </c>
      <c r="F463" s="100" t="s">
        <v>1490</v>
      </c>
      <c r="G463" s="101">
        <v>16.88</v>
      </c>
      <c r="H463" s="102" t="s">
        <v>78</v>
      </c>
      <c r="I463" s="103">
        <v>252</v>
      </c>
      <c r="J463" s="19"/>
      <c r="K463" s="20" t="str">
        <f t="shared" si="35"/>
        <v/>
      </c>
      <c r="L463" s="20" t="str">
        <f t="shared" si="36"/>
        <v/>
      </c>
      <c r="M463" s="21"/>
      <c r="N463" s="20" t="str">
        <f t="shared" si="37"/>
        <v/>
      </c>
      <c r="O463" s="22" t="str">
        <f t="shared" si="38"/>
        <v/>
      </c>
      <c r="P463" s="78" t="str">
        <f t="shared" si="39"/>
        <v/>
      </c>
    </row>
    <row r="464" spans="1:16" x14ac:dyDescent="0.25">
      <c r="A464" s="119" t="s">
        <v>1629</v>
      </c>
      <c r="B464" s="100" t="s">
        <v>1046</v>
      </c>
      <c r="C464" s="100" t="s">
        <v>1630</v>
      </c>
      <c r="D464" s="100" t="s">
        <v>821</v>
      </c>
      <c r="E464" s="100" t="s">
        <v>1393</v>
      </c>
      <c r="F464" s="100" t="s">
        <v>1490</v>
      </c>
      <c r="G464" s="101">
        <v>18.829999999999998</v>
      </c>
      <c r="H464" s="102" t="s">
        <v>42</v>
      </c>
      <c r="I464" s="103">
        <v>52</v>
      </c>
      <c r="J464" s="19"/>
      <c r="K464" s="20" t="str">
        <f t="shared" si="35"/>
        <v/>
      </c>
      <c r="L464" s="20" t="str">
        <f t="shared" si="36"/>
        <v/>
      </c>
      <c r="M464" s="21"/>
      <c r="N464" s="20" t="str">
        <f t="shared" si="37"/>
        <v/>
      </c>
      <c r="O464" s="22" t="str">
        <f t="shared" si="38"/>
        <v/>
      </c>
      <c r="P464" s="78" t="str">
        <f t="shared" si="39"/>
        <v/>
      </c>
    </row>
    <row r="465" spans="1:16" x14ac:dyDescent="0.25">
      <c r="A465" s="119" t="s">
        <v>1620</v>
      </c>
      <c r="B465" s="100" t="s">
        <v>1626</v>
      </c>
      <c r="C465" s="100" t="s">
        <v>1631</v>
      </c>
      <c r="D465" s="100" t="s">
        <v>1628</v>
      </c>
      <c r="E465" s="100" t="s">
        <v>1393</v>
      </c>
      <c r="F465" s="100" t="s">
        <v>1490</v>
      </c>
      <c r="G465" s="101">
        <v>16.835000000000001</v>
      </c>
      <c r="H465" s="102" t="s">
        <v>78</v>
      </c>
      <c r="I465" s="103">
        <v>252</v>
      </c>
      <c r="J465" s="19"/>
      <c r="K465" s="20" t="str">
        <f t="shared" si="35"/>
        <v/>
      </c>
      <c r="L465" s="20" t="str">
        <f t="shared" si="36"/>
        <v/>
      </c>
      <c r="M465" s="21"/>
      <c r="N465" s="20" t="str">
        <f t="shared" si="37"/>
        <v/>
      </c>
      <c r="O465" s="22" t="str">
        <f t="shared" si="38"/>
        <v/>
      </c>
      <c r="P465" s="78" t="str">
        <f t="shared" si="39"/>
        <v/>
      </c>
    </row>
    <row r="466" spans="1:16" x14ac:dyDescent="0.25">
      <c r="A466" s="119" t="s">
        <v>1632</v>
      </c>
      <c r="B466" s="100" t="s">
        <v>919</v>
      </c>
      <c r="C466" s="100" t="s">
        <v>1633</v>
      </c>
      <c r="D466" s="100" t="s">
        <v>1088</v>
      </c>
      <c r="E466" s="100" t="s">
        <v>1393</v>
      </c>
      <c r="F466" s="100" t="s">
        <v>1490</v>
      </c>
      <c r="G466" s="101">
        <v>16.454999999999998</v>
      </c>
      <c r="H466" s="102" t="s">
        <v>232</v>
      </c>
      <c r="I466" s="103">
        <v>52</v>
      </c>
      <c r="J466" s="19"/>
      <c r="K466" s="20" t="str">
        <f t="shared" si="35"/>
        <v/>
      </c>
      <c r="L466" s="20" t="str">
        <f t="shared" si="36"/>
        <v/>
      </c>
      <c r="M466" s="21"/>
      <c r="N466" s="20" t="str">
        <f t="shared" si="37"/>
        <v/>
      </c>
      <c r="O466" s="22" t="str">
        <f t="shared" si="38"/>
        <v/>
      </c>
      <c r="P466" s="78" t="str">
        <f t="shared" si="39"/>
        <v/>
      </c>
    </row>
    <row r="467" spans="1:16" x14ac:dyDescent="0.25">
      <c r="A467" s="119" t="s">
        <v>1634</v>
      </c>
      <c r="B467" s="100" t="s">
        <v>945</v>
      </c>
      <c r="C467" s="100" t="s">
        <v>815</v>
      </c>
      <c r="D467" s="100" t="s">
        <v>996</v>
      </c>
      <c r="E467" s="100" t="s">
        <v>1393</v>
      </c>
      <c r="F467" s="100" t="s">
        <v>1490</v>
      </c>
      <c r="G467" s="101">
        <v>1.865</v>
      </c>
      <c r="H467" s="102" t="s">
        <v>80</v>
      </c>
      <c r="I467" s="103">
        <v>252</v>
      </c>
      <c r="J467" s="19"/>
      <c r="K467" s="20" t="str">
        <f t="shared" si="35"/>
        <v/>
      </c>
      <c r="L467" s="20" t="str">
        <f t="shared" si="36"/>
        <v/>
      </c>
      <c r="M467" s="21"/>
      <c r="N467" s="20" t="str">
        <f t="shared" si="37"/>
        <v/>
      </c>
      <c r="O467" s="22" t="str">
        <f t="shared" si="38"/>
        <v/>
      </c>
      <c r="P467" s="78" t="str">
        <f t="shared" si="39"/>
        <v/>
      </c>
    </row>
    <row r="468" spans="1:16" x14ac:dyDescent="0.25">
      <c r="A468" s="119" t="s">
        <v>1635</v>
      </c>
      <c r="B468" s="100" t="s">
        <v>1636</v>
      </c>
      <c r="C468" s="100" t="s">
        <v>815</v>
      </c>
      <c r="D468" s="100" t="s">
        <v>996</v>
      </c>
      <c r="E468" s="100" t="s">
        <v>1393</v>
      </c>
      <c r="F468" s="100" t="s">
        <v>1490</v>
      </c>
      <c r="G468" s="101">
        <v>1.76</v>
      </c>
      <c r="H468" s="102" t="s">
        <v>80</v>
      </c>
      <c r="I468" s="103">
        <v>252</v>
      </c>
      <c r="J468" s="19"/>
      <c r="K468" s="20" t="str">
        <f t="shared" si="35"/>
        <v/>
      </c>
      <c r="L468" s="20" t="str">
        <f t="shared" si="36"/>
        <v/>
      </c>
      <c r="M468" s="21"/>
      <c r="N468" s="20" t="str">
        <f t="shared" si="37"/>
        <v/>
      </c>
      <c r="O468" s="22" t="str">
        <f t="shared" si="38"/>
        <v/>
      </c>
      <c r="P468" s="78" t="str">
        <f t="shared" si="39"/>
        <v/>
      </c>
    </row>
    <row r="469" spans="1:16" x14ac:dyDescent="0.25">
      <c r="A469" s="119" t="s">
        <v>1637</v>
      </c>
      <c r="B469" s="100" t="s">
        <v>1188</v>
      </c>
      <c r="C469" s="100" t="s">
        <v>815</v>
      </c>
      <c r="D469" s="100" t="s">
        <v>996</v>
      </c>
      <c r="E469" s="100" t="s">
        <v>1393</v>
      </c>
      <c r="F469" s="100" t="s">
        <v>1490</v>
      </c>
      <c r="G469" s="101">
        <v>0.93</v>
      </c>
      <c r="H469" s="102" t="s">
        <v>80</v>
      </c>
      <c r="I469" s="103">
        <v>252</v>
      </c>
      <c r="J469" s="19"/>
      <c r="K469" s="20" t="str">
        <f t="shared" si="35"/>
        <v/>
      </c>
      <c r="L469" s="20" t="str">
        <f t="shared" si="36"/>
        <v/>
      </c>
      <c r="M469" s="21"/>
      <c r="N469" s="20" t="str">
        <f t="shared" si="37"/>
        <v/>
      </c>
      <c r="O469" s="22" t="str">
        <f t="shared" si="38"/>
        <v/>
      </c>
      <c r="P469" s="78" t="str">
        <f t="shared" si="39"/>
        <v/>
      </c>
    </row>
    <row r="470" spans="1:16" x14ac:dyDescent="0.25">
      <c r="A470" s="119" t="s">
        <v>1638</v>
      </c>
      <c r="B470" s="100" t="s">
        <v>1043</v>
      </c>
      <c r="C470" s="100" t="s">
        <v>815</v>
      </c>
      <c r="D470" s="100" t="s">
        <v>996</v>
      </c>
      <c r="E470" s="100" t="s">
        <v>1393</v>
      </c>
      <c r="F470" s="100" t="s">
        <v>1490</v>
      </c>
      <c r="G470" s="101">
        <v>1.65</v>
      </c>
      <c r="H470" s="102" t="s">
        <v>80</v>
      </c>
      <c r="I470" s="103">
        <v>252</v>
      </c>
      <c r="J470" s="19"/>
      <c r="K470" s="20" t="str">
        <f t="shared" si="35"/>
        <v/>
      </c>
      <c r="L470" s="20" t="str">
        <f t="shared" si="36"/>
        <v/>
      </c>
      <c r="M470" s="21"/>
      <c r="N470" s="20" t="str">
        <f t="shared" si="37"/>
        <v/>
      </c>
      <c r="O470" s="22" t="str">
        <f t="shared" si="38"/>
        <v/>
      </c>
      <c r="P470" s="78" t="str">
        <f t="shared" si="39"/>
        <v/>
      </c>
    </row>
    <row r="471" spans="1:16" x14ac:dyDescent="0.25">
      <c r="A471" s="119" t="s">
        <v>1639</v>
      </c>
      <c r="B471" s="100" t="s">
        <v>1236</v>
      </c>
      <c r="C471" s="100" t="s">
        <v>815</v>
      </c>
      <c r="D471" s="100" t="s">
        <v>996</v>
      </c>
      <c r="E471" s="100" t="s">
        <v>1393</v>
      </c>
      <c r="F471" s="100" t="s">
        <v>1490</v>
      </c>
      <c r="G471" s="101">
        <v>0.84499999999999997</v>
      </c>
      <c r="H471" s="102" t="s">
        <v>80</v>
      </c>
      <c r="I471" s="103">
        <v>252</v>
      </c>
      <c r="J471" s="19"/>
      <c r="K471" s="20" t="str">
        <f t="shared" si="35"/>
        <v/>
      </c>
      <c r="L471" s="20" t="str">
        <f t="shared" si="36"/>
        <v/>
      </c>
      <c r="M471" s="21"/>
      <c r="N471" s="20" t="str">
        <f t="shared" si="37"/>
        <v/>
      </c>
      <c r="O471" s="22" t="str">
        <f t="shared" si="38"/>
        <v/>
      </c>
      <c r="P471" s="78" t="str">
        <f t="shared" si="39"/>
        <v/>
      </c>
    </row>
    <row r="472" spans="1:16" x14ac:dyDescent="0.25">
      <c r="A472" s="119" t="s">
        <v>1640</v>
      </c>
      <c r="B472" s="100" t="s">
        <v>1024</v>
      </c>
      <c r="C472" s="100" t="s">
        <v>815</v>
      </c>
      <c r="D472" s="100" t="s">
        <v>996</v>
      </c>
      <c r="E472" s="100" t="s">
        <v>1393</v>
      </c>
      <c r="F472" s="100" t="s">
        <v>1490</v>
      </c>
      <c r="G472" s="101">
        <v>1.8</v>
      </c>
      <c r="H472" s="102" t="s">
        <v>80</v>
      </c>
      <c r="I472" s="103">
        <v>252</v>
      </c>
      <c r="J472" s="19"/>
      <c r="K472" s="20" t="str">
        <f t="shared" si="35"/>
        <v/>
      </c>
      <c r="L472" s="20" t="str">
        <f t="shared" si="36"/>
        <v/>
      </c>
      <c r="M472" s="21"/>
      <c r="N472" s="20" t="str">
        <f t="shared" si="37"/>
        <v/>
      </c>
      <c r="O472" s="22" t="str">
        <f t="shared" si="38"/>
        <v/>
      </c>
      <c r="P472" s="78" t="str">
        <f t="shared" si="39"/>
        <v/>
      </c>
    </row>
    <row r="473" spans="1:16" x14ac:dyDescent="0.25">
      <c r="A473" s="119" t="s">
        <v>1627</v>
      </c>
      <c r="B473" s="100" t="s">
        <v>1594</v>
      </c>
      <c r="C473" s="100" t="s">
        <v>1641</v>
      </c>
      <c r="D473" s="100" t="s">
        <v>996</v>
      </c>
      <c r="E473" s="100" t="s">
        <v>1393</v>
      </c>
      <c r="F473" s="100" t="s">
        <v>1490</v>
      </c>
      <c r="G473" s="101">
        <v>1.7450000000000001</v>
      </c>
      <c r="H473" s="102" t="s">
        <v>80</v>
      </c>
      <c r="I473" s="103">
        <v>252</v>
      </c>
      <c r="J473" s="19"/>
      <c r="K473" s="20" t="str">
        <f t="shared" si="35"/>
        <v/>
      </c>
      <c r="L473" s="20" t="str">
        <f t="shared" si="36"/>
        <v/>
      </c>
      <c r="M473" s="21"/>
      <c r="N473" s="20" t="str">
        <f t="shared" si="37"/>
        <v/>
      </c>
      <c r="O473" s="22" t="str">
        <f t="shared" si="38"/>
        <v/>
      </c>
      <c r="P473" s="78" t="str">
        <f t="shared" si="39"/>
        <v/>
      </c>
    </row>
    <row r="474" spans="1:16" x14ac:dyDescent="0.25">
      <c r="A474" s="119" t="s">
        <v>1642</v>
      </c>
      <c r="B474" s="100" t="s">
        <v>1027</v>
      </c>
      <c r="C474" s="100" t="s">
        <v>1643</v>
      </c>
      <c r="D474" s="100" t="s">
        <v>996</v>
      </c>
      <c r="E474" s="100" t="s">
        <v>1393</v>
      </c>
      <c r="F474" s="100" t="s">
        <v>1490</v>
      </c>
      <c r="G474" s="101">
        <v>1.7450000000000001</v>
      </c>
      <c r="H474" s="102" t="s">
        <v>80</v>
      </c>
      <c r="I474" s="103">
        <v>252</v>
      </c>
      <c r="J474" s="19"/>
      <c r="K474" s="20" t="str">
        <f t="shared" si="35"/>
        <v/>
      </c>
      <c r="L474" s="20" t="str">
        <f t="shared" si="36"/>
        <v/>
      </c>
      <c r="M474" s="21"/>
      <c r="N474" s="20" t="str">
        <f t="shared" si="37"/>
        <v/>
      </c>
      <c r="O474" s="22" t="str">
        <f t="shared" si="38"/>
        <v/>
      </c>
      <c r="P474" s="78" t="str">
        <f t="shared" si="39"/>
        <v/>
      </c>
    </row>
    <row r="475" spans="1:16" x14ac:dyDescent="0.25">
      <c r="A475" s="119" t="s">
        <v>1630</v>
      </c>
      <c r="B475" s="100" t="s">
        <v>1592</v>
      </c>
      <c r="C475" s="100" t="s">
        <v>1644</v>
      </c>
      <c r="D475" s="100" t="s">
        <v>996</v>
      </c>
      <c r="E475" s="100" t="s">
        <v>1393</v>
      </c>
      <c r="F475" s="100" t="s">
        <v>1490</v>
      </c>
      <c r="G475" s="101">
        <v>1.7450000000000001</v>
      </c>
      <c r="H475" s="102" t="s">
        <v>80</v>
      </c>
      <c r="I475" s="103">
        <v>252</v>
      </c>
      <c r="J475" s="19"/>
      <c r="K475" s="20" t="str">
        <f t="shared" si="35"/>
        <v/>
      </c>
      <c r="L475" s="20" t="str">
        <f t="shared" si="36"/>
        <v/>
      </c>
      <c r="M475" s="21"/>
      <c r="N475" s="20" t="str">
        <f t="shared" si="37"/>
        <v/>
      </c>
      <c r="O475" s="22" t="str">
        <f t="shared" si="38"/>
        <v/>
      </c>
      <c r="P475" s="78" t="str">
        <f t="shared" si="39"/>
        <v/>
      </c>
    </row>
    <row r="476" spans="1:16" x14ac:dyDescent="0.25">
      <c r="A476" s="119" t="s">
        <v>1645</v>
      </c>
      <c r="B476" s="100" t="s">
        <v>1031</v>
      </c>
      <c r="C476" s="100" t="s">
        <v>1646</v>
      </c>
      <c r="D476" s="100" t="s">
        <v>996</v>
      </c>
      <c r="E476" s="100" t="s">
        <v>1393</v>
      </c>
      <c r="F476" s="100" t="s">
        <v>1490</v>
      </c>
      <c r="G476" s="101">
        <v>1.7450000000000001</v>
      </c>
      <c r="H476" s="102" t="s">
        <v>80</v>
      </c>
      <c r="I476" s="103">
        <v>252</v>
      </c>
      <c r="J476" s="19"/>
      <c r="K476" s="20" t="str">
        <f t="shared" si="35"/>
        <v/>
      </c>
      <c r="L476" s="20" t="str">
        <f t="shared" si="36"/>
        <v/>
      </c>
      <c r="M476" s="21"/>
      <c r="N476" s="20" t="str">
        <f t="shared" si="37"/>
        <v/>
      </c>
      <c r="O476" s="22" t="str">
        <f t="shared" si="38"/>
        <v/>
      </c>
      <c r="P476" s="78" t="str">
        <f t="shared" si="39"/>
        <v/>
      </c>
    </row>
    <row r="477" spans="1:16" x14ac:dyDescent="0.25">
      <c r="A477" s="119" t="s">
        <v>1631</v>
      </c>
      <c r="B477" s="100" t="s">
        <v>893</v>
      </c>
      <c r="C477" s="100" t="s">
        <v>1647</v>
      </c>
      <c r="D477" s="100" t="s">
        <v>894</v>
      </c>
      <c r="E477" s="100" t="s">
        <v>1393</v>
      </c>
      <c r="F477" s="100" t="s">
        <v>113</v>
      </c>
      <c r="G477" s="101">
        <v>7.21</v>
      </c>
      <c r="H477" s="102" t="s">
        <v>42</v>
      </c>
      <c r="I477" s="103">
        <v>52</v>
      </c>
      <c r="J477" s="19"/>
      <c r="K477" s="20" t="str">
        <f t="shared" si="35"/>
        <v/>
      </c>
      <c r="L477" s="20" t="str">
        <f t="shared" si="36"/>
        <v/>
      </c>
      <c r="M477" s="21"/>
      <c r="N477" s="20" t="str">
        <f t="shared" si="37"/>
        <v/>
      </c>
      <c r="O477" s="22" t="str">
        <f t="shared" si="38"/>
        <v/>
      </c>
      <c r="P477" s="78" t="str">
        <f t="shared" si="39"/>
        <v/>
      </c>
    </row>
    <row r="478" spans="1:16" x14ac:dyDescent="0.25">
      <c r="A478" s="119" t="s">
        <v>1648</v>
      </c>
      <c r="B478" s="100" t="s">
        <v>867</v>
      </c>
      <c r="C478" s="100" t="s">
        <v>1649</v>
      </c>
      <c r="D478" s="100" t="s">
        <v>1141</v>
      </c>
      <c r="E478" s="100" t="s">
        <v>1393</v>
      </c>
      <c r="F478" s="100" t="s">
        <v>1490</v>
      </c>
      <c r="G478" s="101">
        <v>8.41</v>
      </c>
      <c r="H478" s="102" t="s">
        <v>66</v>
      </c>
      <c r="I478" s="103">
        <v>252</v>
      </c>
      <c r="J478" s="19"/>
      <c r="K478" s="20" t="str">
        <f t="shared" si="35"/>
        <v/>
      </c>
      <c r="L478" s="20" t="str">
        <f t="shared" si="36"/>
        <v/>
      </c>
      <c r="M478" s="21"/>
      <c r="N478" s="20" t="str">
        <f t="shared" si="37"/>
        <v/>
      </c>
      <c r="O478" s="22" t="str">
        <f t="shared" si="38"/>
        <v/>
      </c>
      <c r="P478" s="78" t="str">
        <f t="shared" si="39"/>
        <v/>
      </c>
    </row>
    <row r="479" spans="1:16" x14ac:dyDescent="0.25">
      <c r="A479" s="119" t="s">
        <v>1650</v>
      </c>
      <c r="B479" s="100" t="s">
        <v>867</v>
      </c>
      <c r="C479" s="100" t="s">
        <v>1651</v>
      </c>
      <c r="D479" s="100" t="s">
        <v>1141</v>
      </c>
      <c r="E479" s="100" t="s">
        <v>1393</v>
      </c>
      <c r="F479" s="100" t="s">
        <v>1490</v>
      </c>
      <c r="G479" s="101">
        <v>8.3450000000000006</v>
      </c>
      <c r="H479" s="102" t="s">
        <v>66</v>
      </c>
      <c r="I479" s="103">
        <v>252</v>
      </c>
      <c r="J479" s="19"/>
      <c r="K479" s="20" t="str">
        <f t="shared" si="35"/>
        <v/>
      </c>
      <c r="L479" s="20" t="str">
        <f t="shared" si="36"/>
        <v/>
      </c>
      <c r="M479" s="21"/>
      <c r="N479" s="20" t="str">
        <f t="shared" si="37"/>
        <v/>
      </c>
      <c r="O479" s="22" t="str">
        <f t="shared" si="38"/>
        <v/>
      </c>
      <c r="P479" s="78" t="str">
        <f t="shared" si="39"/>
        <v/>
      </c>
    </row>
    <row r="480" spans="1:16" x14ac:dyDescent="0.25">
      <c r="A480" s="119" t="s">
        <v>1652</v>
      </c>
      <c r="B480" s="100" t="s">
        <v>1108</v>
      </c>
      <c r="C480" s="100" t="s">
        <v>1653</v>
      </c>
      <c r="D480" s="100" t="s">
        <v>1109</v>
      </c>
      <c r="E480" s="100" t="s">
        <v>1393</v>
      </c>
      <c r="F480" s="100" t="s">
        <v>930</v>
      </c>
      <c r="G480" s="101">
        <v>28.8</v>
      </c>
      <c r="H480" s="102" t="s">
        <v>81</v>
      </c>
      <c r="I480" s="103">
        <v>252</v>
      </c>
      <c r="J480" s="19"/>
      <c r="K480" s="20" t="str">
        <f t="shared" si="35"/>
        <v/>
      </c>
      <c r="L480" s="20" t="str">
        <f t="shared" si="36"/>
        <v/>
      </c>
      <c r="M480" s="21"/>
      <c r="N480" s="20" t="str">
        <f t="shared" si="37"/>
        <v/>
      </c>
      <c r="O480" s="22" t="str">
        <f t="shared" si="38"/>
        <v/>
      </c>
      <c r="P480" s="78" t="str">
        <f t="shared" si="39"/>
        <v/>
      </c>
    </row>
    <row r="481" spans="1:16" x14ac:dyDescent="0.25">
      <c r="A481" s="119" t="s">
        <v>1633</v>
      </c>
      <c r="B481" s="100" t="s">
        <v>1113</v>
      </c>
      <c r="C481" s="100" t="s">
        <v>1654</v>
      </c>
      <c r="D481" s="100" t="s">
        <v>1109</v>
      </c>
      <c r="E481" s="100" t="s">
        <v>1393</v>
      </c>
      <c r="F481" s="100" t="s">
        <v>930</v>
      </c>
      <c r="G481" s="101">
        <v>141.625</v>
      </c>
      <c r="H481" s="102" t="s">
        <v>81</v>
      </c>
      <c r="I481" s="103">
        <v>252</v>
      </c>
      <c r="J481" s="19"/>
      <c r="K481" s="20" t="str">
        <f t="shared" si="35"/>
        <v/>
      </c>
      <c r="L481" s="20" t="str">
        <f t="shared" si="36"/>
        <v/>
      </c>
      <c r="M481" s="21"/>
      <c r="N481" s="20" t="str">
        <f t="shared" si="37"/>
        <v/>
      </c>
      <c r="O481" s="22" t="str">
        <f t="shared" si="38"/>
        <v/>
      </c>
      <c r="P481" s="78" t="str">
        <f t="shared" si="39"/>
        <v/>
      </c>
    </row>
    <row r="482" spans="1:16" x14ac:dyDescent="0.25">
      <c r="A482" s="119" t="s">
        <v>1641</v>
      </c>
      <c r="B482" s="100" t="s">
        <v>1115</v>
      </c>
      <c r="C482" s="100" t="s">
        <v>1655</v>
      </c>
      <c r="D482" s="100" t="s">
        <v>1109</v>
      </c>
      <c r="E482" s="100" t="s">
        <v>1393</v>
      </c>
      <c r="F482" s="100" t="s">
        <v>930</v>
      </c>
      <c r="G482" s="101">
        <v>46.914999999999999</v>
      </c>
      <c r="H482" s="102" t="s">
        <v>81</v>
      </c>
      <c r="I482" s="103">
        <v>252</v>
      </c>
      <c r="J482" s="19"/>
      <c r="K482" s="20" t="str">
        <f t="shared" si="35"/>
        <v/>
      </c>
      <c r="L482" s="20" t="str">
        <f t="shared" si="36"/>
        <v/>
      </c>
      <c r="M482" s="21"/>
      <c r="N482" s="20" t="str">
        <f t="shared" si="37"/>
        <v/>
      </c>
      <c r="O482" s="22" t="str">
        <f t="shared" si="38"/>
        <v/>
      </c>
      <c r="P482" s="78" t="str">
        <f t="shared" si="39"/>
        <v/>
      </c>
    </row>
    <row r="483" spans="1:16" x14ac:dyDescent="0.25">
      <c r="A483" s="119" t="s">
        <v>1644</v>
      </c>
      <c r="B483" s="100" t="s">
        <v>1117</v>
      </c>
      <c r="C483" s="100" t="s">
        <v>1656</v>
      </c>
      <c r="D483" s="100" t="s">
        <v>1109</v>
      </c>
      <c r="E483" s="100" t="s">
        <v>1393</v>
      </c>
      <c r="F483" s="100" t="s">
        <v>930</v>
      </c>
      <c r="G483" s="101">
        <v>70.594999999999999</v>
      </c>
      <c r="H483" s="102" t="s">
        <v>81</v>
      </c>
      <c r="I483" s="103">
        <v>252</v>
      </c>
      <c r="J483" s="19"/>
      <c r="K483" s="20" t="str">
        <f t="shared" si="35"/>
        <v/>
      </c>
      <c r="L483" s="20" t="str">
        <f t="shared" si="36"/>
        <v/>
      </c>
      <c r="M483" s="21"/>
      <c r="N483" s="20" t="str">
        <f t="shared" si="37"/>
        <v/>
      </c>
      <c r="O483" s="22" t="str">
        <f t="shared" si="38"/>
        <v/>
      </c>
      <c r="P483" s="78" t="str">
        <f t="shared" si="39"/>
        <v/>
      </c>
    </row>
    <row r="484" spans="1:16" x14ac:dyDescent="0.25">
      <c r="A484" s="119" t="s">
        <v>1647</v>
      </c>
      <c r="B484" s="100" t="s">
        <v>1119</v>
      </c>
      <c r="C484" s="100" t="s">
        <v>815</v>
      </c>
      <c r="D484" s="100" t="s">
        <v>1109</v>
      </c>
      <c r="E484" s="100" t="s">
        <v>1393</v>
      </c>
      <c r="F484" s="100" t="s">
        <v>930</v>
      </c>
      <c r="G484" s="101">
        <v>72.995000000000005</v>
      </c>
      <c r="H484" s="102" t="s">
        <v>81</v>
      </c>
      <c r="I484" s="103">
        <v>252</v>
      </c>
      <c r="J484" s="19"/>
      <c r="K484" s="20" t="str">
        <f t="shared" si="35"/>
        <v/>
      </c>
      <c r="L484" s="20" t="str">
        <f t="shared" si="36"/>
        <v/>
      </c>
      <c r="M484" s="21"/>
      <c r="N484" s="20" t="str">
        <f t="shared" si="37"/>
        <v/>
      </c>
      <c r="O484" s="22" t="str">
        <f t="shared" si="38"/>
        <v/>
      </c>
      <c r="P484" s="78" t="str">
        <f t="shared" si="39"/>
        <v/>
      </c>
    </row>
    <row r="485" spans="1:16" x14ac:dyDescent="0.25">
      <c r="A485" s="119" t="s">
        <v>1649</v>
      </c>
      <c r="B485" s="100" t="s">
        <v>1121</v>
      </c>
      <c r="C485" s="100" t="s">
        <v>815</v>
      </c>
      <c r="D485" s="100" t="s">
        <v>1109</v>
      </c>
      <c r="E485" s="100" t="s">
        <v>1393</v>
      </c>
      <c r="F485" s="100" t="s">
        <v>930</v>
      </c>
      <c r="G485" s="101">
        <v>119.1</v>
      </c>
      <c r="H485" s="102" t="s">
        <v>81</v>
      </c>
      <c r="I485" s="103">
        <v>252</v>
      </c>
      <c r="J485" s="19"/>
      <c r="K485" s="20" t="str">
        <f t="shared" si="35"/>
        <v/>
      </c>
      <c r="L485" s="20" t="str">
        <f t="shared" si="36"/>
        <v/>
      </c>
      <c r="M485" s="21"/>
      <c r="N485" s="20" t="str">
        <f t="shared" si="37"/>
        <v/>
      </c>
      <c r="O485" s="22" t="str">
        <f t="shared" si="38"/>
        <v/>
      </c>
      <c r="P485" s="78" t="str">
        <f t="shared" si="39"/>
        <v/>
      </c>
    </row>
    <row r="486" spans="1:16" x14ac:dyDescent="0.25">
      <c r="A486" s="119" t="s">
        <v>1653</v>
      </c>
      <c r="B486" s="100" t="s">
        <v>1657</v>
      </c>
      <c r="C486" s="100" t="s">
        <v>1658</v>
      </c>
      <c r="D486" s="100" t="s">
        <v>1109</v>
      </c>
      <c r="E486" s="100" t="s">
        <v>1393</v>
      </c>
      <c r="F486" s="100" t="s">
        <v>930</v>
      </c>
      <c r="G486" s="101">
        <v>28.29</v>
      </c>
      <c r="H486" s="102" t="s">
        <v>81</v>
      </c>
      <c r="I486" s="103">
        <v>252</v>
      </c>
      <c r="J486" s="19"/>
      <c r="K486" s="20" t="str">
        <f t="shared" si="35"/>
        <v/>
      </c>
      <c r="L486" s="20" t="str">
        <f t="shared" si="36"/>
        <v/>
      </c>
      <c r="M486" s="21"/>
      <c r="N486" s="20" t="str">
        <f t="shared" si="37"/>
        <v/>
      </c>
      <c r="O486" s="22" t="str">
        <f t="shared" si="38"/>
        <v/>
      </c>
      <c r="P486" s="78" t="str">
        <f t="shared" si="39"/>
        <v/>
      </c>
    </row>
    <row r="487" spans="1:16" x14ac:dyDescent="0.25">
      <c r="A487" s="119" t="s">
        <v>1659</v>
      </c>
      <c r="B487" s="100" t="s">
        <v>1660</v>
      </c>
      <c r="C487" s="100" t="s">
        <v>1659</v>
      </c>
      <c r="D487" s="100" t="s">
        <v>842</v>
      </c>
      <c r="E487" s="100" t="s">
        <v>1661</v>
      </c>
      <c r="F487" s="100" t="s">
        <v>1463</v>
      </c>
      <c r="G487" s="101">
        <v>21.42</v>
      </c>
      <c r="H487" s="102" t="s">
        <v>78</v>
      </c>
      <c r="I487" s="103">
        <v>252</v>
      </c>
      <c r="J487" s="19"/>
      <c r="K487" s="20" t="str">
        <f t="shared" si="35"/>
        <v/>
      </c>
      <c r="L487" s="20" t="str">
        <f t="shared" si="36"/>
        <v/>
      </c>
      <c r="M487" s="21"/>
      <c r="N487" s="20" t="str">
        <f t="shared" si="37"/>
        <v/>
      </c>
      <c r="O487" s="22" t="str">
        <f t="shared" si="38"/>
        <v/>
      </c>
      <c r="P487" s="78" t="str">
        <f t="shared" si="39"/>
        <v/>
      </c>
    </row>
    <row r="488" spans="1:16" x14ac:dyDescent="0.25">
      <c r="A488" s="119" t="s">
        <v>1662</v>
      </c>
      <c r="B488" s="100" t="s">
        <v>1660</v>
      </c>
      <c r="C488" s="100" t="s">
        <v>1662</v>
      </c>
      <c r="D488" s="100" t="s">
        <v>842</v>
      </c>
      <c r="E488" s="100" t="s">
        <v>1661</v>
      </c>
      <c r="F488" s="100" t="s">
        <v>1463</v>
      </c>
      <c r="G488" s="101">
        <v>22.324999999999999</v>
      </c>
      <c r="H488" s="102" t="s">
        <v>78</v>
      </c>
      <c r="I488" s="103">
        <v>252</v>
      </c>
      <c r="J488" s="19"/>
      <c r="K488" s="20" t="str">
        <f t="shared" si="35"/>
        <v/>
      </c>
      <c r="L488" s="20" t="str">
        <f t="shared" si="36"/>
        <v/>
      </c>
      <c r="M488" s="21"/>
      <c r="N488" s="20" t="str">
        <f t="shared" si="37"/>
        <v/>
      </c>
      <c r="O488" s="22" t="str">
        <f t="shared" si="38"/>
        <v/>
      </c>
      <c r="P488" s="78" t="str">
        <f t="shared" si="39"/>
        <v/>
      </c>
    </row>
    <row r="489" spans="1:16" x14ac:dyDescent="0.25">
      <c r="A489" s="119" t="s">
        <v>1663</v>
      </c>
      <c r="B489" s="100" t="s">
        <v>1660</v>
      </c>
      <c r="C489" s="100" t="s">
        <v>1663</v>
      </c>
      <c r="D489" s="100" t="s">
        <v>842</v>
      </c>
      <c r="E489" s="100" t="s">
        <v>1661</v>
      </c>
      <c r="F489" s="100" t="s">
        <v>1463</v>
      </c>
      <c r="G489" s="101">
        <v>22.324999999999999</v>
      </c>
      <c r="H489" s="102" t="s">
        <v>78</v>
      </c>
      <c r="I489" s="103">
        <v>252</v>
      </c>
      <c r="J489" s="19"/>
      <c r="K489" s="20" t="str">
        <f t="shared" si="35"/>
        <v/>
      </c>
      <c r="L489" s="20" t="str">
        <f t="shared" si="36"/>
        <v/>
      </c>
      <c r="M489" s="21"/>
      <c r="N489" s="20" t="str">
        <f t="shared" si="37"/>
        <v/>
      </c>
      <c r="O489" s="22" t="str">
        <f t="shared" si="38"/>
        <v/>
      </c>
      <c r="P489" s="78" t="str">
        <f t="shared" si="39"/>
        <v/>
      </c>
    </row>
    <row r="490" spans="1:16" x14ac:dyDescent="0.25">
      <c r="A490" s="119" t="s">
        <v>1664</v>
      </c>
      <c r="B490" s="100" t="s">
        <v>1660</v>
      </c>
      <c r="C490" s="100" t="s">
        <v>1664</v>
      </c>
      <c r="D490" s="100" t="s">
        <v>842</v>
      </c>
      <c r="E490" s="100" t="s">
        <v>1661</v>
      </c>
      <c r="F490" s="100" t="s">
        <v>1463</v>
      </c>
      <c r="G490" s="101">
        <v>22.324999999999999</v>
      </c>
      <c r="H490" s="102" t="s">
        <v>78</v>
      </c>
      <c r="I490" s="103">
        <v>252</v>
      </c>
      <c r="J490" s="19"/>
      <c r="K490" s="20" t="str">
        <f t="shared" si="35"/>
        <v/>
      </c>
      <c r="L490" s="20" t="str">
        <f t="shared" si="36"/>
        <v/>
      </c>
      <c r="M490" s="21"/>
      <c r="N490" s="20" t="str">
        <f t="shared" si="37"/>
        <v/>
      </c>
      <c r="O490" s="22" t="str">
        <f t="shared" si="38"/>
        <v/>
      </c>
      <c r="P490" s="78" t="str">
        <f t="shared" si="39"/>
        <v/>
      </c>
    </row>
    <row r="491" spans="1:16" x14ac:dyDescent="0.25">
      <c r="A491" s="119" t="s">
        <v>1665</v>
      </c>
      <c r="B491" s="100" t="s">
        <v>1660</v>
      </c>
      <c r="C491" s="100" t="s">
        <v>1665</v>
      </c>
      <c r="D491" s="100" t="s">
        <v>842</v>
      </c>
      <c r="E491" s="100" t="s">
        <v>1661</v>
      </c>
      <c r="F491" s="100" t="s">
        <v>1463</v>
      </c>
      <c r="G491" s="101">
        <v>22.324999999999999</v>
      </c>
      <c r="H491" s="102" t="s">
        <v>78</v>
      </c>
      <c r="I491" s="103">
        <v>252</v>
      </c>
      <c r="J491" s="19"/>
      <c r="K491" s="20" t="str">
        <f t="shared" si="35"/>
        <v/>
      </c>
      <c r="L491" s="20" t="str">
        <f t="shared" si="36"/>
        <v/>
      </c>
      <c r="M491" s="21"/>
      <c r="N491" s="20" t="str">
        <f t="shared" si="37"/>
        <v/>
      </c>
      <c r="O491" s="22" t="str">
        <f t="shared" si="38"/>
        <v/>
      </c>
      <c r="P491" s="78" t="str">
        <f t="shared" si="39"/>
        <v/>
      </c>
    </row>
    <row r="492" spans="1:16" x14ac:dyDescent="0.25">
      <c r="A492" s="119" t="s">
        <v>1666</v>
      </c>
      <c r="B492" s="100" t="s">
        <v>1667</v>
      </c>
      <c r="C492" s="100" t="s">
        <v>1666</v>
      </c>
      <c r="D492" s="100" t="s">
        <v>1141</v>
      </c>
      <c r="E492" s="100" t="s">
        <v>1661</v>
      </c>
      <c r="F492" s="100" t="s">
        <v>1463</v>
      </c>
      <c r="G492" s="101">
        <v>10.95</v>
      </c>
      <c r="H492" s="102" t="s">
        <v>66</v>
      </c>
      <c r="I492" s="103">
        <v>252</v>
      </c>
      <c r="J492" s="19"/>
      <c r="K492" s="20" t="str">
        <f t="shared" si="35"/>
        <v/>
      </c>
      <c r="L492" s="20" t="str">
        <f t="shared" si="36"/>
        <v/>
      </c>
      <c r="M492" s="21"/>
      <c r="N492" s="20" t="str">
        <f t="shared" si="37"/>
        <v/>
      </c>
      <c r="O492" s="22" t="str">
        <f t="shared" si="38"/>
        <v/>
      </c>
      <c r="P492" s="78" t="str">
        <f t="shared" si="39"/>
        <v/>
      </c>
    </row>
    <row r="493" spans="1:16" x14ac:dyDescent="0.25">
      <c r="A493" s="119" t="s">
        <v>1668</v>
      </c>
      <c r="B493" s="100" t="s">
        <v>1667</v>
      </c>
      <c r="C493" s="100" t="s">
        <v>1668</v>
      </c>
      <c r="D493" s="100" t="s">
        <v>1141</v>
      </c>
      <c r="E493" s="100" t="s">
        <v>1661</v>
      </c>
      <c r="F493" s="100" t="s">
        <v>1463</v>
      </c>
      <c r="G493" s="101">
        <v>11.515000000000001</v>
      </c>
      <c r="H493" s="102" t="s">
        <v>66</v>
      </c>
      <c r="I493" s="103">
        <v>252</v>
      </c>
      <c r="J493" s="19"/>
      <c r="K493" s="20" t="str">
        <f t="shared" si="35"/>
        <v/>
      </c>
      <c r="L493" s="20" t="str">
        <f t="shared" si="36"/>
        <v/>
      </c>
      <c r="M493" s="21"/>
      <c r="N493" s="20" t="str">
        <f t="shared" si="37"/>
        <v/>
      </c>
      <c r="O493" s="22" t="str">
        <f t="shared" si="38"/>
        <v/>
      </c>
      <c r="P493" s="78" t="str">
        <f t="shared" si="39"/>
        <v/>
      </c>
    </row>
    <row r="494" spans="1:16" x14ac:dyDescent="0.25">
      <c r="A494" s="119" t="s">
        <v>1669</v>
      </c>
      <c r="B494" s="100" t="s">
        <v>1660</v>
      </c>
      <c r="C494" s="100" t="s">
        <v>1669</v>
      </c>
      <c r="D494" s="100" t="s">
        <v>842</v>
      </c>
      <c r="E494" s="100" t="s">
        <v>1661</v>
      </c>
      <c r="F494" s="100" t="s">
        <v>1463</v>
      </c>
      <c r="G494" s="101">
        <v>20.475000000000001</v>
      </c>
      <c r="H494" s="102" t="s">
        <v>78</v>
      </c>
      <c r="I494" s="103">
        <v>252</v>
      </c>
      <c r="J494" s="19"/>
      <c r="K494" s="20" t="str">
        <f t="shared" si="35"/>
        <v/>
      </c>
      <c r="L494" s="20" t="str">
        <f t="shared" si="36"/>
        <v/>
      </c>
      <c r="M494" s="21"/>
      <c r="N494" s="20" t="str">
        <f t="shared" si="37"/>
        <v/>
      </c>
      <c r="O494" s="22" t="str">
        <f t="shared" si="38"/>
        <v/>
      </c>
      <c r="P494" s="78" t="str">
        <f t="shared" si="39"/>
        <v/>
      </c>
    </row>
    <row r="495" spans="1:16" x14ac:dyDescent="0.25">
      <c r="A495" s="119" t="s">
        <v>1670</v>
      </c>
      <c r="B495" s="100" t="s">
        <v>1660</v>
      </c>
      <c r="C495" s="100" t="s">
        <v>1670</v>
      </c>
      <c r="D495" s="100" t="s">
        <v>842</v>
      </c>
      <c r="E495" s="100" t="s">
        <v>1661</v>
      </c>
      <c r="F495" s="100" t="s">
        <v>1463</v>
      </c>
      <c r="G495" s="101">
        <v>20.53</v>
      </c>
      <c r="H495" s="102" t="s">
        <v>78</v>
      </c>
      <c r="I495" s="103">
        <v>252</v>
      </c>
      <c r="J495" s="19"/>
      <c r="K495" s="20" t="str">
        <f t="shared" si="35"/>
        <v/>
      </c>
      <c r="L495" s="20" t="str">
        <f t="shared" si="36"/>
        <v/>
      </c>
      <c r="M495" s="21"/>
      <c r="N495" s="20" t="str">
        <f t="shared" si="37"/>
        <v/>
      </c>
      <c r="O495" s="22" t="str">
        <f t="shared" si="38"/>
        <v/>
      </c>
      <c r="P495" s="78" t="str">
        <f t="shared" si="39"/>
        <v/>
      </c>
    </row>
    <row r="496" spans="1:16" x14ac:dyDescent="0.25">
      <c r="A496" s="119" t="s">
        <v>1671</v>
      </c>
      <c r="B496" s="100" t="s">
        <v>1660</v>
      </c>
      <c r="C496" s="100" t="s">
        <v>1671</v>
      </c>
      <c r="D496" s="100" t="s">
        <v>842</v>
      </c>
      <c r="E496" s="100" t="s">
        <v>1661</v>
      </c>
      <c r="F496" s="100" t="s">
        <v>1463</v>
      </c>
      <c r="G496" s="101">
        <v>22.035</v>
      </c>
      <c r="H496" s="102" t="s">
        <v>78</v>
      </c>
      <c r="I496" s="103">
        <v>252</v>
      </c>
      <c r="J496" s="19"/>
      <c r="K496" s="20" t="str">
        <f t="shared" si="35"/>
        <v/>
      </c>
      <c r="L496" s="20" t="str">
        <f t="shared" si="36"/>
        <v/>
      </c>
      <c r="M496" s="21"/>
      <c r="N496" s="20" t="str">
        <f t="shared" si="37"/>
        <v/>
      </c>
      <c r="O496" s="22" t="str">
        <f t="shared" si="38"/>
        <v/>
      </c>
      <c r="P496" s="78" t="str">
        <f t="shared" si="39"/>
        <v/>
      </c>
    </row>
    <row r="497" spans="1:16" x14ac:dyDescent="0.25">
      <c r="A497" s="119" t="s">
        <v>1672</v>
      </c>
      <c r="B497" s="100" t="s">
        <v>1660</v>
      </c>
      <c r="C497" s="100" t="s">
        <v>1672</v>
      </c>
      <c r="D497" s="100" t="s">
        <v>842</v>
      </c>
      <c r="E497" s="100" t="s">
        <v>1661</v>
      </c>
      <c r="F497" s="100" t="s">
        <v>1463</v>
      </c>
      <c r="G497" s="101">
        <v>22.035</v>
      </c>
      <c r="H497" s="102" t="s">
        <v>78</v>
      </c>
      <c r="I497" s="103">
        <v>252</v>
      </c>
      <c r="J497" s="19"/>
      <c r="K497" s="20" t="str">
        <f t="shared" si="35"/>
        <v/>
      </c>
      <c r="L497" s="20" t="str">
        <f t="shared" si="36"/>
        <v/>
      </c>
      <c r="M497" s="21"/>
      <c r="N497" s="20" t="str">
        <f t="shared" si="37"/>
        <v/>
      </c>
      <c r="O497" s="22" t="str">
        <f t="shared" si="38"/>
        <v/>
      </c>
      <c r="P497" s="78" t="str">
        <f t="shared" si="39"/>
        <v/>
      </c>
    </row>
    <row r="498" spans="1:16" x14ac:dyDescent="0.25">
      <c r="A498" s="119" t="s">
        <v>1673</v>
      </c>
      <c r="B498" s="100" t="s">
        <v>1674</v>
      </c>
      <c r="C498" s="100" t="s">
        <v>815</v>
      </c>
      <c r="D498" s="100" t="s">
        <v>1675</v>
      </c>
      <c r="E498" s="100" t="s">
        <v>1661</v>
      </c>
      <c r="F498" s="100" t="s">
        <v>574</v>
      </c>
      <c r="G498" s="101">
        <v>22.035</v>
      </c>
      <c r="H498" s="102" t="s">
        <v>78</v>
      </c>
      <c r="I498" s="103">
        <v>252</v>
      </c>
      <c r="J498" s="19"/>
      <c r="K498" s="20" t="str">
        <f t="shared" si="35"/>
        <v/>
      </c>
      <c r="L498" s="20" t="str">
        <f t="shared" si="36"/>
        <v/>
      </c>
      <c r="M498" s="21"/>
      <c r="N498" s="20" t="str">
        <f t="shared" si="37"/>
        <v/>
      </c>
      <c r="O498" s="22" t="str">
        <f t="shared" si="38"/>
        <v/>
      </c>
      <c r="P498" s="78" t="str">
        <f t="shared" si="39"/>
        <v/>
      </c>
    </row>
    <row r="499" spans="1:16" x14ac:dyDescent="0.25">
      <c r="A499" s="119" t="s">
        <v>1676</v>
      </c>
      <c r="B499" s="100" t="s">
        <v>1674</v>
      </c>
      <c r="C499" s="100" t="s">
        <v>815</v>
      </c>
      <c r="D499" s="100" t="s">
        <v>1675</v>
      </c>
      <c r="E499" s="100" t="s">
        <v>1661</v>
      </c>
      <c r="F499" s="100" t="s">
        <v>574</v>
      </c>
      <c r="G499" s="101">
        <v>20.94</v>
      </c>
      <c r="H499" s="102" t="s">
        <v>78</v>
      </c>
      <c r="I499" s="103">
        <v>252</v>
      </c>
      <c r="J499" s="19"/>
      <c r="K499" s="20" t="str">
        <f t="shared" si="35"/>
        <v/>
      </c>
      <c r="L499" s="20" t="str">
        <f t="shared" si="36"/>
        <v/>
      </c>
      <c r="M499" s="21"/>
      <c r="N499" s="20" t="str">
        <f t="shared" si="37"/>
        <v/>
      </c>
      <c r="O499" s="22" t="str">
        <f t="shared" si="38"/>
        <v/>
      </c>
      <c r="P499" s="78" t="str">
        <f t="shared" si="39"/>
        <v/>
      </c>
    </row>
    <row r="500" spans="1:16" x14ac:dyDescent="0.25">
      <c r="A500" s="119" t="s">
        <v>1677</v>
      </c>
      <c r="B500" s="100" t="s">
        <v>856</v>
      </c>
      <c r="C500" s="100" t="s">
        <v>1677</v>
      </c>
      <c r="D500" s="100" t="s">
        <v>858</v>
      </c>
      <c r="E500" s="100" t="s">
        <v>1661</v>
      </c>
      <c r="F500" s="100" t="s">
        <v>818</v>
      </c>
      <c r="G500" s="101">
        <v>5.5350000000000001</v>
      </c>
      <c r="H500" s="102" t="s">
        <v>80</v>
      </c>
      <c r="I500" s="103">
        <v>252</v>
      </c>
      <c r="J500" s="19"/>
      <c r="K500" s="20" t="str">
        <f t="shared" si="35"/>
        <v/>
      </c>
      <c r="L500" s="20" t="str">
        <f t="shared" si="36"/>
        <v/>
      </c>
      <c r="M500" s="21"/>
      <c r="N500" s="20" t="str">
        <f t="shared" si="37"/>
        <v/>
      </c>
      <c r="O500" s="22" t="str">
        <f t="shared" si="38"/>
        <v/>
      </c>
      <c r="P500" s="78" t="str">
        <f t="shared" si="39"/>
        <v/>
      </c>
    </row>
    <row r="501" spans="1:16" x14ac:dyDescent="0.25">
      <c r="A501" s="119" t="s">
        <v>1678</v>
      </c>
      <c r="B501" s="100" t="s">
        <v>860</v>
      </c>
      <c r="C501" s="100" t="s">
        <v>815</v>
      </c>
      <c r="D501" s="100" t="s">
        <v>861</v>
      </c>
      <c r="E501" s="100" t="s">
        <v>1661</v>
      </c>
      <c r="F501" s="100" t="s">
        <v>818</v>
      </c>
      <c r="G501" s="101">
        <v>5.0449999999999999</v>
      </c>
      <c r="H501" s="102" t="s">
        <v>42</v>
      </c>
      <c r="I501" s="103">
        <v>52</v>
      </c>
      <c r="J501" s="19"/>
      <c r="K501" s="20" t="str">
        <f t="shared" si="35"/>
        <v/>
      </c>
      <c r="L501" s="20" t="str">
        <f t="shared" si="36"/>
        <v/>
      </c>
      <c r="M501" s="21"/>
      <c r="N501" s="20" t="str">
        <f t="shared" si="37"/>
        <v/>
      </c>
      <c r="O501" s="22" t="str">
        <f t="shared" si="38"/>
        <v/>
      </c>
      <c r="P501" s="78" t="str">
        <f t="shared" si="39"/>
        <v/>
      </c>
    </row>
    <row r="502" spans="1:16" x14ac:dyDescent="0.25">
      <c r="A502" s="119" t="s">
        <v>1679</v>
      </c>
      <c r="B502" s="100" t="s">
        <v>1680</v>
      </c>
      <c r="C502" s="100" t="s">
        <v>1679</v>
      </c>
      <c r="D502" s="100" t="s">
        <v>1675</v>
      </c>
      <c r="E502" s="100" t="s">
        <v>1661</v>
      </c>
      <c r="F502" s="100" t="s">
        <v>574</v>
      </c>
      <c r="G502" s="101">
        <v>21.86</v>
      </c>
      <c r="H502" s="102" t="s">
        <v>78</v>
      </c>
      <c r="I502" s="103">
        <v>252</v>
      </c>
      <c r="J502" s="19"/>
      <c r="K502" s="20" t="str">
        <f t="shared" si="35"/>
        <v/>
      </c>
      <c r="L502" s="20" t="str">
        <f t="shared" si="36"/>
        <v/>
      </c>
      <c r="M502" s="21"/>
      <c r="N502" s="20" t="str">
        <f t="shared" si="37"/>
        <v/>
      </c>
      <c r="O502" s="22" t="str">
        <f t="shared" si="38"/>
        <v/>
      </c>
      <c r="P502" s="78" t="str">
        <f t="shared" si="39"/>
        <v/>
      </c>
    </row>
    <row r="503" spans="1:16" x14ac:dyDescent="0.25">
      <c r="A503" s="119" t="s">
        <v>1681</v>
      </c>
      <c r="B503" s="100" t="s">
        <v>1682</v>
      </c>
      <c r="C503" s="100" t="s">
        <v>1681</v>
      </c>
      <c r="D503" s="100" t="s">
        <v>1683</v>
      </c>
      <c r="E503" s="100" t="s">
        <v>1661</v>
      </c>
      <c r="F503" s="100" t="s">
        <v>574</v>
      </c>
      <c r="G503" s="101">
        <v>196.01</v>
      </c>
      <c r="H503" s="102" t="s">
        <v>78</v>
      </c>
      <c r="I503" s="103">
        <v>252</v>
      </c>
      <c r="J503" s="19"/>
      <c r="K503" s="20" t="str">
        <f t="shared" si="35"/>
        <v/>
      </c>
      <c r="L503" s="20" t="str">
        <f t="shared" si="36"/>
        <v/>
      </c>
      <c r="M503" s="21"/>
      <c r="N503" s="20" t="str">
        <f t="shared" si="37"/>
        <v/>
      </c>
      <c r="O503" s="22" t="str">
        <f t="shared" si="38"/>
        <v/>
      </c>
      <c r="P503" s="78" t="str">
        <f t="shared" si="39"/>
        <v/>
      </c>
    </row>
    <row r="504" spans="1:16" x14ac:dyDescent="0.25">
      <c r="A504" s="119" t="s">
        <v>1684</v>
      </c>
      <c r="B504" s="100" t="s">
        <v>823</v>
      </c>
      <c r="C504" s="100" t="s">
        <v>1684</v>
      </c>
      <c r="D504" s="100" t="s">
        <v>816</v>
      </c>
      <c r="E504" s="100" t="s">
        <v>1661</v>
      </c>
      <c r="F504" s="100" t="s">
        <v>574</v>
      </c>
      <c r="G504" s="101">
        <v>4.6399999999999997</v>
      </c>
      <c r="H504" s="102" t="s">
        <v>42</v>
      </c>
      <c r="I504" s="103">
        <v>52</v>
      </c>
      <c r="J504" s="19"/>
      <c r="K504" s="20" t="str">
        <f t="shared" si="35"/>
        <v/>
      </c>
      <c r="L504" s="20" t="str">
        <f t="shared" si="36"/>
        <v/>
      </c>
      <c r="M504" s="21"/>
      <c r="N504" s="20" t="str">
        <f t="shared" si="37"/>
        <v/>
      </c>
      <c r="O504" s="22" t="str">
        <f t="shared" si="38"/>
        <v/>
      </c>
      <c r="P504" s="78" t="str">
        <f t="shared" si="39"/>
        <v/>
      </c>
    </row>
    <row r="505" spans="1:16" x14ac:dyDescent="0.25">
      <c r="A505" s="119" t="s">
        <v>1685</v>
      </c>
      <c r="B505" s="100" t="s">
        <v>893</v>
      </c>
      <c r="C505" s="100" t="s">
        <v>815</v>
      </c>
      <c r="D505" s="100" t="s">
        <v>894</v>
      </c>
      <c r="E505" s="100" t="s">
        <v>1661</v>
      </c>
      <c r="F505" s="100" t="s">
        <v>113</v>
      </c>
      <c r="G505" s="101">
        <v>3.48</v>
      </c>
      <c r="H505" s="102" t="s">
        <v>42</v>
      </c>
      <c r="I505" s="103">
        <v>52</v>
      </c>
      <c r="J505" s="19"/>
      <c r="K505" s="20" t="str">
        <f t="shared" si="35"/>
        <v/>
      </c>
      <c r="L505" s="20" t="str">
        <f t="shared" si="36"/>
        <v/>
      </c>
      <c r="M505" s="21"/>
      <c r="N505" s="20" t="str">
        <f t="shared" si="37"/>
        <v/>
      </c>
      <c r="O505" s="22" t="str">
        <f t="shared" si="38"/>
        <v/>
      </c>
      <c r="P505" s="78" t="str">
        <f t="shared" si="39"/>
        <v/>
      </c>
    </row>
    <row r="506" spans="1:16" x14ac:dyDescent="0.25">
      <c r="A506" s="119" t="s">
        <v>1686</v>
      </c>
      <c r="B506" s="100" t="s">
        <v>1687</v>
      </c>
      <c r="C506" s="100" t="s">
        <v>1685</v>
      </c>
      <c r="D506" s="100" t="s">
        <v>1675</v>
      </c>
      <c r="E506" s="100" t="s">
        <v>1661</v>
      </c>
      <c r="F506" s="100" t="s">
        <v>574</v>
      </c>
      <c r="G506" s="101">
        <v>19.145</v>
      </c>
      <c r="H506" s="102" t="s">
        <v>78</v>
      </c>
      <c r="I506" s="103">
        <v>252</v>
      </c>
      <c r="J506" s="19"/>
      <c r="K506" s="20" t="str">
        <f t="shared" si="35"/>
        <v/>
      </c>
      <c r="L506" s="20" t="str">
        <f t="shared" si="36"/>
        <v/>
      </c>
      <c r="M506" s="21"/>
      <c r="N506" s="20" t="str">
        <f t="shared" si="37"/>
        <v/>
      </c>
      <c r="O506" s="22" t="str">
        <f t="shared" si="38"/>
        <v/>
      </c>
      <c r="P506" s="78" t="str">
        <f t="shared" si="39"/>
        <v/>
      </c>
    </row>
    <row r="507" spans="1:16" x14ac:dyDescent="0.25">
      <c r="A507" s="119" t="s">
        <v>1688</v>
      </c>
      <c r="B507" s="100" t="s">
        <v>1687</v>
      </c>
      <c r="C507" s="100" t="s">
        <v>1686</v>
      </c>
      <c r="D507" s="100" t="s">
        <v>1675</v>
      </c>
      <c r="E507" s="100" t="s">
        <v>1661</v>
      </c>
      <c r="F507" s="100" t="s">
        <v>574</v>
      </c>
      <c r="G507" s="101">
        <v>20.254999999999999</v>
      </c>
      <c r="H507" s="102" t="s">
        <v>78</v>
      </c>
      <c r="I507" s="103">
        <v>252</v>
      </c>
      <c r="J507" s="19"/>
      <c r="K507" s="20" t="str">
        <f t="shared" si="35"/>
        <v/>
      </c>
      <c r="L507" s="20" t="str">
        <f t="shared" si="36"/>
        <v/>
      </c>
      <c r="M507" s="21"/>
      <c r="N507" s="20" t="str">
        <f t="shared" si="37"/>
        <v/>
      </c>
      <c r="O507" s="22" t="str">
        <f t="shared" si="38"/>
        <v/>
      </c>
      <c r="P507" s="78" t="str">
        <f t="shared" si="39"/>
        <v/>
      </c>
    </row>
    <row r="508" spans="1:16" x14ac:dyDescent="0.25">
      <c r="A508" s="119" t="s">
        <v>1689</v>
      </c>
      <c r="B508" s="100" t="s">
        <v>1687</v>
      </c>
      <c r="C508" s="100" t="s">
        <v>1688</v>
      </c>
      <c r="D508" s="100" t="s">
        <v>1675</v>
      </c>
      <c r="E508" s="100" t="s">
        <v>1661</v>
      </c>
      <c r="F508" s="100" t="s">
        <v>574</v>
      </c>
      <c r="G508" s="101">
        <v>21.465</v>
      </c>
      <c r="H508" s="102" t="s">
        <v>78</v>
      </c>
      <c r="I508" s="103">
        <v>252</v>
      </c>
      <c r="J508" s="19"/>
      <c r="K508" s="20" t="str">
        <f t="shared" si="35"/>
        <v/>
      </c>
      <c r="L508" s="20" t="str">
        <f t="shared" si="36"/>
        <v/>
      </c>
      <c r="M508" s="21"/>
      <c r="N508" s="20" t="str">
        <f t="shared" si="37"/>
        <v/>
      </c>
      <c r="O508" s="22" t="str">
        <f t="shared" si="38"/>
        <v/>
      </c>
      <c r="P508" s="78" t="str">
        <f t="shared" si="39"/>
        <v/>
      </c>
    </row>
    <row r="509" spans="1:16" x14ac:dyDescent="0.25">
      <c r="A509" s="119" t="s">
        <v>1690</v>
      </c>
      <c r="B509" s="100" t="s">
        <v>1691</v>
      </c>
      <c r="C509" s="100" t="s">
        <v>1689</v>
      </c>
      <c r="D509" s="100" t="s">
        <v>1088</v>
      </c>
      <c r="E509" s="100" t="s">
        <v>1661</v>
      </c>
      <c r="F509" s="100" t="s">
        <v>574</v>
      </c>
      <c r="G509" s="101">
        <v>10.86</v>
      </c>
      <c r="H509" s="102" t="s">
        <v>232</v>
      </c>
      <c r="I509" s="103">
        <v>52</v>
      </c>
      <c r="J509" s="19"/>
      <c r="K509" s="20" t="str">
        <f t="shared" si="35"/>
        <v/>
      </c>
      <c r="L509" s="20" t="str">
        <f t="shared" si="36"/>
        <v/>
      </c>
      <c r="M509" s="21"/>
      <c r="N509" s="20" t="str">
        <f t="shared" si="37"/>
        <v/>
      </c>
      <c r="O509" s="22" t="str">
        <f t="shared" si="38"/>
        <v/>
      </c>
      <c r="P509" s="78" t="str">
        <f t="shared" si="39"/>
        <v/>
      </c>
    </row>
    <row r="510" spans="1:16" x14ac:dyDescent="0.25">
      <c r="A510" s="119" t="s">
        <v>1692</v>
      </c>
      <c r="B510" s="100" t="s">
        <v>1592</v>
      </c>
      <c r="C510" s="100" t="s">
        <v>1693</v>
      </c>
      <c r="D510" s="100" t="s">
        <v>996</v>
      </c>
      <c r="E510" s="100" t="s">
        <v>1661</v>
      </c>
      <c r="F510" s="100" t="s">
        <v>574</v>
      </c>
      <c r="G510" s="101">
        <v>2.99</v>
      </c>
      <c r="H510" s="102" t="s">
        <v>80</v>
      </c>
      <c r="I510" s="103">
        <v>252</v>
      </c>
      <c r="J510" s="19"/>
      <c r="K510" s="20" t="str">
        <f t="shared" si="35"/>
        <v/>
      </c>
      <c r="L510" s="20" t="str">
        <f t="shared" si="36"/>
        <v/>
      </c>
      <c r="M510" s="21"/>
      <c r="N510" s="20" t="str">
        <f t="shared" si="37"/>
        <v/>
      </c>
      <c r="O510" s="22" t="str">
        <f t="shared" si="38"/>
        <v/>
      </c>
      <c r="P510" s="78" t="str">
        <f t="shared" si="39"/>
        <v/>
      </c>
    </row>
    <row r="511" spans="1:16" x14ac:dyDescent="0.25">
      <c r="A511" s="119" t="s">
        <v>1694</v>
      </c>
      <c r="B511" s="100" t="s">
        <v>1031</v>
      </c>
      <c r="C511" s="100" t="s">
        <v>1695</v>
      </c>
      <c r="D511" s="100" t="s">
        <v>996</v>
      </c>
      <c r="E511" s="100" t="s">
        <v>1661</v>
      </c>
      <c r="F511" s="100" t="s">
        <v>574</v>
      </c>
      <c r="G511" s="101">
        <v>1.06</v>
      </c>
      <c r="H511" s="102" t="s">
        <v>80</v>
      </c>
      <c r="I511" s="103">
        <v>252</v>
      </c>
      <c r="J511" s="19"/>
      <c r="K511" s="20" t="str">
        <f t="shared" si="35"/>
        <v/>
      </c>
      <c r="L511" s="20" t="str">
        <f t="shared" si="36"/>
        <v/>
      </c>
      <c r="M511" s="21"/>
      <c r="N511" s="20" t="str">
        <f t="shared" si="37"/>
        <v/>
      </c>
      <c r="O511" s="22" t="str">
        <f t="shared" si="38"/>
        <v/>
      </c>
      <c r="P511" s="78" t="str">
        <f t="shared" si="39"/>
        <v/>
      </c>
    </row>
    <row r="512" spans="1:16" x14ac:dyDescent="0.25">
      <c r="A512" s="119" t="s">
        <v>1696</v>
      </c>
      <c r="B512" s="100" t="s">
        <v>1031</v>
      </c>
      <c r="C512" s="100" t="s">
        <v>1697</v>
      </c>
      <c r="D512" s="100" t="s">
        <v>996</v>
      </c>
      <c r="E512" s="100" t="s">
        <v>1661</v>
      </c>
      <c r="F512" s="100" t="s">
        <v>574</v>
      </c>
      <c r="G512" s="101">
        <v>1.06</v>
      </c>
      <c r="H512" s="102" t="s">
        <v>80</v>
      </c>
      <c r="I512" s="103">
        <v>252</v>
      </c>
      <c r="J512" s="19"/>
      <c r="K512" s="20" t="str">
        <f t="shared" si="35"/>
        <v/>
      </c>
      <c r="L512" s="20" t="str">
        <f t="shared" si="36"/>
        <v/>
      </c>
      <c r="M512" s="21"/>
      <c r="N512" s="20" t="str">
        <f t="shared" si="37"/>
        <v/>
      </c>
      <c r="O512" s="22" t="str">
        <f t="shared" si="38"/>
        <v/>
      </c>
      <c r="P512" s="78" t="str">
        <f t="shared" si="39"/>
        <v/>
      </c>
    </row>
    <row r="513" spans="1:16" x14ac:dyDescent="0.25">
      <c r="A513" s="119" t="s">
        <v>1698</v>
      </c>
      <c r="B513" s="100" t="s">
        <v>1031</v>
      </c>
      <c r="C513" s="100" t="s">
        <v>1699</v>
      </c>
      <c r="D513" s="100" t="s">
        <v>996</v>
      </c>
      <c r="E513" s="100" t="s">
        <v>1661</v>
      </c>
      <c r="F513" s="100" t="s">
        <v>574</v>
      </c>
      <c r="G513" s="101">
        <v>1.365</v>
      </c>
      <c r="H513" s="102" t="s">
        <v>80</v>
      </c>
      <c r="I513" s="103">
        <v>252</v>
      </c>
      <c r="J513" s="19"/>
      <c r="K513" s="20" t="str">
        <f t="shared" si="35"/>
        <v/>
      </c>
      <c r="L513" s="20" t="str">
        <f t="shared" si="36"/>
        <v/>
      </c>
      <c r="M513" s="21"/>
      <c r="N513" s="20" t="str">
        <f t="shared" si="37"/>
        <v/>
      </c>
      <c r="O513" s="22" t="str">
        <f t="shared" si="38"/>
        <v/>
      </c>
      <c r="P513" s="78" t="str">
        <f t="shared" si="39"/>
        <v/>
      </c>
    </row>
    <row r="514" spans="1:16" x14ac:dyDescent="0.25">
      <c r="A514" s="119" t="s">
        <v>1700</v>
      </c>
      <c r="B514" s="100" t="s">
        <v>1185</v>
      </c>
      <c r="C514" s="100" t="s">
        <v>1701</v>
      </c>
      <c r="D514" s="100" t="s">
        <v>1109</v>
      </c>
      <c r="E514" s="100" t="s">
        <v>1661</v>
      </c>
      <c r="F514" s="100" t="s">
        <v>574</v>
      </c>
      <c r="G514" s="101">
        <v>3.12</v>
      </c>
      <c r="H514" s="102" t="s">
        <v>81</v>
      </c>
      <c r="I514" s="103">
        <v>252</v>
      </c>
      <c r="J514" s="19"/>
      <c r="K514" s="20" t="str">
        <f t="shared" si="35"/>
        <v/>
      </c>
      <c r="L514" s="20" t="str">
        <f t="shared" si="36"/>
        <v/>
      </c>
      <c r="M514" s="21"/>
      <c r="N514" s="20" t="str">
        <f t="shared" si="37"/>
        <v/>
      </c>
      <c r="O514" s="22" t="str">
        <f t="shared" si="38"/>
        <v/>
      </c>
      <c r="P514" s="78" t="str">
        <f t="shared" si="39"/>
        <v/>
      </c>
    </row>
    <row r="515" spans="1:16" x14ac:dyDescent="0.25">
      <c r="A515" s="119" t="s">
        <v>1702</v>
      </c>
      <c r="B515" s="100" t="s">
        <v>1687</v>
      </c>
      <c r="C515" s="100" t="s">
        <v>1692</v>
      </c>
      <c r="D515" s="100" t="s">
        <v>1675</v>
      </c>
      <c r="E515" s="100" t="s">
        <v>1661</v>
      </c>
      <c r="F515" s="100" t="s">
        <v>574</v>
      </c>
      <c r="G515" s="101">
        <v>23.855</v>
      </c>
      <c r="H515" s="102" t="s">
        <v>78</v>
      </c>
      <c r="I515" s="103">
        <v>252</v>
      </c>
      <c r="J515" s="19"/>
      <c r="K515" s="20" t="str">
        <f t="shared" si="35"/>
        <v/>
      </c>
      <c r="L515" s="20" t="str">
        <f t="shared" si="36"/>
        <v/>
      </c>
      <c r="M515" s="21"/>
      <c r="N515" s="20" t="str">
        <f t="shared" si="37"/>
        <v/>
      </c>
      <c r="O515" s="22" t="str">
        <f t="shared" si="38"/>
        <v/>
      </c>
      <c r="P515" s="78" t="str">
        <f t="shared" si="39"/>
        <v/>
      </c>
    </row>
    <row r="516" spans="1:16" x14ac:dyDescent="0.25">
      <c r="A516" s="119" t="s">
        <v>1703</v>
      </c>
      <c r="B516" s="100" t="s">
        <v>1222</v>
      </c>
      <c r="C516" s="100" t="s">
        <v>1702</v>
      </c>
      <c r="D516" s="100" t="s">
        <v>894</v>
      </c>
      <c r="E516" s="100" t="s">
        <v>1661</v>
      </c>
      <c r="F516" s="100" t="s">
        <v>113</v>
      </c>
      <c r="G516" s="101">
        <v>6.1849999999999996</v>
      </c>
      <c r="H516" s="102" t="s">
        <v>42</v>
      </c>
      <c r="I516" s="103">
        <v>52</v>
      </c>
      <c r="J516" s="19"/>
      <c r="K516" s="20" t="str">
        <f t="shared" si="35"/>
        <v/>
      </c>
      <c r="L516" s="20" t="str">
        <f t="shared" si="36"/>
        <v/>
      </c>
      <c r="M516" s="21"/>
      <c r="N516" s="20" t="str">
        <f t="shared" si="37"/>
        <v/>
      </c>
      <c r="O516" s="22" t="str">
        <f t="shared" si="38"/>
        <v/>
      </c>
      <c r="P516" s="78" t="str">
        <f t="shared" si="39"/>
        <v/>
      </c>
    </row>
    <row r="517" spans="1:16" x14ac:dyDescent="0.25">
      <c r="A517" s="119" t="s">
        <v>1704</v>
      </c>
      <c r="B517" s="100" t="s">
        <v>1046</v>
      </c>
      <c r="C517" s="100" t="s">
        <v>1705</v>
      </c>
      <c r="D517" s="100" t="s">
        <v>821</v>
      </c>
      <c r="E517" s="100" t="s">
        <v>1661</v>
      </c>
      <c r="F517" s="100" t="s">
        <v>574</v>
      </c>
      <c r="G517" s="101">
        <v>5.09</v>
      </c>
      <c r="H517" s="102" t="s">
        <v>42</v>
      </c>
      <c r="I517" s="103">
        <v>52</v>
      </c>
      <c r="J517" s="19"/>
      <c r="K517" s="20" t="str">
        <f t="shared" si="35"/>
        <v/>
      </c>
      <c r="L517" s="20" t="str">
        <f t="shared" si="36"/>
        <v/>
      </c>
      <c r="M517" s="21"/>
      <c r="N517" s="20" t="str">
        <f t="shared" si="37"/>
        <v/>
      </c>
      <c r="O517" s="22" t="str">
        <f t="shared" si="38"/>
        <v/>
      </c>
      <c r="P517" s="78" t="str">
        <f t="shared" si="39"/>
        <v/>
      </c>
    </row>
    <row r="518" spans="1:16" x14ac:dyDescent="0.25">
      <c r="A518" s="119" t="s">
        <v>1706</v>
      </c>
      <c r="B518" s="100" t="s">
        <v>1594</v>
      </c>
      <c r="C518" s="100" t="s">
        <v>1703</v>
      </c>
      <c r="D518" s="100" t="s">
        <v>996</v>
      </c>
      <c r="E518" s="100" t="s">
        <v>1661</v>
      </c>
      <c r="F518" s="100" t="s">
        <v>574</v>
      </c>
      <c r="G518" s="101">
        <v>2.7450000000000001</v>
      </c>
      <c r="H518" s="102" t="s">
        <v>80</v>
      </c>
      <c r="I518" s="103">
        <v>252</v>
      </c>
      <c r="J518" s="19"/>
      <c r="K518" s="20" t="str">
        <f t="shared" si="35"/>
        <v/>
      </c>
      <c r="L518" s="20" t="str">
        <f t="shared" si="36"/>
        <v/>
      </c>
      <c r="M518" s="21"/>
      <c r="N518" s="20" t="str">
        <f t="shared" si="37"/>
        <v/>
      </c>
      <c r="O518" s="22" t="str">
        <f t="shared" si="38"/>
        <v/>
      </c>
      <c r="P518" s="78" t="str">
        <f t="shared" si="39"/>
        <v/>
      </c>
    </row>
    <row r="519" spans="1:16" x14ac:dyDescent="0.25">
      <c r="A519" s="119" t="s">
        <v>1707</v>
      </c>
      <c r="B519" s="100" t="s">
        <v>1027</v>
      </c>
      <c r="C519" s="100" t="s">
        <v>1704</v>
      </c>
      <c r="D519" s="100" t="s">
        <v>996</v>
      </c>
      <c r="E519" s="100" t="s">
        <v>1661</v>
      </c>
      <c r="F519" s="100" t="s">
        <v>574</v>
      </c>
      <c r="G519" s="101">
        <v>1.06</v>
      </c>
      <c r="H519" s="102" t="s">
        <v>80</v>
      </c>
      <c r="I519" s="103">
        <v>252</v>
      </c>
      <c r="J519" s="19"/>
      <c r="K519" s="20" t="str">
        <f t="shared" ref="K519:K582" si="40">IF(J519&gt;0,G519/J519,"")</f>
        <v/>
      </c>
      <c r="L519" s="20" t="str">
        <f t="shared" ref="L519:L582" si="41">IF(J519&gt;0,K519*I519,"")</f>
        <v/>
      </c>
      <c r="M519" s="21"/>
      <c r="N519" s="20" t="str">
        <f t="shared" ref="N519:N582" si="42">IF(J519&gt;0,ROUND(M519/J519,5),"")</f>
        <v/>
      </c>
      <c r="O519" s="22" t="str">
        <f t="shared" ref="O519:O582" si="43">IF(J519&gt;0,ROUND(G519*I519*N519,2),"")</f>
        <v/>
      </c>
      <c r="P519" s="78" t="str">
        <f t="shared" ref="P519:P582" si="44">IF(J519&gt;0,ROUND(O519/12,2),"")</f>
        <v/>
      </c>
    </row>
    <row r="520" spans="1:16" x14ac:dyDescent="0.25">
      <c r="A520" s="119" t="s">
        <v>1708</v>
      </c>
      <c r="B520" s="100" t="s">
        <v>1027</v>
      </c>
      <c r="C520" s="100" t="s">
        <v>1709</v>
      </c>
      <c r="D520" s="100" t="s">
        <v>996</v>
      </c>
      <c r="E520" s="100" t="s">
        <v>1661</v>
      </c>
      <c r="F520" s="100" t="s">
        <v>574</v>
      </c>
      <c r="G520" s="101">
        <v>1.06</v>
      </c>
      <c r="H520" s="102" t="s">
        <v>80</v>
      </c>
      <c r="I520" s="103">
        <v>252</v>
      </c>
      <c r="J520" s="19"/>
      <c r="K520" s="20" t="str">
        <f t="shared" si="40"/>
        <v/>
      </c>
      <c r="L520" s="20" t="str">
        <f t="shared" si="41"/>
        <v/>
      </c>
      <c r="M520" s="21"/>
      <c r="N520" s="20" t="str">
        <f t="shared" si="42"/>
        <v/>
      </c>
      <c r="O520" s="22" t="str">
        <f t="shared" si="43"/>
        <v/>
      </c>
      <c r="P520" s="78" t="str">
        <f t="shared" si="44"/>
        <v/>
      </c>
    </row>
    <row r="521" spans="1:16" x14ac:dyDescent="0.25">
      <c r="A521" s="119" t="s">
        <v>1710</v>
      </c>
      <c r="B521" s="100" t="s">
        <v>1027</v>
      </c>
      <c r="C521" s="100" t="s">
        <v>1711</v>
      </c>
      <c r="D521" s="100" t="s">
        <v>996</v>
      </c>
      <c r="E521" s="100" t="s">
        <v>1661</v>
      </c>
      <c r="F521" s="100" t="s">
        <v>574</v>
      </c>
      <c r="G521" s="101">
        <v>1.87</v>
      </c>
      <c r="H521" s="102" t="s">
        <v>80</v>
      </c>
      <c r="I521" s="103">
        <v>252</v>
      </c>
      <c r="J521" s="19"/>
      <c r="K521" s="20" t="str">
        <f t="shared" si="40"/>
        <v/>
      </c>
      <c r="L521" s="20" t="str">
        <f t="shared" si="41"/>
        <v/>
      </c>
      <c r="M521" s="21"/>
      <c r="N521" s="20" t="str">
        <f t="shared" si="42"/>
        <v/>
      </c>
      <c r="O521" s="22" t="str">
        <f t="shared" si="43"/>
        <v/>
      </c>
      <c r="P521" s="78" t="str">
        <f t="shared" si="44"/>
        <v/>
      </c>
    </row>
    <row r="522" spans="1:16" x14ac:dyDescent="0.25">
      <c r="A522" s="119" t="s">
        <v>1712</v>
      </c>
      <c r="B522" s="100" t="s">
        <v>1185</v>
      </c>
      <c r="C522" s="100" t="s">
        <v>1713</v>
      </c>
      <c r="D522" s="100" t="s">
        <v>1109</v>
      </c>
      <c r="E522" s="100" t="s">
        <v>1661</v>
      </c>
      <c r="F522" s="100" t="s">
        <v>574</v>
      </c>
      <c r="G522" s="101">
        <v>3.415</v>
      </c>
      <c r="H522" s="102" t="s">
        <v>80</v>
      </c>
      <c r="I522" s="103">
        <v>252</v>
      </c>
      <c r="J522" s="19"/>
      <c r="K522" s="20" t="str">
        <f t="shared" si="40"/>
        <v/>
      </c>
      <c r="L522" s="20" t="str">
        <f t="shared" si="41"/>
        <v/>
      </c>
      <c r="M522" s="21"/>
      <c r="N522" s="20" t="str">
        <f t="shared" si="42"/>
        <v/>
      </c>
      <c r="O522" s="22" t="str">
        <f t="shared" si="43"/>
        <v/>
      </c>
      <c r="P522" s="78" t="str">
        <f t="shared" si="44"/>
        <v/>
      </c>
    </row>
    <row r="523" spans="1:16" x14ac:dyDescent="0.25">
      <c r="A523" s="119" t="s">
        <v>1714</v>
      </c>
      <c r="B523" s="100" t="s">
        <v>1715</v>
      </c>
      <c r="C523" s="100" t="s">
        <v>1706</v>
      </c>
      <c r="D523" s="100" t="s">
        <v>1675</v>
      </c>
      <c r="E523" s="100" t="s">
        <v>1661</v>
      </c>
      <c r="F523" s="100" t="s">
        <v>574</v>
      </c>
      <c r="G523" s="101">
        <v>14.01</v>
      </c>
      <c r="H523" s="102" t="s">
        <v>78</v>
      </c>
      <c r="I523" s="103">
        <v>252</v>
      </c>
      <c r="J523" s="19"/>
      <c r="K523" s="20" t="str">
        <f t="shared" si="40"/>
        <v/>
      </c>
      <c r="L523" s="20" t="str">
        <f t="shared" si="41"/>
        <v/>
      </c>
      <c r="M523" s="21"/>
      <c r="N523" s="20" t="str">
        <f t="shared" si="42"/>
        <v/>
      </c>
      <c r="O523" s="22" t="str">
        <f t="shared" si="43"/>
        <v/>
      </c>
      <c r="P523" s="78" t="str">
        <f t="shared" si="44"/>
        <v/>
      </c>
    </row>
    <row r="524" spans="1:16" x14ac:dyDescent="0.25">
      <c r="A524" s="119" t="s">
        <v>1716</v>
      </c>
      <c r="B524" s="100" t="s">
        <v>1715</v>
      </c>
      <c r="C524" s="100" t="s">
        <v>1714</v>
      </c>
      <c r="D524" s="100" t="s">
        <v>1675</v>
      </c>
      <c r="E524" s="100" t="s">
        <v>1661</v>
      </c>
      <c r="F524" s="100" t="s">
        <v>574</v>
      </c>
      <c r="G524" s="101">
        <v>15.875</v>
      </c>
      <c r="H524" s="102" t="s">
        <v>78</v>
      </c>
      <c r="I524" s="103">
        <v>252</v>
      </c>
      <c r="J524" s="19"/>
      <c r="K524" s="20" t="str">
        <f t="shared" si="40"/>
        <v/>
      </c>
      <c r="L524" s="20" t="str">
        <f t="shared" si="41"/>
        <v/>
      </c>
      <c r="M524" s="21"/>
      <c r="N524" s="20" t="str">
        <f t="shared" si="42"/>
        <v/>
      </c>
      <c r="O524" s="22" t="str">
        <f t="shared" si="43"/>
        <v/>
      </c>
      <c r="P524" s="78" t="str">
        <f t="shared" si="44"/>
        <v/>
      </c>
    </row>
    <row r="525" spans="1:16" x14ac:dyDescent="0.25">
      <c r="A525" s="119" t="s">
        <v>1717</v>
      </c>
      <c r="B525" s="100" t="s">
        <v>1715</v>
      </c>
      <c r="C525" s="100" t="s">
        <v>1716</v>
      </c>
      <c r="D525" s="100" t="s">
        <v>1675</v>
      </c>
      <c r="E525" s="100" t="s">
        <v>1661</v>
      </c>
      <c r="F525" s="100" t="s">
        <v>574</v>
      </c>
      <c r="G525" s="101">
        <v>14.055</v>
      </c>
      <c r="H525" s="102" t="s">
        <v>78</v>
      </c>
      <c r="I525" s="103">
        <v>252</v>
      </c>
      <c r="J525" s="19"/>
      <c r="K525" s="20" t="str">
        <f t="shared" si="40"/>
        <v/>
      </c>
      <c r="L525" s="20" t="str">
        <f t="shared" si="41"/>
        <v/>
      </c>
      <c r="M525" s="21"/>
      <c r="N525" s="20" t="str">
        <f t="shared" si="42"/>
        <v/>
      </c>
      <c r="O525" s="22" t="str">
        <f t="shared" si="43"/>
        <v/>
      </c>
      <c r="P525" s="78" t="str">
        <f t="shared" si="44"/>
        <v/>
      </c>
    </row>
    <row r="526" spans="1:16" x14ac:dyDescent="0.25">
      <c r="A526" s="119" t="s">
        <v>1718</v>
      </c>
      <c r="B526" s="100" t="s">
        <v>1715</v>
      </c>
      <c r="C526" s="100" t="s">
        <v>1717</v>
      </c>
      <c r="D526" s="100" t="s">
        <v>1675</v>
      </c>
      <c r="E526" s="100" t="s">
        <v>1661</v>
      </c>
      <c r="F526" s="100" t="s">
        <v>574</v>
      </c>
      <c r="G526" s="101">
        <v>14.045</v>
      </c>
      <c r="H526" s="102" t="s">
        <v>78</v>
      </c>
      <c r="I526" s="103">
        <v>252</v>
      </c>
      <c r="J526" s="19"/>
      <c r="K526" s="20" t="str">
        <f t="shared" si="40"/>
        <v/>
      </c>
      <c r="L526" s="20" t="str">
        <f t="shared" si="41"/>
        <v/>
      </c>
      <c r="M526" s="21"/>
      <c r="N526" s="20" t="str">
        <f t="shared" si="42"/>
        <v/>
      </c>
      <c r="O526" s="22" t="str">
        <f t="shared" si="43"/>
        <v/>
      </c>
      <c r="P526" s="78" t="str">
        <f t="shared" si="44"/>
        <v/>
      </c>
    </row>
    <row r="527" spans="1:16" x14ac:dyDescent="0.25">
      <c r="A527" s="119" t="s">
        <v>1719</v>
      </c>
      <c r="B527" s="100" t="s">
        <v>1715</v>
      </c>
      <c r="C527" s="100" t="s">
        <v>815</v>
      </c>
      <c r="D527" s="100" t="s">
        <v>1675</v>
      </c>
      <c r="E527" s="100" t="s">
        <v>1661</v>
      </c>
      <c r="F527" s="100" t="s">
        <v>574</v>
      </c>
      <c r="G527" s="101">
        <v>15.845000000000001</v>
      </c>
      <c r="H527" s="102" t="s">
        <v>78</v>
      </c>
      <c r="I527" s="103">
        <v>252</v>
      </c>
      <c r="J527" s="19"/>
      <c r="K527" s="20" t="str">
        <f t="shared" si="40"/>
        <v/>
      </c>
      <c r="L527" s="20" t="str">
        <f t="shared" si="41"/>
        <v/>
      </c>
      <c r="M527" s="21"/>
      <c r="N527" s="20" t="str">
        <f t="shared" si="42"/>
        <v/>
      </c>
      <c r="O527" s="22" t="str">
        <f t="shared" si="43"/>
        <v/>
      </c>
      <c r="P527" s="78" t="str">
        <f t="shared" si="44"/>
        <v/>
      </c>
    </row>
    <row r="528" spans="1:16" x14ac:dyDescent="0.25">
      <c r="A528" s="119" t="s">
        <v>1720</v>
      </c>
      <c r="B528" s="100" t="s">
        <v>1715</v>
      </c>
      <c r="C528" s="100" t="s">
        <v>1719</v>
      </c>
      <c r="D528" s="100" t="s">
        <v>1675</v>
      </c>
      <c r="E528" s="100" t="s">
        <v>1661</v>
      </c>
      <c r="F528" s="100" t="s">
        <v>574</v>
      </c>
      <c r="G528" s="101">
        <v>14.105</v>
      </c>
      <c r="H528" s="102" t="s">
        <v>78</v>
      </c>
      <c r="I528" s="103">
        <v>252</v>
      </c>
      <c r="J528" s="19"/>
      <c r="K528" s="20" t="str">
        <f t="shared" si="40"/>
        <v/>
      </c>
      <c r="L528" s="20" t="str">
        <f t="shared" si="41"/>
        <v/>
      </c>
      <c r="M528" s="21"/>
      <c r="N528" s="20" t="str">
        <f t="shared" si="42"/>
        <v/>
      </c>
      <c r="O528" s="22" t="str">
        <f t="shared" si="43"/>
        <v/>
      </c>
      <c r="P528" s="78" t="str">
        <f t="shared" si="44"/>
        <v/>
      </c>
    </row>
    <row r="529" spans="1:16" x14ac:dyDescent="0.25">
      <c r="A529" s="119" t="s">
        <v>1721</v>
      </c>
      <c r="B529" s="100" t="s">
        <v>1715</v>
      </c>
      <c r="C529" s="100" t="s">
        <v>1720</v>
      </c>
      <c r="D529" s="100" t="s">
        <v>1675</v>
      </c>
      <c r="E529" s="100" t="s">
        <v>1661</v>
      </c>
      <c r="F529" s="100" t="s">
        <v>574</v>
      </c>
      <c r="G529" s="101">
        <v>14.065</v>
      </c>
      <c r="H529" s="102" t="s">
        <v>78</v>
      </c>
      <c r="I529" s="103">
        <v>252</v>
      </c>
      <c r="J529" s="19"/>
      <c r="K529" s="20" t="str">
        <f t="shared" si="40"/>
        <v/>
      </c>
      <c r="L529" s="20" t="str">
        <f t="shared" si="41"/>
        <v/>
      </c>
      <c r="M529" s="21"/>
      <c r="N529" s="20" t="str">
        <f t="shared" si="42"/>
        <v/>
      </c>
      <c r="O529" s="22" t="str">
        <f t="shared" si="43"/>
        <v/>
      </c>
      <c r="P529" s="78" t="str">
        <f t="shared" si="44"/>
        <v/>
      </c>
    </row>
    <row r="530" spans="1:16" x14ac:dyDescent="0.25">
      <c r="A530" s="119" t="s">
        <v>1722</v>
      </c>
      <c r="B530" s="100" t="s">
        <v>1715</v>
      </c>
      <c r="C530" s="100" t="s">
        <v>1721</v>
      </c>
      <c r="D530" s="100" t="s">
        <v>1675</v>
      </c>
      <c r="E530" s="100" t="s">
        <v>1661</v>
      </c>
      <c r="F530" s="100" t="s">
        <v>574</v>
      </c>
      <c r="G530" s="101">
        <v>15.85</v>
      </c>
      <c r="H530" s="102" t="s">
        <v>78</v>
      </c>
      <c r="I530" s="103">
        <v>252</v>
      </c>
      <c r="J530" s="19"/>
      <c r="K530" s="20" t="str">
        <f t="shared" si="40"/>
        <v/>
      </c>
      <c r="L530" s="20" t="str">
        <f t="shared" si="41"/>
        <v/>
      </c>
      <c r="M530" s="21"/>
      <c r="N530" s="20" t="str">
        <f t="shared" si="42"/>
        <v/>
      </c>
      <c r="O530" s="22" t="str">
        <f t="shared" si="43"/>
        <v/>
      </c>
      <c r="P530" s="78" t="str">
        <f t="shared" si="44"/>
        <v/>
      </c>
    </row>
    <row r="531" spans="1:16" x14ac:dyDescent="0.25">
      <c r="A531" s="119" t="s">
        <v>1723</v>
      </c>
      <c r="B531" s="100" t="s">
        <v>1715</v>
      </c>
      <c r="C531" s="100" t="s">
        <v>1722</v>
      </c>
      <c r="D531" s="100" t="s">
        <v>1675</v>
      </c>
      <c r="E531" s="100" t="s">
        <v>1661</v>
      </c>
      <c r="F531" s="100" t="s">
        <v>574</v>
      </c>
      <c r="G531" s="101">
        <v>14.06</v>
      </c>
      <c r="H531" s="102" t="s">
        <v>78</v>
      </c>
      <c r="I531" s="103">
        <v>252</v>
      </c>
      <c r="J531" s="19"/>
      <c r="K531" s="20" t="str">
        <f t="shared" si="40"/>
        <v/>
      </c>
      <c r="L531" s="20" t="str">
        <f t="shared" si="41"/>
        <v/>
      </c>
      <c r="M531" s="21"/>
      <c r="N531" s="20" t="str">
        <f t="shared" si="42"/>
        <v/>
      </c>
      <c r="O531" s="22" t="str">
        <f t="shared" si="43"/>
        <v/>
      </c>
      <c r="P531" s="78" t="str">
        <f t="shared" si="44"/>
        <v/>
      </c>
    </row>
    <row r="532" spans="1:16" x14ac:dyDescent="0.25">
      <c r="A532" s="119" t="s">
        <v>1724</v>
      </c>
      <c r="B532" s="100" t="s">
        <v>1715</v>
      </c>
      <c r="C532" s="100" t="s">
        <v>1723</v>
      </c>
      <c r="D532" s="100" t="s">
        <v>1675</v>
      </c>
      <c r="E532" s="100" t="s">
        <v>1661</v>
      </c>
      <c r="F532" s="100" t="s">
        <v>574</v>
      </c>
      <c r="G532" s="101">
        <v>14.005000000000001</v>
      </c>
      <c r="H532" s="102" t="s">
        <v>78</v>
      </c>
      <c r="I532" s="103">
        <v>252</v>
      </c>
      <c r="J532" s="19"/>
      <c r="K532" s="20" t="str">
        <f t="shared" si="40"/>
        <v/>
      </c>
      <c r="L532" s="20" t="str">
        <f t="shared" si="41"/>
        <v/>
      </c>
      <c r="M532" s="21"/>
      <c r="N532" s="20" t="str">
        <f t="shared" si="42"/>
        <v/>
      </c>
      <c r="O532" s="22" t="str">
        <f t="shared" si="43"/>
        <v/>
      </c>
      <c r="P532" s="78" t="str">
        <f t="shared" si="44"/>
        <v/>
      </c>
    </row>
    <row r="533" spans="1:16" x14ac:dyDescent="0.25">
      <c r="A533" s="119" t="s">
        <v>1725</v>
      </c>
      <c r="B533" s="100" t="s">
        <v>1715</v>
      </c>
      <c r="C533" s="100" t="s">
        <v>1724</v>
      </c>
      <c r="D533" s="100" t="s">
        <v>1675</v>
      </c>
      <c r="E533" s="100" t="s">
        <v>1661</v>
      </c>
      <c r="F533" s="100" t="s">
        <v>574</v>
      </c>
      <c r="G533" s="101">
        <v>15.85</v>
      </c>
      <c r="H533" s="102" t="s">
        <v>78</v>
      </c>
      <c r="I533" s="103">
        <v>252</v>
      </c>
      <c r="J533" s="19"/>
      <c r="K533" s="20" t="str">
        <f t="shared" si="40"/>
        <v/>
      </c>
      <c r="L533" s="20" t="str">
        <f t="shared" si="41"/>
        <v/>
      </c>
      <c r="M533" s="21"/>
      <c r="N533" s="20" t="str">
        <f t="shared" si="42"/>
        <v/>
      </c>
      <c r="O533" s="22" t="str">
        <f t="shared" si="43"/>
        <v/>
      </c>
      <c r="P533" s="78" t="str">
        <f t="shared" si="44"/>
        <v/>
      </c>
    </row>
    <row r="534" spans="1:16" x14ac:dyDescent="0.25">
      <c r="A534" s="119" t="s">
        <v>1726</v>
      </c>
      <c r="B534" s="100" t="s">
        <v>1715</v>
      </c>
      <c r="C534" s="100" t="s">
        <v>815</v>
      </c>
      <c r="D534" s="100" t="s">
        <v>1675</v>
      </c>
      <c r="E534" s="100" t="s">
        <v>1661</v>
      </c>
      <c r="F534" s="100" t="s">
        <v>574</v>
      </c>
      <c r="G534" s="101">
        <v>24.72</v>
      </c>
      <c r="H534" s="102" t="s">
        <v>78</v>
      </c>
      <c r="I534" s="103">
        <v>252</v>
      </c>
      <c r="J534" s="19"/>
      <c r="K534" s="20" t="str">
        <f t="shared" si="40"/>
        <v/>
      </c>
      <c r="L534" s="20" t="str">
        <f t="shared" si="41"/>
        <v/>
      </c>
      <c r="M534" s="21"/>
      <c r="N534" s="20" t="str">
        <f t="shared" si="42"/>
        <v/>
      </c>
      <c r="O534" s="22" t="str">
        <f t="shared" si="43"/>
        <v/>
      </c>
      <c r="P534" s="78" t="str">
        <f t="shared" si="44"/>
        <v/>
      </c>
    </row>
    <row r="535" spans="1:16" x14ac:dyDescent="0.25">
      <c r="A535" s="119" t="s">
        <v>1727</v>
      </c>
      <c r="B535" s="100" t="s">
        <v>1715</v>
      </c>
      <c r="C535" s="100" t="s">
        <v>815</v>
      </c>
      <c r="D535" s="100" t="s">
        <v>1675</v>
      </c>
      <c r="E535" s="100" t="s">
        <v>1661</v>
      </c>
      <c r="F535" s="100" t="s">
        <v>574</v>
      </c>
      <c r="G535" s="101">
        <v>23.594999999999999</v>
      </c>
      <c r="H535" s="102" t="s">
        <v>78</v>
      </c>
      <c r="I535" s="103">
        <v>252</v>
      </c>
      <c r="J535" s="19"/>
      <c r="K535" s="20" t="str">
        <f t="shared" si="40"/>
        <v/>
      </c>
      <c r="L535" s="20" t="str">
        <f t="shared" si="41"/>
        <v/>
      </c>
      <c r="M535" s="21"/>
      <c r="N535" s="20" t="str">
        <f t="shared" si="42"/>
        <v/>
      </c>
      <c r="O535" s="22" t="str">
        <f t="shared" si="43"/>
        <v/>
      </c>
      <c r="P535" s="78" t="str">
        <f t="shared" si="44"/>
        <v/>
      </c>
    </row>
    <row r="536" spans="1:16" x14ac:dyDescent="0.25">
      <c r="A536" s="119" t="s">
        <v>1728</v>
      </c>
      <c r="B536" s="100" t="s">
        <v>1288</v>
      </c>
      <c r="C536" s="100" t="s">
        <v>815</v>
      </c>
      <c r="D536" s="100" t="s">
        <v>821</v>
      </c>
      <c r="E536" s="100" t="s">
        <v>1661</v>
      </c>
      <c r="F536" s="100" t="s">
        <v>574</v>
      </c>
      <c r="G536" s="101">
        <v>7.0750000000000002</v>
      </c>
      <c r="H536" s="102" t="s">
        <v>42</v>
      </c>
      <c r="I536" s="103">
        <v>52</v>
      </c>
      <c r="J536" s="19"/>
      <c r="K536" s="20" t="str">
        <f t="shared" si="40"/>
        <v/>
      </c>
      <c r="L536" s="20" t="str">
        <f t="shared" si="41"/>
        <v/>
      </c>
      <c r="M536" s="21"/>
      <c r="N536" s="20" t="str">
        <f t="shared" si="42"/>
        <v/>
      </c>
      <c r="O536" s="22" t="str">
        <f t="shared" si="43"/>
        <v/>
      </c>
      <c r="P536" s="78" t="str">
        <f t="shared" si="44"/>
        <v/>
      </c>
    </row>
    <row r="537" spans="1:16" x14ac:dyDescent="0.25">
      <c r="A537" s="119" t="s">
        <v>1729</v>
      </c>
      <c r="B537" s="100" t="s">
        <v>1730</v>
      </c>
      <c r="C537" s="100" t="s">
        <v>1728</v>
      </c>
      <c r="D537" s="100" t="s">
        <v>850</v>
      </c>
      <c r="E537" s="100" t="s">
        <v>1661</v>
      </c>
      <c r="F537" s="100" t="s">
        <v>282</v>
      </c>
      <c r="G537" s="101">
        <v>31.285</v>
      </c>
      <c r="H537" s="102" t="s">
        <v>232</v>
      </c>
      <c r="I537" s="103">
        <v>52</v>
      </c>
      <c r="J537" s="19"/>
      <c r="K537" s="20" t="str">
        <f t="shared" si="40"/>
        <v/>
      </c>
      <c r="L537" s="20" t="str">
        <f t="shared" si="41"/>
        <v/>
      </c>
      <c r="M537" s="21"/>
      <c r="N537" s="20" t="str">
        <f t="shared" si="42"/>
        <v/>
      </c>
      <c r="O537" s="22" t="str">
        <f t="shared" si="43"/>
        <v/>
      </c>
      <c r="P537" s="78" t="str">
        <f t="shared" si="44"/>
        <v/>
      </c>
    </row>
    <row r="538" spans="1:16" x14ac:dyDescent="0.25">
      <c r="A538" s="119" t="s">
        <v>1731</v>
      </c>
      <c r="B538" s="100" t="s">
        <v>860</v>
      </c>
      <c r="C538" s="100" t="s">
        <v>815</v>
      </c>
      <c r="D538" s="100" t="s">
        <v>861</v>
      </c>
      <c r="E538" s="100" t="s">
        <v>1661</v>
      </c>
      <c r="F538" s="100" t="s">
        <v>574</v>
      </c>
      <c r="G538" s="101">
        <v>5.13</v>
      </c>
      <c r="H538" s="102" t="s">
        <v>42</v>
      </c>
      <c r="I538" s="103">
        <v>52</v>
      </c>
      <c r="J538" s="19"/>
      <c r="K538" s="20" t="str">
        <f t="shared" si="40"/>
        <v/>
      </c>
      <c r="L538" s="20" t="str">
        <f t="shared" si="41"/>
        <v/>
      </c>
      <c r="M538" s="21"/>
      <c r="N538" s="20" t="str">
        <f t="shared" si="42"/>
        <v/>
      </c>
      <c r="O538" s="22" t="str">
        <f t="shared" si="43"/>
        <v/>
      </c>
      <c r="P538" s="78" t="str">
        <f t="shared" si="44"/>
        <v/>
      </c>
    </row>
    <row r="539" spans="1:16" x14ac:dyDescent="0.25">
      <c r="A539" s="119" t="s">
        <v>1732</v>
      </c>
      <c r="B539" s="100" t="s">
        <v>1256</v>
      </c>
      <c r="C539" s="100" t="s">
        <v>815</v>
      </c>
      <c r="D539" s="100" t="s">
        <v>816</v>
      </c>
      <c r="E539" s="100" t="s">
        <v>1661</v>
      </c>
      <c r="F539" s="100" t="s">
        <v>574</v>
      </c>
      <c r="G539" s="101">
        <v>5.24</v>
      </c>
      <c r="H539" s="102" t="s">
        <v>42</v>
      </c>
      <c r="I539" s="103">
        <v>52</v>
      </c>
      <c r="J539" s="19"/>
      <c r="K539" s="20" t="str">
        <f t="shared" si="40"/>
        <v/>
      </c>
      <c r="L539" s="20" t="str">
        <f t="shared" si="41"/>
        <v/>
      </c>
      <c r="M539" s="21"/>
      <c r="N539" s="20" t="str">
        <f t="shared" si="42"/>
        <v/>
      </c>
      <c r="O539" s="22" t="str">
        <f t="shared" si="43"/>
        <v/>
      </c>
      <c r="P539" s="78" t="str">
        <f t="shared" si="44"/>
        <v/>
      </c>
    </row>
    <row r="540" spans="1:16" x14ac:dyDescent="0.25">
      <c r="A540" s="119" t="s">
        <v>1733</v>
      </c>
      <c r="B540" s="100" t="s">
        <v>1101</v>
      </c>
      <c r="C540" s="100" t="s">
        <v>1732</v>
      </c>
      <c r="D540" s="100" t="s">
        <v>875</v>
      </c>
      <c r="E540" s="100" t="s">
        <v>1661</v>
      </c>
      <c r="F540" s="100" t="s">
        <v>818</v>
      </c>
      <c r="G540" s="101">
        <v>36.32</v>
      </c>
      <c r="H540" s="102" t="s">
        <v>232</v>
      </c>
      <c r="I540" s="103">
        <v>52</v>
      </c>
      <c r="J540" s="19"/>
      <c r="K540" s="20" t="str">
        <f t="shared" si="40"/>
        <v/>
      </c>
      <c r="L540" s="20" t="str">
        <f t="shared" si="41"/>
        <v/>
      </c>
      <c r="M540" s="21"/>
      <c r="N540" s="20" t="str">
        <f t="shared" si="42"/>
        <v/>
      </c>
      <c r="O540" s="22" t="str">
        <f t="shared" si="43"/>
        <v/>
      </c>
      <c r="P540" s="78" t="str">
        <f t="shared" si="44"/>
        <v/>
      </c>
    </row>
    <row r="541" spans="1:16" x14ac:dyDescent="0.25">
      <c r="A541" s="119" t="s">
        <v>1734</v>
      </c>
      <c r="B541" s="100" t="s">
        <v>1009</v>
      </c>
      <c r="C541" s="100" t="s">
        <v>1734</v>
      </c>
      <c r="D541" s="100" t="s">
        <v>1010</v>
      </c>
      <c r="E541" s="100" t="s">
        <v>1661</v>
      </c>
      <c r="F541" s="100" t="s">
        <v>113</v>
      </c>
      <c r="G541" s="101">
        <v>9.1300000000000008</v>
      </c>
      <c r="H541" s="102" t="s">
        <v>42</v>
      </c>
      <c r="I541" s="103">
        <v>52</v>
      </c>
      <c r="J541" s="19"/>
      <c r="K541" s="20" t="str">
        <f t="shared" si="40"/>
        <v/>
      </c>
      <c r="L541" s="20" t="str">
        <f t="shared" si="41"/>
        <v/>
      </c>
      <c r="M541" s="21"/>
      <c r="N541" s="20" t="str">
        <f t="shared" si="42"/>
        <v/>
      </c>
      <c r="O541" s="22" t="str">
        <f t="shared" si="43"/>
        <v/>
      </c>
      <c r="P541" s="78" t="str">
        <f t="shared" si="44"/>
        <v/>
      </c>
    </row>
    <row r="542" spans="1:16" x14ac:dyDescent="0.25">
      <c r="A542" s="119" t="s">
        <v>1735</v>
      </c>
      <c r="B542" s="100" t="s">
        <v>1736</v>
      </c>
      <c r="C542" s="100" t="s">
        <v>1737</v>
      </c>
      <c r="D542" s="100" t="s">
        <v>993</v>
      </c>
      <c r="E542" s="100" t="s">
        <v>1661</v>
      </c>
      <c r="F542" s="100" t="s">
        <v>1463</v>
      </c>
      <c r="G542" s="101">
        <v>28.15</v>
      </c>
      <c r="H542" s="102" t="s">
        <v>78</v>
      </c>
      <c r="I542" s="103">
        <v>252</v>
      </c>
      <c r="J542" s="19"/>
      <c r="K542" s="20" t="str">
        <f t="shared" si="40"/>
        <v/>
      </c>
      <c r="L542" s="20" t="str">
        <f t="shared" si="41"/>
        <v/>
      </c>
      <c r="M542" s="21"/>
      <c r="N542" s="20" t="str">
        <f t="shared" si="42"/>
        <v/>
      </c>
      <c r="O542" s="22" t="str">
        <f t="shared" si="43"/>
        <v/>
      </c>
      <c r="P542" s="78" t="str">
        <f t="shared" si="44"/>
        <v/>
      </c>
    </row>
    <row r="543" spans="1:16" x14ac:dyDescent="0.25">
      <c r="A543" s="119" t="s">
        <v>1738</v>
      </c>
      <c r="B543" s="100" t="s">
        <v>1739</v>
      </c>
      <c r="C543" s="100" t="s">
        <v>815</v>
      </c>
      <c r="D543" s="100" t="s">
        <v>1740</v>
      </c>
      <c r="E543" s="100" t="s">
        <v>1661</v>
      </c>
      <c r="F543" s="100" t="s">
        <v>113</v>
      </c>
      <c r="G543" s="101">
        <v>9.99</v>
      </c>
      <c r="H543" s="102" t="s">
        <v>42</v>
      </c>
      <c r="I543" s="103">
        <v>52</v>
      </c>
      <c r="J543" s="19"/>
      <c r="K543" s="20" t="str">
        <f t="shared" si="40"/>
        <v/>
      </c>
      <c r="L543" s="20" t="str">
        <f t="shared" si="41"/>
        <v/>
      </c>
      <c r="M543" s="21"/>
      <c r="N543" s="20" t="str">
        <f t="shared" si="42"/>
        <v/>
      </c>
      <c r="O543" s="22" t="str">
        <f t="shared" si="43"/>
        <v/>
      </c>
      <c r="P543" s="78" t="str">
        <f t="shared" si="44"/>
        <v/>
      </c>
    </row>
    <row r="544" spans="1:16" x14ac:dyDescent="0.25">
      <c r="A544" s="119" t="s">
        <v>1741</v>
      </c>
      <c r="B544" s="100" t="s">
        <v>1742</v>
      </c>
      <c r="C544" s="100" t="s">
        <v>815</v>
      </c>
      <c r="D544" s="100" t="s">
        <v>1740</v>
      </c>
      <c r="E544" s="100" t="s">
        <v>1661</v>
      </c>
      <c r="F544" s="100" t="s">
        <v>113</v>
      </c>
      <c r="G544" s="101">
        <v>6.8250000000000002</v>
      </c>
      <c r="H544" s="102" t="s">
        <v>42</v>
      </c>
      <c r="I544" s="103">
        <v>52</v>
      </c>
      <c r="J544" s="19"/>
      <c r="K544" s="20" t="str">
        <f t="shared" si="40"/>
        <v/>
      </c>
      <c r="L544" s="20" t="str">
        <f t="shared" si="41"/>
        <v/>
      </c>
      <c r="M544" s="21"/>
      <c r="N544" s="20" t="str">
        <f t="shared" si="42"/>
        <v/>
      </c>
      <c r="O544" s="22" t="str">
        <f t="shared" si="43"/>
        <v/>
      </c>
      <c r="P544" s="78" t="str">
        <f t="shared" si="44"/>
        <v/>
      </c>
    </row>
    <row r="545" spans="1:16" x14ac:dyDescent="0.25">
      <c r="A545" s="119" t="s">
        <v>1743</v>
      </c>
      <c r="B545" s="100" t="s">
        <v>1744</v>
      </c>
      <c r="C545" s="100" t="s">
        <v>815</v>
      </c>
      <c r="D545" s="100" t="s">
        <v>1740</v>
      </c>
      <c r="E545" s="100" t="s">
        <v>1661</v>
      </c>
      <c r="F545" s="100" t="s">
        <v>113</v>
      </c>
      <c r="G545" s="101">
        <v>5.0199999999999996</v>
      </c>
      <c r="H545" s="102" t="s">
        <v>42</v>
      </c>
      <c r="I545" s="103">
        <v>52</v>
      </c>
      <c r="J545" s="19"/>
      <c r="K545" s="20" t="str">
        <f t="shared" si="40"/>
        <v/>
      </c>
      <c r="L545" s="20" t="str">
        <f t="shared" si="41"/>
        <v/>
      </c>
      <c r="M545" s="21"/>
      <c r="N545" s="20" t="str">
        <f t="shared" si="42"/>
        <v/>
      </c>
      <c r="O545" s="22" t="str">
        <f t="shared" si="43"/>
        <v/>
      </c>
      <c r="P545" s="78" t="str">
        <f t="shared" si="44"/>
        <v/>
      </c>
    </row>
    <row r="546" spans="1:16" x14ac:dyDescent="0.25">
      <c r="A546" s="119" t="s">
        <v>1745</v>
      </c>
      <c r="B546" s="100" t="s">
        <v>1746</v>
      </c>
      <c r="C546" s="100" t="s">
        <v>815</v>
      </c>
      <c r="D546" s="100" t="s">
        <v>1740</v>
      </c>
      <c r="E546" s="100" t="s">
        <v>1661</v>
      </c>
      <c r="F546" s="100" t="s">
        <v>113</v>
      </c>
      <c r="G546" s="101">
        <v>1.08</v>
      </c>
      <c r="H546" s="102" t="s">
        <v>42</v>
      </c>
      <c r="I546" s="103">
        <v>52</v>
      </c>
      <c r="J546" s="19"/>
      <c r="K546" s="20" t="str">
        <f t="shared" si="40"/>
        <v/>
      </c>
      <c r="L546" s="20" t="str">
        <f t="shared" si="41"/>
        <v/>
      </c>
      <c r="M546" s="21"/>
      <c r="N546" s="20" t="str">
        <f t="shared" si="42"/>
        <v/>
      </c>
      <c r="O546" s="22" t="str">
        <f t="shared" si="43"/>
        <v/>
      </c>
      <c r="P546" s="78" t="str">
        <f t="shared" si="44"/>
        <v/>
      </c>
    </row>
    <row r="547" spans="1:16" x14ac:dyDescent="0.25">
      <c r="A547" s="119" t="s">
        <v>1747</v>
      </c>
      <c r="B547" s="100" t="s">
        <v>1033</v>
      </c>
      <c r="C547" s="100" t="s">
        <v>1738</v>
      </c>
      <c r="D547" s="100" t="s">
        <v>996</v>
      </c>
      <c r="E547" s="100" t="s">
        <v>1661</v>
      </c>
      <c r="F547" s="100" t="s">
        <v>1463</v>
      </c>
      <c r="G547" s="101">
        <v>1.7549999999999999</v>
      </c>
      <c r="H547" s="102" t="s">
        <v>80</v>
      </c>
      <c r="I547" s="103">
        <v>252</v>
      </c>
      <c r="J547" s="19"/>
      <c r="K547" s="20" t="str">
        <f t="shared" si="40"/>
        <v/>
      </c>
      <c r="L547" s="20" t="str">
        <f t="shared" si="41"/>
        <v/>
      </c>
      <c r="M547" s="21"/>
      <c r="N547" s="20" t="str">
        <f t="shared" si="42"/>
        <v/>
      </c>
      <c r="O547" s="22" t="str">
        <f t="shared" si="43"/>
        <v/>
      </c>
      <c r="P547" s="78" t="str">
        <f t="shared" si="44"/>
        <v/>
      </c>
    </row>
    <row r="548" spans="1:16" x14ac:dyDescent="0.25">
      <c r="A548" s="119" t="s">
        <v>1748</v>
      </c>
      <c r="B548" s="100" t="s">
        <v>50</v>
      </c>
      <c r="C548" s="100" t="s">
        <v>1749</v>
      </c>
      <c r="D548" s="100" t="s">
        <v>996</v>
      </c>
      <c r="E548" s="100" t="s">
        <v>1661</v>
      </c>
      <c r="F548" s="100" t="s">
        <v>1463</v>
      </c>
      <c r="G548" s="101">
        <v>1.57</v>
      </c>
      <c r="H548" s="102" t="s">
        <v>80</v>
      </c>
      <c r="I548" s="103">
        <v>252</v>
      </c>
      <c r="J548" s="19"/>
      <c r="K548" s="20" t="str">
        <f t="shared" si="40"/>
        <v/>
      </c>
      <c r="L548" s="20" t="str">
        <f t="shared" si="41"/>
        <v/>
      </c>
      <c r="M548" s="21"/>
      <c r="N548" s="20" t="str">
        <f t="shared" si="42"/>
        <v/>
      </c>
      <c r="O548" s="22" t="str">
        <f t="shared" si="43"/>
        <v/>
      </c>
      <c r="P548" s="78" t="str">
        <f t="shared" si="44"/>
        <v/>
      </c>
    </row>
    <row r="549" spans="1:16" x14ac:dyDescent="0.25">
      <c r="A549" s="119" t="s">
        <v>1750</v>
      </c>
      <c r="B549" s="100" t="s">
        <v>860</v>
      </c>
      <c r="C549" s="100" t="s">
        <v>1741</v>
      </c>
      <c r="D549" s="100" t="s">
        <v>861</v>
      </c>
      <c r="E549" s="100" t="s">
        <v>1661</v>
      </c>
      <c r="F549" s="100" t="s">
        <v>1463</v>
      </c>
      <c r="G549" s="101">
        <v>2.6749999999999998</v>
      </c>
      <c r="H549" s="102" t="s">
        <v>42</v>
      </c>
      <c r="I549" s="103">
        <v>52</v>
      </c>
      <c r="J549" s="19"/>
      <c r="K549" s="20" t="str">
        <f t="shared" si="40"/>
        <v/>
      </c>
      <c r="L549" s="20" t="str">
        <f t="shared" si="41"/>
        <v/>
      </c>
      <c r="M549" s="21"/>
      <c r="N549" s="20" t="str">
        <f t="shared" si="42"/>
        <v/>
      </c>
      <c r="O549" s="22" t="str">
        <f t="shared" si="43"/>
        <v/>
      </c>
      <c r="P549" s="78" t="str">
        <f t="shared" si="44"/>
        <v/>
      </c>
    </row>
    <row r="550" spans="1:16" x14ac:dyDescent="0.25">
      <c r="A550" s="119" t="s">
        <v>1751</v>
      </c>
      <c r="B550" s="100" t="s">
        <v>1752</v>
      </c>
      <c r="C550" s="100" t="s">
        <v>1745</v>
      </c>
      <c r="D550" s="100" t="s">
        <v>975</v>
      </c>
      <c r="E550" s="100" t="s">
        <v>1661</v>
      </c>
      <c r="F550" s="100" t="s">
        <v>1463</v>
      </c>
      <c r="G550" s="101">
        <v>12.02</v>
      </c>
      <c r="H550" s="105" t="s">
        <v>79</v>
      </c>
      <c r="I550" s="103">
        <v>252</v>
      </c>
      <c r="J550" s="19"/>
      <c r="K550" s="20" t="str">
        <f t="shared" si="40"/>
        <v/>
      </c>
      <c r="L550" s="20" t="str">
        <f t="shared" si="41"/>
        <v/>
      </c>
      <c r="M550" s="21"/>
      <c r="N550" s="20" t="str">
        <f t="shared" si="42"/>
        <v/>
      </c>
      <c r="O550" s="22" t="str">
        <f t="shared" si="43"/>
        <v/>
      </c>
      <c r="P550" s="78" t="str">
        <f t="shared" si="44"/>
        <v/>
      </c>
    </row>
    <row r="551" spans="1:16" x14ac:dyDescent="0.25">
      <c r="A551" s="119" t="s">
        <v>1753</v>
      </c>
      <c r="B551" s="100" t="s">
        <v>1188</v>
      </c>
      <c r="C551" s="100" t="s">
        <v>1754</v>
      </c>
      <c r="D551" s="100" t="s">
        <v>996</v>
      </c>
      <c r="E551" s="100" t="s">
        <v>1661</v>
      </c>
      <c r="F551" s="100" t="s">
        <v>1463</v>
      </c>
      <c r="G551" s="101">
        <v>1.7450000000000001</v>
      </c>
      <c r="H551" s="102" t="s">
        <v>80</v>
      </c>
      <c r="I551" s="103">
        <v>252</v>
      </c>
      <c r="J551" s="19"/>
      <c r="K551" s="20" t="str">
        <f t="shared" si="40"/>
        <v/>
      </c>
      <c r="L551" s="20" t="str">
        <f t="shared" si="41"/>
        <v/>
      </c>
      <c r="M551" s="21"/>
      <c r="N551" s="20" t="str">
        <f t="shared" si="42"/>
        <v/>
      </c>
      <c r="O551" s="22" t="str">
        <f t="shared" si="43"/>
        <v/>
      </c>
      <c r="P551" s="78" t="str">
        <f t="shared" si="44"/>
        <v/>
      </c>
    </row>
    <row r="552" spans="1:16" x14ac:dyDescent="0.25">
      <c r="A552" s="119" t="s">
        <v>1755</v>
      </c>
      <c r="B552" s="100" t="s">
        <v>50</v>
      </c>
      <c r="C552" s="100" t="s">
        <v>1756</v>
      </c>
      <c r="D552" s="100" t="s">
        <v>996</v>
      </c>
      <c r="E552" s="100" t="s">
        <v>1661</v>
      </c>
      <c r="F552" s="100" t="s">
        <v>1463</v>
      </c>
      <c r="G552" s="101">
        <v>1.56</v>
      </c>
      <c r="H552" s="102" t="s">
        <v>80</v>
      </c>
      <c r="I552" s="103">
        <v>252</v>
      </c>
      <c r="J552" s="19"/>
      <c r="K552" s="20" t="str">
        <f t="shared" si="40"/>
        <v/>
      </c>
      <c r="L552" s="20" t="str">
        <f t="shared" si="41"/>
        <v/>
      </c>
      <c r="M552" s="21"/>
      <c r="N552" s="20" t="str">
        <f t="shared" si="42"/>
        <v/>
      </c>
      <c r="O552" s="22" t="str">
        <f t="shared" si="43"/>
        <v/>
      </c>
      <c r="P552" s="78" t="str">
        <f t="shared" si="44"/>
        <v/>
      </c>
    </row>
    <row r="553" spans="1:16" x14ac:dyDescent="0.25">
      <c r="A553" s="119" t="s">
        <v>1757</v>
      </c>
      <c r="B553" s="100" t="s">
        <v>1341</v>
      </c>
      <c r="C553" s="100" t="s">
        <v>1758</v>
      </c>
      <c r="D553" s="100" t="s">
        <v>975</v>
      </c>
      <c r="E553" s="100" t="s">
        <v>1661</v>
      </c>
      <c r="F553" s="100" t="s">
        <v>1463</v>
      </c>
      <c r="G553" s="101">
        <v>1.5649999999999999</v>
      </c>
      <c r="H553" s="102" t="s">
        <v>78</v>
      </c>
      <c r="I553" s="103">
        <v>252</v>
      </c>
      <c r="J553" s="19"/>
      <c r="K553" s="20" t="str">
        <f t="shared" si="40"/>
        <v/>
      </c>
      <c r="L553" s="20" t="str">
        <f t="shared" si="41"/>
        <v/>
      </c>
      <c r="M553" s="21"/>
      <c r="N553" s="20" t="str">
        <f t="shared" si="42"/>
        <v/>
      </c>
      <c r="O553" s="22" t="str">
        <f t="shared" si="43"/>
        <v/>
      </c>
      <c r="P553" s="78" t="str">
        <f t="shared" si="44"/>
        <v/>
      </c>
    </row>
    <row r="554" spans="1:16" x14ac:dyDescent="0.25">
      <c r="A554" s="119" t="s">
        <v>1759</v>
      </c>
      <c r="B554" s="100" t="s">
        <v>1236</v>
      </c>
      <c r="C554" s="100" t="s">
        <v>1754</v>
      </c>
      <c r="D554" s="100" t="s">
        <v>996</v>
      </c>
      <c r="E554" s="100" t="s">
        <v>1661</v>
      </c>
      <c r="F554" s="100" t="s">
        <v>1463</v>
      </c>
      <c r="G554" s="101">
        <v>1.5049999999999999</v>
      </c>
      <c r="H554" s="102" t="s">
        <v>80</v>
      </c>
      <c r="I554" s="103">
        <v>252</v>
      </c>
      <c r="J554" s="19"/>
      <c r="K554" s="20" t="str">
        <f t="shared" si="40"/>
        <v/>
      </c>
      <c r="L554" s="20" t="str">
        <f t="shared" si="41"/>
        <v/>
      </c>
      <c r="M554" s="21"/>
      <c r="N554" s="20" t="str">
        <f t="shared" si="42"/>
        <v/>
      </c>
      <c r="O554" s="22" t="str">
        <f t="shared" si="43"/>
        <v/>
      </c>
      <c r="P554" s="78" t="str">
        <f t="shared" si="44"/>
        <v/>
      </c>
    </row>
    <row r="555" spans="1:16" x14ac:dyDescent="0.25">
      <c r="A555" s="119" t="s">
        <v>1760</v>
      </c>
      <c r="B555" s="100" t="s">
        <v>50</v>
      </c>
      <c r="C555" s="100" t="s">
        <v>1756</v>
      </c>
      <c r="D555" s="100" t="s">
        <v>996</v>
      </c>
      <c r="E555" s="100" t="s">
        <v>1661</v>
      </c>
      <c r="F555" s="100" t="s">
        <v>1463</v>
      </c>
      <c r="G555" s="101">
        <v>1.5649999999999999</v>
      </c>
      <c r="H555" s="102" t="s">
        <v>80</v>
      </c>
      <c r="I555" s="103">
        <v>252</v>
      </c>
      <c r="J555" s="19"/>
      <c r="K555" s="20" t="str">
        <f t="shared" si="40"/>
        <v/>
      </c>
      <c r="L555" s="20" t="str">
        <f t="shared" si="41"/>
        <v/>
      </c>
      <c r="M555" s="21"/>
      <c r="N555" s="20" t="str">
        <f t="shared" si="42"/>
        <v/>
      </c>
      <c r="O555" s="22" t="str">
        <f t="shared" si="43"/>
        <v/>
      </c>
      <c r="P555" s="78" t="str">
        <f t="shared" si="44"/>
        <v/>
      </c>
    </row>
    <row r="556" spans="1:16" x14ac:dyDescent="0.25">
      <c r="A556" s="119" t="s">
        <v>1761</v>
      </c>
      <c r="B556" s="100" t="s">
        <v>1046</v>
      </c>
      <c r="C556" s="100" t="s">
        <v>1733</v>
      </c>
      <c r="D556" s="100" t="s">
        <v>821</v>
      </c>
      <c r="E556" s="100" t="s">
        <v>1661</v>
      </c>
      <c r="F556" s="100" t="s">
        <v>1463</v>
      </c>
      <c r="G556" s="101">
        <v>1.71</v>
      </c>
      <c r="H556" s="102" t="s">
        <v>42</v>
      </c>
      <c r="I556" s="103">
        <v>52</v>
      </c>
      <c r="J556" s="19"/>
      <c r="K556" s="20" t="str">
        <f t="shared" si="40"/>
        <v/>
      </c>
      <c r="L556" s="20" t="str">
        <f t="shared" si="41"/>
        <v/>
      </c>
      <c r="M556" s="21"/>
      <c r="N556" s="20" t="str">
        <f t="shared" si="42"/>
        <v/>
      </c>
      <c r="O556" s="22" t="str">
        <f t="shared" si="43"/>
        <v/>
      </c>
      <c r="P556" s="78" t="str">
        <f t="shared" si="44"/>
        <v/>
      </c>
    </row>
    <row r="557" spans="1:16" x14ac:dyDescent="0.25">
      <c r="A557" s="119" t="s">
        <v>1762</v>
      </c>
      <c r="B557" s="100" t="s">
        <v>50</v>
      </c>
      <c r="C557" s="100" t="s">
        <v>1763</v>
      </c>
      <c r="D557" s="100" t="s">
        <v>996</v>
      </c>
      <c r="E557" s="100" t="s">
        <v>1661</v>
      </c>
      <c r="F557" s="100" t="s">
        <v>1463</v>
      </c>
      <c r="G557" s="101">
        <v>1.5049999999999999</v>
      </c>
      <c r="H557" s="102" t="s">
        <v>80</v>
      </c>
      <c r="I557" s="103">
        <v>252</v>
      </c>
      <c r="J557" s="19"/>
      <c r="K557" s="20" t="str">
        <f t="shared" si="40"/>
        <v/>
      </c>
      <c r="L557" s="20" t="str">
        <f t="shared" si="41"/>
        <v/>
      </c>
      <c r="M557" s="21"/>
      <c r="N557" s="20" t="str">
        <f t="shared" si="42"/>
        <v/>
      </c>
      <c r="O557" s="22" t="str">
        <f t="shared" si="43"/>
        <v/>
      </c>
      <c r="P557" s="78" t="str">
        <f t="shared" si="44"/>
        <v/>
      </c>
    </row>
    <row r="558" spans="1:16" x14ac:dyDescent="0.25">
      <c r="A558" s="119" t="s">
        <v>1764</v>
      </c>
      <c r="B558" s="100" t="s">
        <v>1029</v>
      </c>
      <c r="C558" s="100" t="s">
        <v>1735</v>
      </c>
      <c r="D558" s="100" t="s">
        <v>996</v>
      </c>
      <c r="E558" s="100" t="s">
        <v>1661</v>
      </c>
      <c r="F558" s="100" t="s">
        <v>1463</v>
      </c>
      <c r="G558" s="101">
        <v>1.5649999999999999</v>
      </c>
      <c r="H558" s="102" t="s">
        <v>80</v>
      </c>
      <c r="I558" s="103">
        <v>252</v>
      </c>
      <c r="J558" s="19"/>
      <c r="K558" s="20" t="str">
        <f t="shared" si="40"/>
        <v/>
      </c>
      <c r="L558" s="20" t="str">
        <f t="shared" si="41"/>
        <v/>
      </c>
      <c r="M558" s="21"/>
      <c r="N558" s="20" t="str">
        <f t="shared" si="42"/>
        <v/>
      </c>
      <c r="O558" s="22" t="str">
        <f t="shared" si="43"/>
        <v/>
      </c>
      <c r="P558" s="78" t="str">
        <f t="shared" si="44"/>
        <v/>
      </c>
    </row>
    <row r="559" spans="1:16" x14ac:dyDescent="0.25">
      <c r="A559" s="119" t="s">
        <v>1765</v>
      </c>
      <c r="B559" s="100" t="s">
        <v>1288</v>
      </c>
      <c r="C559" s="100" t="s">
        <v>1751</v>
      </c>
      <c r="D559" s="100" t="s">
        <v>821</v>
      </c>
      <c r="E559" s="100" t="s">
        <v>1661</v>
      </c>
      <c r="F559" s="100" t="s">
        <v>1463</v>
      </c>
      <c r="G559" s="101">
        <v>5.5049999999999999</v>
      </c>
      <c r="H559" s="102" t="s">
        <v>42</v>
      </c>
      <c r="I559" s="103">
        <v>52</v>
      </c>
      <c r="J559" s="19"/>
      <c r="K559" s="20" t="str">
        <f t="shared" si="40"/>
        <v/>
      </c>
      <c r="L559" s="20" t="str">
        <f t="shared" si="41"/>
        <v/>
      </c>
      <c r="M559" s="21"/>
      <c r="N559" s="20" t="str">
        <f t="shared" si="42"/>
        <v/>
      </c>
      <c r="O559" s="22" t="str">
        <f t="shared" si="43"/>
        <v/>
      </c>
      <c r="P559" s="78" t="str">
        <f t="shared" si="44"/>
        <v/>
      </c>
    </row>
    <row r="560" spans="1:16" x14ac:dyDescent="0.25">
      <c r="A560" s="119" t="s">
        <v>1766</v>
      </c>
      <c r="B560" s="100" t="s">
        <v>1256</v>
      </c>
      <c r="C560" s="100" t="s">
        <v>1743</v>
      </c>
      <c r="D560" s="100" t="s">
        <v>816</v>
      </c>
      <c r="E560" s="100" t="s">
        <v>1661</v>
      </c>
      <c r="F560" s="100" t="s">
        <v>1463</v>
      </c>
      <c r="G560" s="101">
        <v>5.3</v>
      </c>
      <c r="H560" s="102" t="s">
        <v>42</v>
      </c>
      <c r="I560" s="103">
        <v>52</v>
      </c>
      <c r="J560" s="19"/>
      <c r="K560" s="20" t="str">
        <f t="shared" si="40"/>
        <v/>
      </c>
      <c r="L560" s="20" t="str">
        <f t="shared" si="41"/>
        <v/>
      </c>
      <c r="M560" s="21"/>
      <c r="N560" s="20" t="str">
        <f t="shared" si="42"/>
        <v/>
      </c>
      <c r="O560" s="22" t="str">
        <f t="shared" si="43"/>
        <v/>
      </c>
      <c r="P560" s="78" t="str">
        <f t="shared" si="44"/>
        <v/>
      </c>
    </row>
    <row r="561" spans="1:16" x14ac:dyDescent="0.25">
      <c r="A561" s="119" t="s">
        <v>1767</v>
      </c>
      <c r="B561" s="100" t="s">
        <v>893</v>
      </c>
      <c r="C561" s="100" t="s">
        <v>1761</v>
      </c>
      <c r="D561" s="100" t="s">
        <v>894</v>
      </c>
      <c r="E561" s="100" t="s">
        <v>1661</v>
      </c>
      <c r="F561" s="100" t="s">
        <v>113</v>
      </c>
      <c r="G561" s="101">
        <v>5.3</v>
      </c>
      <c r="H561" s="102" t="s">
        <v>42</v>
      </c>
      <c r="I561" s="103">
        <v>52</v>
      </c>
      <c r="J561" s="19"/>
      <c r="K561" s="20" t="str">
        <f t="shared" si="40"/>
        <v/>
      </c>
      <c r="L561" s="20" t="str">
        <f t="shared" si="41"/>
        <v/>
      </c>
      <c r="M561" s="21"/>
      <c r="N561" s="20" t="str">
        <f t="shared" si="42"/>
        <v/>
      </c>
      <c r="O561" s="22" t="str">
        <f t="shared" si="43"/>
        <v/>
      </c>
      <c r="P561" s="78" t="str">
        <f t="shared" si="44"/>
        <v/>
      </c>
    </row>
    <row r="562" spans="1:16" x14ac:dyDescent="0.25">
      <c r="A562" s="119" t="s">
        <v>1768</v>
      </c>
      <c r="B562" s="100" t="s">
        <v>1769</v>
      </c>
      <c r="C562" s="100" t="s">
        <v>1762</v>
      </c>
      <c r="D562" s="100" t="s">
        <v>858</v>
      </c>
      <c r="E562" s="100" t="s">
        <v>1661</v>
      </c>
      <c r="F562" s="100" t="s">
        <v>574</v>
      </c>
      <c r="G562" s="101">
        <v>13.05</v>
      </c>
      <c r="H562" s="102" t="s">
        <v>80</v>
      </c>
      <c r="I562" s="103">
        <v>252</v>
      </c>
      <c r="J562" s="19"/>
      <c r="K562" s="20" t="str">
        <f t="shared" si="40"/>
        <v/>
      </c>
      <c r="L562" s="20" t="str">
        <f t="shared" si="41"/>
        <v/>
      </c>
      <c r="M562" s="21"/>
      <c r="N562" s="20" t="str">
        <f t="shared" si="42"/>
        <v/>
      </c>
      <c r="O562" s="22" t="str">
        <f t="shared" si="43"/>
        <v/>
      </c>
      <c r="P562" s="78" t="str">
        <f t="shared" si="44"/>
        <v/>
      </c>
    </row>
    <row r="563" spans="1:16" x14ac:dyDescent="0.25">
      <c r="A563" s="119" t="s">
        <v>1770</v>
      </c>
      <c r="B563" s="100" t="s">
        <v>1771</v>
      </c>
      <c r="C563" s="100" t="s">
        <v>1765</v>
      </c>
      <c r="D563" s="100" t="s">
        <v>1141</v>
      </c>
      <c r="E563" s="100" t="s">
        <v>1661</v>
      </c>
      <c r="F563" s="100" t="s">
        <v>574</v>
      </c>
      <c r="G563" s="101">
        <v>44.545000000000002</v>
      </c>
      <c r="H563" s="102" t="s">
        <v>66</v>
      </c>
      <c r="I563" s="103">
        <v>252</v>
      </c>
      <c r="J563" s="19"/>
      <c r="K563" s="20" t="str">
        <f t="shared" si="40"/>
        <v/>
      </c>
      <c r="L563" s="20" t="str">
        <f t="shared" si="41"/>
        <v/>
      </c>
      <c r="M563" s="21"/>
      <c r="N563" s="20" t="str">
        <f t="shared" si="42"/>
        <v/>
      </c>
      <c r="O563" s="22" t="str">
        <f t="shared" si="43"/>
        <v/>
      </c>
      <c r="P563" s="78" t="str">
        <f t="shared" si="44"/>
        <v/>
      </c>
    </row>
    <row r="564" spans="1:16" x14ac:dyDescent="0.25">
      <c r="A564" s="119" t="s">
        <v>1772</v>
      </c>
      <c r="B564" s="100" t="s">
        <v>919</v>
      </c>
      <c r="C564" s="100" t="s">
        <v>1773</v>
      </c>
      <c r="D564" s="100" t="s">
        <v>1088</v>
      </c>
      <c r="E564" s="100" t="s">
        <v>1661</v>
      </c>
      <c r="F564" s="100" t="s">
        <v>574</v>
      </c>
      <c r="G564" s="101">
        <v>25.504999999999999</v>
      </c>
      <c r="H564" s="102" t="s">
        <v>232</v>
      </c>
      <c r="I564" s="103">
        <v>52</v>
      </c>
      <c r="J564" s="19"/>
      <c r="K564" s="20" t="str">
        <f t="shared" si="40"/>
        <v/>
      </c>
      <c r="L564" s="20" t="str">
        <f t="shared" si="41"/>
        <v/>
      </c>
      <c r="M564" s="21"/>
      <c r="N564" s="20" t="str">
        <f t="shared" si="42"/>
        <v/>
      </c>
      <c r="O564" s="22" t="str">
        <f t="shared" si="43"/>
        <v/>
      </c>
      <c r="P564" s="78" t="str">
        <f t="shared" si="44"/>
        <v/>
      </c>
    </row>
    <row r="565" spans="1:16" x14ac:dyDescent="0.25">
      <c r="A565" s="119" t="s">
        <v>1774</v>
      </c>
      <c r="B565" s="100" t="s">
        <v>1775</v>
      </c>
      <c r="C565" s="100" t="s">
        <v>1766</v>
      </c>
      <c r="D565" s="100" t="s">
        <v>975</v>
      </c>
      <c r="E565" s="100" t="s">
        <v>1661</v>
      </c>
      <c r="F565" s="100" t="s">
        <v>574</v>
      </c>
      <c r="G565" s="101">
        <v>20.215</v>
      </c>
      <c r="H565" s="105" t="s">
        <v>79</v>
      </c>
      <c r="I565" s="103">
        <v>252</v>
      </c>
      <c r="J565" s="19"/>
      <c r="K565" s="20" t="str">
        <f t="shared" si="40"/>
        <v/>
      </c>
      <c r="L565" s="20" t="str">
        <f t="shared" si="41"/>
        <v/>
      </c>
      <c r="M565" s="21"/>
      <c r="N565" s="20" t="str">
        <f t="shared" si="42"/>
        <v/>
      </c>
      <c r="O565" s="22" t="str">
        <f t="shared" si="43"/>
        <v/>
      </c>
      <c r="P565" s="78" t="str">
        <f t="shared" si="44"/>
        <v/>
      </c>
    </row>
    <row r="566" spans="1:16" x14ac:dyDescent="0.25">
      <c r="A566" s="119" t="s">
        <v>1776</v>
      </c>
      <c r="B566" s="100" t="s">
        <v>1019</v>
      </c>
      <c r="C566" s="100" t="s">
        <v>1777</v>
      </c>
      <c r="D566" s="100" t="s">
        <v>996</v>
      </c>
      <c r="E566" s="100" t="s">
        <v>1661</v>
      </c>
      <c r="F566" s="100" t="s">
        <v>574</v>
      </c>
      <c r="G566" s="101">
        <v>5.9249999999999998</v>
      </c>
      <c r="H566" s="102" t="s">
        <v>80</v>
      </c>
      <c r="I566" s="103">
        <v>252</v>
      </c>
      <c r="J566" s="19"/>
      <c r="K566" s="20" t="str">
        <f t="shared" si="40"/>
        <v/>
      </c>
      <c r="L566" s="20" t="str">
        <f t="shared" si="41"/>
        <v/>
      </c>
      <c r="M566" s="21"/>
      <c r="N566" s="20" t="str">
        <f t="shared" si="42"/>
        <v/>
      </c>
      <c r="O566" s="22" t="str">
        <f t="shared" si="43"/>
        <v/>
      </c>
      <c r="P566" s="78" t="str">
        <f t="shared" si="44"/>
        <v/>
      </c>
    </row>
    <row r="567" spans="1:16" x14ac:dyDescent="0.25">
      <c r="A567" s="119" t="s">
        <v>1778</v>
      </c>
      <c r="B567" s="100" t="s">
        <v>1027</v>
      </c>
      <c r="C567" s="100" t="s">
        <v>1779</v>
      </c>
      <c r="D567" s="100" t="s">
        <v>996</v>
      </c>
      <c r="E567" s="100" t="s">
        <v>1661</v>
      </c>
      <c r="F567" s="100" t="s">
        <v>574</v>
      </c>
      <c r="G567" s="101">
        <v>5.8</v>
      </c>
      <c r="H567" s="102" t="s">
        <v>80</v>
      </c>
      <c r="I567" s="103">
        <v>252</v>
      </c>
      <c r="J567" s="19"/>
      <c r="K567" s="20" t="str">
        <f t="shared" si="40"/>
        <v/>
      </c>
      <c r="L567" s="20" t="str">
        <f t="shared" si="41"/>
        <v/>
      </c>
      <c r="M567" s="21"/>
      <c r="N567" s="20" t="str">
        <f t="shared" si="42"/>
        <v/>
      </c>
      <c r="O567" s="22" t="str">
        <f t="shared" si="43"/>
        <v/>
      </c>
      <c r="P567" s="78" t="str">
        <f t="shared" si="44"/>
        <v/>
      </c>
    </row>
    <row r="568" spans="1:16" x14ac:dyDescent="0.25">
      <c r="A568" s="119" t="s">
        <v>1780</v>
      </c>
      <c r="B568" s="100" t="s">
        <v>909</v>
      </c>
      <c r="C568" s="100" t="s">
        <v>1781</v>
      </c>
      <c r="D568" s="100" t="s">
        <v>996</v>
      </c>
      <c r="E568" s="100" t="s">
        <v>1661</v>
      </c>
      <c r="F568" s="100" t="s">
        <v>574</v>
      </c>
      <c r="G568" s="101">
        <v>5.5449999999999999</v>
      </c>
      <c r="H568" s="102" t="s">
        <v>80</v>
      </c>
      <c r="I568" s="103">
        <v>252</v>
      </c>
      <c r="J568" s="19"/>
      <c r="K568" s="20" t="str">
        <f t="shared" si="40"/>
        <v/>
      </c>
      <c r="L568" s="20" t="str">
        <f t="shared" si="41"/>
        <v/>
      </c>
      <c r="M568" s="21"/>
      <c r="N568" s="20" t="str">
        <f t="shared" si="42"/>
        <v/>
      </c>
      <c r="O568" s="22" t="str">
        <f t="shared" si="43"/>
        <v/>
      </c>
      <c r="P568" s="78" t="str">
        <f t="shared" si="44"/>
        <v/>
      </c>
    </row>
    <row r="569" spans="1:16" x14ac:dyDescent="0.25">
      <c r="A569" s="119" t="s">
        <v>1782</v>
      </c>
      <c r="B569" s="100" t="s">
        <v>1783</v>
      </c>
      <c r="C569" s="100" t="s">
        <v>1767</v>
      </c>
      <c r="D569" s="100" t="s">
        <v>975</v>
      </c>
      <c r="E569" s="100" t="s">
        <v>1661</v>
      </c>
      <c r="F569" s="100" t="s">
        <v>574</v>
      </c>
      <c r="G569" s="101">
        <v>20.05</v>
      </c>
      <c r="H569" s="105" t="s">
        <v>79</v>
      </c>
      <c r="I569" s="103">
        <v>252</v>
      </c>
      <c r="J569" s="19"/>
      <c r="K569" s="20" t="str">
        <f t="shared" si="40"/>
        <v/>
      </c>
      <c r="L569" s="20" t="str">
        <f t="shared" si="41"/>
        <v/>
      </c>
      <c r="M569" s="21"/>
      <c r="N569" s="20" t="str">
        <f t="shared" si="42"/>
        <v/>
      </c>
      <c r="O569" s="22" t="str">
        <f t="shared" si="43"/>
        <v/>
      </c>
      <c r="P569" s="78" t="str">
        <f t="shared" si="44"/>
        <v/>
      </c>
    </row>
    <row r="570" spans="1:16" x14ac:dyDescent="0.25">
      <c r="A570" s="119" t="s">
        <v>1784</v>
      </c>
      <c r="B570" s="100" t="s">
        <v>909</v>
      </c>
      <c r="C570" s="100" t="s">
        <v>1785</v>
      </c>
      <c r="D570" s="100" t="s">
        <v>996</v>
      </c>
      <c r="E570" s="100" t="s">
        <v>1661</v>
      </c>
      <c r="F570" s="100" t="s">
        <v>574</v>
      </c>
      <c r="G570" s="101">
        <v>1.395</v>
      </c>
      <c r="H570" s="102" t="s">
        <v>80</v>
      </c>
      <c r="I570" s="103">
        <v>252</v>
      </c>
      <c r="J570" s="19"/>
      <c r="K570" s="20" t="str">
        <f t="shared" si="40"/>
        <v/>
      </c>
      <c r="L570" s="20" t="str">
        <f t="shared" si="41"/>
        <v/>
      </c>
      <c r="M570" s="21"/>
      <c r="N570" s="20" t="str">
        <f t="shared" si="42"/>
        <v/>
      </c>
      <c r="O570" s="22" t="str">
        <f t="shared" si="43"/>
        <v/>
      </c>
      <c r="P570" s="78" t="str">
        <f t="shared" si="44"/>
        <v/>
      </c>
    </row>
    <row r="571" spans="1:16" x14ac:dyDescent="0.25">
      <c r="A571" s="119" t="s">
        <v>1786</v>
      </c>
      <c r="B571" s="100" t="s">
        <v>909</v>
      </c>
      <c r="C571" s="100" t="s">
        <v>1787</v>
      </c>
      <c r="D571" s="100" t="s">
        <v>996</v>
      </c>
      <c r="E571" s="100" t="s">
        <v>1661</v>
      </c>
      <c r="F571" s="100" t="s">
        <v>574</v>
      </c>
      <c r="G571" s="101">
        <v>1.42</v>
      </c>
      <c r="H571" s="102" t="s">
        <v>80</v>
      </c>
      <c r="I571" s="103">
        <v>252</v>
      </c>
      <c r="J571" s="19"/>
      <c r="K571" s="20" t="str">
        <f t="shared" si="40"/>
        <v/>
      </c>
      <c r="L571" s="20" t="str">
        <f t="shared" si="41"/>
        <v/>
      </c>
      <c r="M571" s="21"/>
      <c r="N571" s="20" t="str">
        <f t="shared" si="42"/>
        <v/>
      </c>
      <c r="O571" s="22" t="str">
        <f t="shared" si="43"/>
        <v/>
      </c>
      <c r="P571" s="78" t="str">
        <f t="shared" si="44"/>
        <v/>
      </c>
    </row>
    <row r="572" spans="1:16" x14ac:dyDescent="0.25">
      <c r="A572" s="119" t="s">
        <v>1788</v>
      </c>
      <c r="B572" s="100" t="s">
        <v>1031</v>
      </c>
      <c r="C572" s="100" t="s">
        <v>1789</v>
      </c>
      <c r="D572" s="100" t="s">
        <v>996</v>
      </c>
      <c r="E572" s="100" t="s">
        <v>1661</v>
      </c>
      <c r="F572" s="100" t="s">
        <v>574</v>
      </c>
      <c r="G572" s="101">
        <v>8.6</v>
      </c>
      <c r="H572" s="102" t="s">
        <v>80</v>
      </c>
      <c r="I572" s="103">
        <v>252</v>
      </c>
      <c r="J572" s="19"/>
      <c r="K572" s="20" t="str">
        <f t="shared" si="40"/>
        <v/>
      </c>
      <c r="L572" s="20" t="str">
        <f t="shared" si="41"/>
        <v/>
      </c>
      <c r="M572" s="21"/>
      <c r="N572" s="20" t="str">
        <f t="shared" si="42"/>
        <v/>
      </c>
      <c r="O572" s="22" t="str">
        <f t="shared" si="43"/>
        <v/>
      </c>
      <c r="P572" s="78" t="str">
        <f t="shared" si="44"/>
        <v/>
      </c>
    </row>
    <row r="573" spans="1:16" x14ac:dyDescent="0.25">
      <c r="A573" s="119" t="s">
        <v>1790</v>
      </c>
      <c r="B573" s="100" t="s">
        <v>1019</v>
      </c>
      <c r="C573" s="100" t="s">
        <v>1791</v>
      </c>
      <c r="D573" s="100" t="s">
        <v>996</v>
      </c>
      <c r="E573" s="100" t="s">
        <v>1661</v>
      </c>
      <c r="F573" s="100" t="s">
        <v>574</v>
      </c>
      <c r="G573" s="101">
        <v>5.1449999999999996</v>
      </c>
      <c r="H573" s="102" t="s">
        <v>80</v>
      </c>
      <c r="I573" s="103">
        <v>252</v>
      </c>
      <c r="J573" s="19"/>
      <c r="K573" s="20" t="str">
        <f t="shared" si="40"/>
        <v/>
      </c>
      <c r="L573" s="20" t="str">
        <f t="shared" si="41"/>
        <v/>
      </c>
      <c r="M573" s="21"/>
      <c r="N573" s="20" t="str">
        <f t="shared" si="42"/>
        <v/>
      </c>
      <c r="O573" s="22" t="str">
        <f t="shared" si="43"/>
        <v/>
      </c>
      <c r="P573" s="78" t="str">
        <f t="shared" si="44"/>
        <v/>
      </c>
    </row>
    <row r="574" spans="1:16" x14ac:dyDescent="0.25">
      <c r="A574" s="119" t="s">
        <v>1792</v>
      </c>
      <c r="B574" s="100" t="s">
        <v>1793</v>
      </c>
      <c r="C574" s="100" t="s">
        <v>1768</v>
      </c>
      <c r="D574" s="100" t="s">
        <v>1088</v>
      </c>
      <c r="E574" s="100" t="s">
        <v>1661</v>
      </c>
      <c r="F574" s="100" t="s">
        <v>574</v>
      </c>
      <c r="G574" s="101">
        <v>15.41</v>
      </c>
      <c r="H574" s="102" t="s">
        <v>232</v>
      </c>
      <c r="I574" s="103">
        <v>52</v>
      </c>
      <c r="J574" s="19"/>
      <c r="K574" s="20" t="str">
        <f t="shared" si="40"/>
        <v/>
      </c>
      <c r="L574" s="20" t="str">
        <f t="shared" si="41"/>
        <v/>
      </c>
      <c r="M574" s="21"/>
      <c r="N574" s="20" t="str">
        <f t="shared" si="42"/>
        <v/>
      </c>
      <c r="O574" s="22" t="str">
        <f t="shared" si="43"/>
        <v/>
      </c>
      <c r="P574" s="78" t="str">
        <f t="shared" si="44"/>
        <v/>
      </c>
    </row>
    <row r="575" spans="1:16" x14ac:dyDescent="0.25">
      <c r="A575" s="119" t="s">
        <v>1794</v>
      </c>
      <c r="B575" s="100" t="s">
        <v>1795</v>
      </c>
      <c r="C575" s="100" t="s">
        <v>1770</v>
      </c>
      <c r="D575" s="100" t="s">
        <v>1176</v>
      </c>
      <c r="E575" s="100" t="s">
        <v>1661</v>
      </c>
      <c r="F575" s="100" t="s">
        <v>574</v>
      </c>
      <c r="G575" s="101">
        <v>15.49</v>
      </c>
      <c r="H575" s="102" t="s">
        <v>78</v>
      </c>
      <c r="I575" s="103">
        <v>252</v>
      </c>
      <c r="J575" s="19"/>
      <c r="K575" s="20" t="str">
        <f t="shared" si="40"/>
        <v/>
      </c>
      <c r="L575" s="20" t="str">
        <f t="shared" si="41"/>
        <v/>
      </c>
      <c r="M575" s="21"/>
      <c r="N575" s="20" t="str">
        <f t="shared" si="42"/>
        <v/>
      </c>
      <c r="O575" s="22" t="str">
        <f t="shared" si="43"/>
        <v/>
      </c>
      <c r="P575" s="78" t="str">
        <f t="shared" si="44"/>
        <v/>
      </c>
    </row>
    <row r="576" spans="1:16" x14ac:dyDescent="0.25">
      <c r="A576" s="119" t="s">
        <v>1796</v>
      </c>
      <c r="B576" s="100" t="s">
        <v>1797</v>
      </c>
      <c r="C576" s="100" t="s">
        <v>1774</v>
      </c>
      <c r="D576" s="100" t="s">
        <v>1675</v>
      </c>
      <c r="E576" s="100" t="s">
        <v>1661</v>
      </c>
      <c r="F576" s="100" t="s">
        <v>574</v>
      </c>
      <c r="G576" s="101">
        <v>16.48</v>
      </c>
      <c r="H576" s="102" t="s">
        <v>78</v>
      </c>
      <c r="I576" s="103">
        <v>252</v>
      </c>
      <c r="J576" s="19"/>
      <c r="K576" s="20" t="str">
        <f t="shared" si="40"/>
        <v/>
      </c>
      <c r="L576" s="20" t="str">
        <f t="shared" si="41"/>
        <v/>
      </c>
      <c r="M576" s="21"/>
      <c r="N576" s="20" t="str">
        <f t="shared" si="42"/>
        <v/>
      </c>
      <c r="O576" s="22" t="str">
        <f t="shared" si="43"/>
        <v/>
      </c>
      <c r="P576" s="78" t="str">
        <f t="shared" si="44"/>
        <v/>
      </c>
    </row>
    <row r="577" spans="1:16" x14ac:dyDescent="0.25">
      <c r="A577" s="119" t="s">
        <v>1798</v>
      </c>
      <c r="B577" s="100" t="s">
        <v>1797</v>
      </c>
      <c r="C577" s="100" t="s">
        <v>1782</v>
      </c>
      <c r="D577" s="100" t="s">
        <v>1675</v>
      </c>
      <c r="E577" s="100" t="s">
        <v>1661</v>
      </c>
      <c r="F577" s="100" t="s">
        <v>574</v>
      </c>
      <c r="G577" s="101">
        <v>16.355</v>
      </c>
      <c r="H577" s="102" t="s">
        <v>78</v>
      </c>
      <c r="I577" s="103">
        <v>252</v>
      </c>
      <c r="J577" s="19"/>
      <c r="K577" s="20" t="str">
        <f t="shared" si="40"/>
        <v/>
      </c>
      <c r="L577" s="20" t="str">
        <f t="shared" si="41"/>
        <v/>
      </c>
      <c r="M577" s="21"/>
      <c r="N577" s="20" t="str">
        <f t="shared" si="42"/>
        <v/>
      </c>
      <c r="O577" s="22" t="str">
        <f t="shared" si="43"/>
        <v/>
      </c>
      <c r="P577" s="78" t="str">
        <f t="shared" si="44"/>
        <v/>
      </c>
    </row>
    <row r="578" spans="1:16" x14ac:dyDescent="0.25">
      <c r="A578" s="119" t="s">
        <v>1799</v>
      </c>
      <c r="B578" s="100" t="s">
        <v>1800</v>
      </c>
      <c r="C578" s="100" t="s">
        <v>1792</v>
      </c>
      <c r="D578" s="100" t="s">
        <v>1675</v>
      </c>
      <c r="E578" s="100" t="s">
        <v>1661</v>
      </c>
      <c r="F578" s="100" t="s">
        <v>574</v>
      </c>
      <c r="G578" s="101">
        <v>42.715000000000003</v>
      </c>
      <c r="H578" s="102" t="s">
        <v>78</v>
      </c>
      <c r="I578" s="103">
        <v>252</v>
      </c>
      <c r="J578" s="19"/>
      <c r="K578" s="20" t="str">
        <f t="shared" si="40"/>
        <v/>
      </c>
      <c r="L578" s="20" t="str">
        <f t="shared" si="41"/>
        <v/>
      </c>
      <c r="M578" s="21"/>
      <c r="N578" s="20" t="str">
        <f t="shared" si="42"/>
        <v/>
      </c>
      <c r="O578" s="22" t="str">
        <f t="shared" si="43"/>
        <v/>
      </c>
      <c r="P578" s="78" t="str">
        <f t="shared" si="44"/>
        <v/>
      </c>
    </row>
    <row r="579" spans="1:16" x14ac:dyDescent="0.25">
      <c r="A579" s="119" t="s">
        <v>1801</v>
      </c>
      <c r="B579" s="100" t="s">
        <v>1009</v>
      </c>
      <c r="C579" s="100" t="s">
        <v>1794</v>
      </c>
      <c r="D579" s="100" t="s">
        <v>1010</v>
      </c>
      <c r="E579" s="100" t="s">
        <v>1661</v>
      </c>
      <c r="F579" s="100" t="s">
        <v>113</v>
      </c>
      <c r="G579" s="101">
        <v>12.935</v>
      </c>
      <c r="H579" s="102" t="s">
        <v>42</v>
      </c>
      <c r="I579" s="103">
        <v>52</v>
      </c>
      <c r="J579" s="19"/>
      <c r="K579" s="20" t="str">
        <f t="shared" si="40"/>
        <v/>
      </c>
      <c r="L579" s="20" t="str">
        <f t="shared" si="41"/>
        <v/>
      </c>
      <c r="M579" s="21"/>
      <c r="N579" s="20" t="str">
        <f t="shared" si="42"/>
        <v/>
      </c>
      <c r="O579" s="22" t="str">
        <f t="shared" si="43"/>
        <v/>
      </c>
      <c r="P579" s="78" t="str">
        <f t="shared" si="44"/>
        <v/>
      </c>
    </row>
    <row r="580" spans="1:16" x14ac:dyDescent="0.25">
      <c r="A580" s="119" t="s">
        <v>1802</v>
      </c>
      <c r="B580" s="100" t="s">
        <v>1803</v>
      </c>
      <c r="C580" s="100" t="s">
        <v>1796</v>
      </c>
      <c r="D580" s="100" t="s">
        <v>993</v>
      </c>
      <c r="E580" s="100" t="s">
        <v>1661</v>
      </c>
      <c r="F580" s="100" t="s">
        <v>574</v>
      </c>
      <c r="G580" s="101">
        <v>26.105</v>
      </c>
      <c r="H580" s="102" t="s">
        <v>78</v>
      </c>
      <c r="I580" s="103">
        <v>252</v>
      </c>
      <c r="J580" s="19"/>
      <c r="K580" s="20" t="str">
        <f t="shared" si="40"/>
        <v/>
      </c>
      <c r="L580" s="20" t="str">
        <f t="shared" si="41"/>
        <v/>
      </c>
      <c r="M580" s="21"/>
      <c r="N580" s="20" t="str">
        <f t="shared" si="42"/>
        <v/>
      </c>
      <c r="O580" s="22" t="str">
        <f t="shared" si="43"/>
        <v/>
      </c>
      <c r="P580" s="78" t="str">
        <f t="shared" si="44"/>
        <v/>
      </c>
    </row>
    <row r="581" spans="1:16" x14ac:dyDescent="0.25">
      <c r="A581" s="119" t="s">
        <v>1804</v>
      </c>
      <c r="B581" s="100" t="s">
        <v>1805</v>
      </c>
      <c r="C581" s="100" t="s">
        <v>1798</v>
      </c>
      <c r="D581" s="100" t="s">
        <v>855</v>
      </c>
      <c r="E581" s="100" t="s">
        <v>1661</v>
      </c>
      <c r="F581" s="100" t="s">
        <v>574</v>
      </c>
      <c r="G581" s="101">
        <v>17.614999999999998</v>
      </c>
      <c r="H581" s="102" t="s">
        <v>78</v>
      </c>
      <c r="I581" s="103">
        <v>252</v>
      </c>
      <c r="J581" s="19"/>
      <c r="K581" s="20" t="str">
        <f t="shared" si="40"/>
        <v/>
      </c>
      <c r="L581" s="20" t="str">
        <f t="shared" si="41"/>
        <v/>
      </c>
      <c r="M581" s="21"/>
      <c r="N581" s="20" t="str">
        <f t="shared" si="42"/>
        <v/>
      </c>
      <c r="O581" s="22" t="str">
        <f t="shared" si="43"/>
        <v/>
      </c>
      <c r="P581" s="78" t="str">
        <f t="shared" si="44"/>
        <v/>
      </c>
    </row>
    <row r="582" spans="1:16" x14ac:dyDescent="0.25">
      <c r="A582" s="119" t="s">
        <v>1806</v>
      </c>
      <c r="B582" s="100" t="s">
        <v>1807</v>
      </c>
      <c r="C582" s="100" t="s">
        <v>1799</v>
      </c>
      <c r="D582" s="100" t="s">
        <v>894</v>
      </c>
      <c r="E582" s="100" t="s">
        <v>1661</v>
      </c>
      <c r="F582" s="100" t="s">
        <v>574</v>
      </c>
      <c r="G582" s="101">
        <v>9.5549999999999997</v>
      </c>
      <c r="H582" s="102" t="s">
        <v>78</v>
      </c>
      <c r="I582" s="103">
        <v>252</v>
      </c>
      <c r="J582" s="19"/>
      <c r="K582" s="20" t="str">
        <f t="shared" si="40"/>
        <v/>
      </c>
      <c r="L582" s="20" t="str">
        <f t="shared" si="41"/>
        <v/>
      </c>
      <c r="M582" s="21"/>
      <c r="N582" s="20" t="str">
        <f t="shared" si="42"/>
        <v/>
      </c>
      <c r="O582" s="22" t="str">
        <f t="shared" si="43"/>
        <v/>
      </c>
      <c r="P582" s="78" t="str">
        <f t="shared" si="44"/>
        <v/>
      </c>
    </row>
    <row r="583" spans="1:16" x14ac:dyDescent="0.25">
      <c r="A583" s="119" t="s">
        <v>1808</v>
      </c>
      <c r="B583" s="100" t="s">
        <v>860</v>
      </c>
      <c r="C583" s="100" t="s">
        <v>1801</v>
      </c>
      <c r="D583" s="100" t="s">
        <v>861</v>
      </c>
      <c r="E583" s="100" t="s">
        <v>1661</v>
      </c>
      <c r="F583" s="100" t="s">
        <v>574</v>
      </c>
      <c r="G583" s="101">
        <v>10.43</v>
      </c>
      <c r="H583" s="102" t="s">
        <v>78</v>
      </c>
      <c r="I583" s="103">
        <v>252</v>
      </c>
      <c r="J583" s="19"/>
      <c r="K583" s="20" t="str">
        <f t="shared" ref="K583:K615" si="45">IF(J583&gt;0,G583/J583,"")</f>
        <v/>
      </c>
      <c r="L583" s="20" t="str">
        <f t="shared" ref="L583:L615" si="46">IF(J583&gt;0,K583*I583,"")</f>
        <v/>
      </c>
      <c r="M583" s="21"/>
      <c r="N583" s="20" t="str">
        <f t="shared" ref="N583:N615" si="47">IF(J583&gt;0,ROUND(M583/J583,5),"")</f>
        <v/>
      </c>
      <c r="O583" s="22" t="str">
        <f t="shared" ref="O583:O615" si="48">IF(J583&gt;0,ROUND(G583*I583*N583,2),"")</f>
        <v/>
      </c>
      <c r="P583" s="78" t="str">
        <f t="shared" ref="P583:P615" si="49">IF(J583&gt;0,ROUND(O583/12,2),"")</f>
        <v/>
      </c>
    </row>
    <row r="584" spans="1:16" x14ac:dyDescent="0.25">
      <c r="A584" s="119" t="s">
        <v>1809</v>
      </c>
      <c r="B584" s="100" t="s">
        <v>1810</v>
      </c>
      <c r="C584" s="100" t="s">
        <v>815</v>
      </c>
      <c r="D584" s="100" t="s">
        <v>1675</v>
      </c>
      <c r="E584" s="100" t="s">
        <v>1661</v>
      </c>
      <c r="F584" s="100" t="s">
        <v>574</v>
      </c>
      <c r="G584" s="101">
        <v>53.424999999999997</v>
      </c>
      <c r="H584" s="102" t="s">
        <v>78</v>
      </c>
      <c r="I584" s="103">
        <v>252</v>
      </c>
      <c r="J584" s="19"/>
      <c r="K584" s="20" t="str">
        <f t="shared" si="45"/>
        <v/>
      </c>
      <c r="L584" s="20" t="str">
        <f t="shared" si="46"/>
        <v/>
      </c>
      <c r="M584" s="21"/>
      <c r="N584" s="20" t="str">
        <f t="shared" si="47"/>
        <v/>
      </c>
      <c r="O584" s="22" t="str">
        <f t="shared" si="48"/>
        <v/>
      </c>
      <c r="P584" s="78" t="str">
        <f t="shared" si="49"/>
        <v/>
      </c>
    </row>
    <row r="585" spans="1:16" x14ac:dyDescent="0.25">
      <c r="A585" s="119" t="s">
        <v>1811</v>
      </c>
      <c r="B585" s="100" t="s">
        <v>1812</v>
      </c>
      <c r="C585" s="100" t="s">
        <v>815</v>
      </c>
      <c r="D585" s="100" t="s">
        <v>1675</v>
      </c>
      <c r="E585" s="100" t="s">
        <v>1661</v>
      </c>
      <c r="F585" s="100" t="s">
        <v>574</v>
      </c>
      <c r="G585" s="101">
        <v>98.204999999999998</v>
      </c>
      <c r="H585" s="102" t="s">
        <v>78</v>
      </c>
      <c r="I585" s="103">
        <v>252</v>
      </c>
      <c r="J585" s="19"/>
      <c r="K585" s="20" t="str">
        <f t="shared" si="45"/>
        <v/>
      </c>
      <c r="L585" s="20" t="str">
        <f t="shared" si="46"/>
        <v/>
      </c>
      <c r="M585" s="21"/>
      <c r="N585" s="20" t="str">
        <f t="shared" si="47"/>
        <v/>
      </c>
      <c r="O585" s="22" t="str">
        <f t="shared" si="48"/>
        <v/>
      </c>
      <c r="P585" s="78" t="str">
        <f t="shared" si="49"/>
        <v/>
      </c>
    </row>
    <row r="586" spans="1:16" x14ac:dyDescent="0.25">
      <c r="A586" s="119" t="s">
        <v>1813</v>
      </c>
      <c r="B586" s="100" t="s">
        <v>1188</v>
      </c>
      <c r="C586" s="100" t="s">
        <v>815</v>
      </c>
      <c r="D586" s="100" t="s">
        <v>996</v>
      </c>
      <c r="E586" s="100" t="s">
        <v>1661</v>
      </c>
      <c r="F586" s="100" t="s">
        <v>574</v>
      </c>
      <c r="G586" s="101">
        <v>2.78</v>
      </c>
      <c r="H586" s="102" t="s">
        <v>80</v>
      </c>
      <c r="I586" s="103">
        <v>252</v>
      </c>
      <c r="J586" s="19"/>
      <c r="K586" s="20" t="str">
        <f t="shared" si="45"/>
        <v/>
      </c>
      <c r="L586" s="20" t="str">
        <f t="shared" si="46"/>
        <v/>
      </c>
      <c r="M586" s="21"/>
      <c r="N586" s="20" t="str">
        <f t="shared" si="47"/>
        <v/>
      </c>
      <c r="O586" s="22" t="str">
        <f t="shared" si="48"/>
        <v/>
      </c>
      <c r="P586" s="78" t="str">
        <f t="shared" si="49"/>
        <v/>
      </c>
    </row>
    <row r="587" spans="1:16" x14ac:dyDescent="0.25">
      <c r="A587" s="119" t="s">
        <v>1814</v>
      </c>
      <c r="B587" s="100" t="s">
        <v>50</v>
      </c>
      <c r="C587" s="100" t="s">
        <v>815</v>
      </c>
      <c r="D587" s="100" t="s">
        <v>996</v>
      </c>
      <c r="E587" s="100" t="s">
        <v>1661</v>
      </c>
      <c r="F587" s="100" t="s">
        <v>574</v>
      </c>
      <c r="G587" s="101">
        <v>1.0649999999999999</v>
      </c>
      <c r="H587" s="102" t="s">
        <v>80</v>
      </c>
      <c r="I587" s="103">
        <v>252</v>
      </c>
      <c r="J587" s="19"/>
      <c r="K587" s="20" t="str">
        <f t="shared" si="45"/>
        <v/>
      </c>
      <c r="L587" s="20" t="str">
        <f t="shared" si="46"/>
        <v/>
      </c>
      <c r="M587" s="21"/>
      <c r="N587" s="20" t="str">
        <f t="shared" si="47"/>
        <v/>
      </c>
      <c r="O587" s="22" t="str">
        <f t="shared" si="48"/>
        <v/>
      </c>
      <c r="P587" s="78" t="str">
        <f t="shared" si="49"/>
        <v/>
      </c>
    </row>
    <row r="588" spans="1:16" x14ac:dyDescent="0.25">
      <c r="A588" s="119" t="s">
        <v>1815</v>
      </c>
      <c r="B588" s="100" t="s">
        <v>50</v>
      </c>
      <c r="C588" s="100" t="s">
        <v>815</v>
      </c>
      <c r="D588" s="100" t="s">
        <v>996</v>
      </c>
      <c r="E588" s="100" t="s">
        <v>1661</v>
      </c>
      <c r="F588" s="100" t="s">
        <v>574</v>
      </c>
      <c r="G588" s="101">
        <v>1.06</v>
      </c>
      <c r="H588" s="102" t="s">
        <v>80</v>
      </c>
      <c r="I588" s="103">
        <v>252</v>
      </c>
      <c r="J588" s="19"/>
      <c r="K588" s="20" t="str">
        <f t="shared" si="45"/>
        <v/>
      </c>
      <c r="L588" s="20" t="str">
        <f t="shared" si="46"/>
        <v/>
      </c>
      <c r="M588" s="21"/>
      <c r="N588" s="20" t="str">
        <f t="shared" si="47"/>
        <v/>
      </c>
      <c r="O588" s="22" t="str">
        <f t="shared" si="48"/>
        <v/>
      </c>
      <c r="P588" s="78" t="str">
        <f t="shared" si="49"/>
        <v/>
      </c>
    </row>
    <row r="589" spans="1:16" x14ac:dyDescent="0.25">
      <c r="A589" s="119" t="s">
        <v>1816</v>
      </c>
      <c r="B589" s="100" t="s">
        <v>1817</v>
      </c>
      <c r="C589" s="100" t="s">
        <v>815</v>
      </c>
      <c r="D589" s="100" t="s">
        <v>975</v>
      </c>
      <c r="E589" s="100" t="s">
        <v>1661</v>
      </c>
      <c r="F589" s="100" t="s">
        <v>574</v>
      </c>
      <c r="G589" s="101">
        <v>39.369999999999997</v>
      </c>
      <c r="H589" s="105" t="s">
        <v>79</v>
      </c>
      <c r="I589" s="103">
        <v>252</v>
      </c>
      <c r="J589" s="19"/>
      <c r="K589" s="20" t="str">
        <f t="shared" si="45"/>
        <v/>
      </c>
      <c r="L589" s="20" t="str">
        <f t="shared" si="46"/>
        <v/>
      </c>
      <c r="M589" s="21"/>
      <c r="N589" s="20" t="str">
        <f t="shared" si="47"/>
        <v/>
      </c>
      <c r="O589" s="22" t="str">
        <f t="shared" si="48"/>
        <v/>
      </c>
      <c r="P589" s="78" t="str">
        <f t="shared" si="49"/>
        <v/>
      </c>
    </row>
    <row r="590" spans="1:16" x14ac:dyDescent="0.25">
      <c r="A590" s="119" t="s">
        <v>1818</v>
      </c>
      <c r="B590" s="100" t="s">
        <v>909</v>
      </c>
      <c r="C590" s="100" t="s">
        <v>815</v>
      </c>
      <c r="D590" s="100" t="s">
        <v>996</v>
      </c>
      <c r="E590" s="100" t="s">
        <v>1661</v>
      </c>
      <c r="F590" s="100" t="s">
        <v>574</v>
      </c>
      <c r="G590" s="101">
        <v>2.9449999999999998</v>
      </c>
      <c r="H590" s="102" t="s">
        <v>80</v>
      </c>
      <c r="I590" s="103">
        <v>252</v>
      </c>
      <c r="J590" s="19"/>
      <c r="K590" s="20" t="str">
        <f t="shared" si="45"/>
        <v/>
      </c>
      <c r="L590" s="20" t="str">
        <f t="shared" si="46"/>
        <v/>
      </c>
      <c r="M590" s="21"/>
      <c r="N590" s="20" t="str">
        <f t="shared" si="47"/>
        <v/>
      </c>
      <c r="O590" s="22" t="str">
        <f t="shared" si="48"/>
        <v/>
      </c>
      <c r="P590" s="78" t="str">
        <f t="shared" si="49"/>
        <v/>
      </c>
    </row>
    <row r="591" spans="1:16" x14ac:dyDescent="0.25">
      <c r="A591" s="119" t="s">
        <v>1819</v>
      </c>
      <c r="B591" s="100" t="s">
        <v>1077</v>
      </c>
      <c r="C591" s="100" t="s">
        <v>815</v>
      </c>
      <c r="D591" s="100" t="s">
        <v>975</v>
      </c>
      <c r="E591" s="100" t="s">
        <v>1661</v>
      </c>
      <c r="F591" s="100" t="s">
        <v>574</v>
      </c>
      <c r="G591" s="101">
        <v>1</v>
      </c>
      <c r="H591" s="102" t="s">
        <v>78</v>
      </c>
      <c r="I591" s="103">
        <v>252</v>
      </c>
      <c r="J591" s="19"/>
      <c r="K591" s="20" t="str">
        <f t="shared" si="45"/>
        <v/>
      </c>
      <c r="L591" s="20" t="str">
        <f t="shared" si="46"/>
        <v/>
      </c>
      <c r="M591" s="21"/>
      <c r="N591" s="20" t="str">
        <f t="shared" si="47"/>
        <v/>
      </c>
      <c r="O591" s="22" t="str">
        <f t="shared" si="48"/>
        <v/>
      </c>
      <c r="P591" s="78" t="str">
        <f t="shared" si="49"/>
        <v/>
      </c>
    </row>
    <row r="592" spans="1:16" x14ac:dyDescent="0.25">
      <c r="A592" s="119" t="s">
        <v>1820</v>
      </c>
      <c r="B592" s="100" t="s">
        <v>1077</v>
      </c>
      <c r="C592" s="100" t="s">
        <v>815</v>
      </c>
      <c r="D592" s="100" t="s">
        <v>975</v>
      </c>
      <c r="E592" s="100" t="s">
        <v>1661</v>
      </c>
      <c r="F592" s="100" t="s">
        <v>574</v>
      </c>
      <c r="G592" s="101">
        <v>1</v>
      </c>
      <c r="H592" s="102" t="s">
        <v>78</v>
      </c>
      <c r="I592" s="103">
        <v>252</v>
      </c>
      <c r="J592" s="19"/>
      <c r="K592" s="20" t="str">
        <f t="shared" si="45"/>
        <v/>
      </c>
      <c r="L592" s="20" t="str">
        <f t="shared" si="46"/>
        <v/>
      </c>
      <c r="M592" s="21"/>
      <c r="N592" s="20" t="str">
        <f t="shared" si="47"/>
        <v/>
      </c>
      <c r="O592" s="22" t="str">
        <f t="shared" si="48"/>
        <v/>
      </c>
      <c r="P592" s="78" t="str">
        <f t="shared" si="49"/>
        <v/>
      </c>
    </row>
    <row r="593" spans="1:16" x14ac:dyDescent="0.25">
      <c r="A593" s="119" t="s">
        <v>1821</v>
      </c>
      <c r="B593" s="100" t="s">
        <v>1077</v>
      </c>
      <c r="C593" s="100" t="s">
        <v>815</v>
      </c>
      <c r="D593" s="100" t="s">
        <v>975</v>
      </c>
      <c r="E593" s="100" t="s">
        <v>1661</v>
      </c>
      <c r="F593" s="100" t="s">
        <v>574</v>
      </c>
      <c r="G593" s="101">
        <v>1</v>
      </c>
      <c r="H593" s="102" t="s">
        <v>78</v>
      </c>
      <c r="I593" s="103">
        <v>252</v>
      </c>
      <c r="J593" s="19"/>
      <c r="K593" s="20" t="str">
        <f t="shared" si="45"/>
        <v/>
      </c>
      <c r="L593" s="20" t="str">
        <f t="shared" si="46"/>
        <v/>
      </c>
      <c r="M593" s="21"/>
      <c r="N593" s="20" t="str">
        <f t="shared" si="47"/>
        <v/>
      </c>
      <c r="O593" s="22" t="str">
        <f t="shared" si="48"/>
        <v/>
      </c>
      <c r="P593" s="78" t="str">
        <f t="shared" si="49"/>
        <v/>
      </c>
    </row>
    <row r="594" spans="1:16" x14ac:dyDescent="0.25">
      <c r="A594" s="119" t="s">
        <v>1822</v>
      </c>
      <c r="B594" s="100" t="s">
        <v>893</v>
      </c>
      <c r="C594" s="100" t="s">
        <v>815</v>
      </c>
      <c r="D594" s="100" t="s">
        <v>894</v>
      </c>
      <c r="E594" s="100" t="s">
        <v>1661</v>
      </c>
      <c r="F594" s="100" t="s">
        <v>113</v>
      </c>
      <c r="G594" s="101">
        <v>7.165</v>
      </c>
      <c r="H594" s="102" t="s">
        <v>42</v>
      </c>
      <c r="I594" s="103">
        <v>52</v>
      </c>
      <c r="J594" s="19"/>
      <c r="K594" s="20" t="str">
        <f t="shared" si="45"/>
        <v/>
      </c>
      <c r="L594" s="20" t="str">
        <f t="shared" si="46"/>
        <v/>
      </c>
      <c r="M594" s="21"/>
      <c r="N594" s="20" t="str">
        <f t="shared" si="47"/>
        <v/>
      </c>
      <c r="O594" s="22" t="str">
        <f t="shared" si="48"/>
        <v/>
      </c>
      <c r="P594" s="78" t="str">
        <f t="shared" si="49"/>
        <v/>
      </c>
    </row>
    <row r="595" spans="1:16" x14ac:dyDescent="0.25">
      <c r="A595" s="119" t="s">
        <v>1823</v>
      </c>
      <c r="B595" s="100" t="s">
        <v>1824</v>
      </c>
      <c r="C595" s="100" t="s">
        <v>815</v>
      </c>
      <c r="D595" s="100" t="s">
        <v>1675</v>
      </c>
      <c r="E595" s="100" t="s">
        <v>1661</v>
      </c>
      <c r="F595" s="100" t="s">
        <v>574</v>
      </c>
      <c r="G595" s="101">
        <v>25.97</v>
      </c>
      <c r="H595" s="102" t="s">
        <v>78</v>
      </c>
      <c r="I595" s="103">
        <v>252</v>
      </c>
      <c r="J595" s="19"/>
      <c r="K595" s="20" t="str">
        <f t="shared" si="45"/>
        <v/>
      </c>
      <c r="L595" s="20" t="str">
        <f t="shared" si="46"/>
        <v/>
      </c>
      <c r="M595" s="21"/>
      <c r="N595" s="20" t="str">
        <f t="shared" si="47"/>
        <v/>
      </c>
      <c r="O595" s="22" t="str">
        <f t="shared" si="48"/>
        <v/>
      </c>
      <c r="P595" s="78" t="str">
        <f t="shared" si="49"/>
        <v/>
      </c>
    </row>
    <row r="596" spans="1:16" x14ac:dyDescent="0.25">
      <c r="A596" s="119" t="s">
        <v>1825</v>
      </c>
      <c r="B596" s="100" t="s">
        <v>1236</v>
      </c>
      <c r="C596" s="100" t="s">
        <v>815</v>
      </c>
      <c r="D596" s="100" t="s">
        <v>996</v>
      </c>
      <c r="E596" s="100" t="s">
        <v>1661</v>
      </c>
      <c r="F596" s="100" t="s">
        <v>574</v>
      </c>
      <c r="G596" s="101">
        <v>3</v>
      </c>
      <c r="H596" s="102" t="s">
        <v>80</v>
      </c>
      <c r="I596" s="103">
        <v>252</v>
      </c>
      <c r="J596" s="19"/>
      <c r="K596" s="20" t="str">
        <f t="shared" si="45"/>
        <v/>
      </c>
      <c r="L596" s="20" t="str">
        <f t="shared" si="46"/>
        <v/>
      </c>
      <c r="M596" s="21"/>
      <c r="N596" s="20" t="str">
        <f t="shared" si="47"/>
        <v/>
      </c>
      <c r="O596" s="22" t="str">
        <f t="shared" si="48"/>
        <v/>
      </c>
      <c r="P596" s="78" t="str">
        <f t="shared" si="49"/>
        <v/>
      </c>
    </row>
    <row r="597" spans="1:16" x14ac:dyDescent="0.25">
      <c r="A597" s="119" t="s">
        <v>1826</v>
      </c>
      <c r="B597" s="100" t="s">
        <v>50</v>
      </c>
      <c r="C597" s="100" t="s">
        <v>815</v>
      </c>
      <c r="D597" s="100" t="s">
        <v>996</v>
      </c>
      <c r="E597" s="100" t="s">
        <v>1661</v>
      </c>
      <c r="F597" s="100" t="s">
        <v>574</v>
      </c>
      <c r="G597" s="101">
        <v>1.2</v>
      </c>
      <c r="H597" s="102" t="s">
        <v>80</v>
      </c>
      <c r="I597" s="103">
        <v>252</v>
      </c>
      <c r="J597" s="19"/>
      <c r="K597" s="20" t="str">
        <f t="shared" si="45"/>
        <v/>
      </c>
      <c r="L597" s="20" t="str">
        <f t="shared" si="46"/>
        <v/>
      </c>
      <c r="M597" s="21"/>
      <c r="N597" s="20" t="str">
        <f t="shared" si="47"/>
        <v/>
      </c>
      <c r="O597" s="22" t="str">
        <f t="shared" si="48"/>
        <v/>
      </c>
      <c r="P597" s="78" t="str">
        <f t="shared" si="49"/>
        <v/>
      </c>
    </row>
    <row r="598" spans="1:16" x14ac:dyDescent="0.25">
      <c r="A598" s="119" t="s">
        <v>1827</v>
      </c>
      <c r="B598" s="100" t="s">
        <v>50</v>
      </c>
      <c r="C598" s="100" t="s">
        <v>815</v>
      </c>
      <c r="D598" s="100" t="s">
        <v>996</v>
      </c>
      <c r="E598" s="100" t="s">
        <v>1661</v>
      </c>
      <c r="F598" s="100" t="s">
        <v>574</v>
      </c>
      <c r="G598" s="101">
        <v>1.105</v>
      </c>
      <c r="H598" s="102" t="s">
        <v>80</v>
      </c>
      <c r="I598" s="103">
        <v>252</v>
      </c>
      <c r="J598" s="19"/>
      <c r="K598" s="20" t="str">
        <f t="shared" si="45"/>
        <v/>
      </c>
      <c r="L598" s="20" t="str">
        <f t="shared" si="46"/>
        <v/>
      </c>
      <c r="M598" s="21"/>
      <c r="N598" s="20" t="str">
        <f t="shared" si="47"/>
        <v/>
      </c>
      <c r="O598" s="22" t="str">
        <f t="shared" si="48"/>
        <v/>
      </c>
      <c r="P598" s="78" t="str">
        <f t="shared" si="49"/>
        <v/>
      </c>
    </row>
    <row r="599" spans="1:16" x14ac:dyDescent="0.25">
      <c r="A599" s="119" t="s">
        <v>1828</v>
      </c>
      <c r="B599" s="100" t="s">
        <v>1236</v>
      </c>
      <c r="C599" s="100" t="s">
        <v>1823</v>
      </c>
      <c r="D599" s="100" t="s">
        <v>996</v>
      </c>
      <c r="E599" s="100" t="s">
        <v>1661</v>
      </c>
      <c r="F599" s="100" t="s">
        <v>1463</v>
      </c>
      <c r="G599" s="101">
        <v>1.4850000000000001</v>
      </c>
      <c r="H599" s="102" t="s">
        <v>80</v>
      </c>
      <c r="I599" s="103">
        <v>252</v>
      </c>
      <c r="J599" s="19"/>
      <c r="K599" s="20" t="str">
        <f t="shared" si="45"/>
        <v/>
      </c>
      <c r="L599" s="20" t="str">
        <f t="shared" si="46"/>
        <v/>
      </c>
      <c r="M599" s="21"/>
      <c r="N599" s="20" t="str">
        <f t="shared" si="47"/>
        <v/>
      </c>
      <c r="O599" s="22" t="str">
        <f t="shared" si="48"/>
        <v/>
      </c>
      <c r="P599" s="78" t="str">
        <f t="shared" si="49"/>
        <v/>
      </c>
    </row>
    <row r="600" spans="1:16" x14ac:dyDescent="0.25">
      <c r="A600" s="119" t="s">
        <v>1829</v>
      </c>
      <c r="B600" s="100" t="s">
        <v>50</v>
      </c>
      <c r="C600" s="100" t="s">
        <v>1830</v>
      </c>
      <c r="D600" s="100" t="s">
        <v>996</v>
      </c>
      <c r="E600" s="100" t="s">
        <v>1661</v>
      </c>
      <c r="F600" s="100" t="s">
        <v>1463</v>
      </c>
      <c r="G600" s="101">
        <v>1.17</v>
      </c>
      <c r="H600" s="102" t="s">
        <v>80</v>
      </c>
      <c r="I600" s="103">
        <v>252</v>
      </c>
      <c r="J600" s="19"/>
      <c r="K600" s="20" t="str">
        <f t="shared" si="45"/>
        <v/>
      </c>
      <c r="L600" s="20" t="str">
        <f t="shared" si="46"/>
        <v/>
      </c>
      <c r="M600" s="21"/>
      <c r="N600" s="20" t="str">
        <f t="shared" si="47"/>
        <v/>
      </c>
      <c r="O600" s="22" t="str">
        <f t="shared" si="48"/>
        <v/>
      </c>
      <c r="P600" s="78" t="str">
        <f t="shared" si="49"/>
        <v/>
      </c>
    </row>
    <row r="601" spans="1:16" x14ac:dyDescent="0.25">
      <c r="A601" s="119" t="s">
        <v>1831</v>
      </c>
      <c r="B601" s="100" t="s">
        <v>1188</v>
      </c>
      <c r="C601" s="100" t="s">
        <v>1825</v>
      </c>
      <c r="D601" s="100" t="s">
        <v>996</v>
      </c>
      <c r="E601" s="100" t="s">
        <v>1661</v>
      </c>
      <c r="F601" s="100" t="s">
        <v>1463</v>
      </c>
      <c r="G601" s="101">
        <v>2.89</v>
      </c>
      <c r="H601" s="102" t="s">
        <v>80</v>
      </c>
      <c r="I601" s="103">
        <v>252</v>
      </c>
      <c r="J601" s="19"/>
      <c r="K601" s="20" t="str">
        <f t="shared" si="45"/>
        <v/>
      </c>
      <c r="L601" s="20" t="str">
        <f t="shared" si="46"/>
        <v/>
      </c>
      <c r="M601" s="21"/>
      <c r="N601" s="20" t="str">
        <f t="shared" si="47"/>
        <v/>
      </c>
      <c r="O601" s="22" t="str">
        <f t="shared" si="48"/>
        <v/>
      </c>
      <c r="P601" s="78" t="str">
        <f t="shared" si="49"/>
        <v/>
      </c>
    </row>
    <row r="602" spans="1:16" x14ac:dyDescent="0.25">
      <c r="A602" s="119" t="s">
        <v>1832</v>
      </c>
      <c r="B602" s="100" t="s">
        <v>50</v>
      </c>
      <c r="C602" s="100" t="s">
        <v>1826</v>
      </c>
      <c r="D602" s="100" t="s">
        <v>996</v>
      </c>
      <c r="E602" s="100" t="s">
        <v>1661</v>
      </c>
      <c r="F602" s="100" t="s">
        <v>1463</v>
      </c>
      <c r="G602" s="101">
        <v>1.105</v>
      </c>
      <c r="H602" s="102" t="s">
        <v>80</v>
      </c>
      <c r="I602" s="103">
        <v>252</v>
      </c>
      <c r="J602" s="19"/>
      <c r="K602" s="20" t="str">
        <f t="shared" si="45"/>
        <v/>
      </c>
      <c r="L602" s="20" t="str">
        <f t="shared" si="46"/>
        <v/>
      </c>
      <c r="M602" s="21"/>
      <c r="N602" s="20" t="str">
        <f t="shared" si="47"/>
        <v/>
      </c>
      <c r="O602" s="22" t="str">
        <f t="shared" si="48"/>
        <v/>
      </c>
      <c r="P602" s="78" t="str">
        <f t="shared" si="49"/>
        <v/>
      </c>
    </row>
    <row r="603" spans="1:16" x14ac:dyDescent="0.25">
      <c r="A603" s="119" t="s">
        <v>1833</v>
      </c>
      <c r="B603" s="100" t="s">
        <v>50</v>
      </c>
      <c r="C603" s="100" t="s">
        <v>1827</v>
      </c>
      <c r="D603" s="100" t="s">
        <v>996</v>
      </c>
      <c r="E603" s="100" t="s">
        <v>1661</v>
      </c>
      <c r="F603" s="100" t="s">
        <v>1463</v>
      </c>
      <c r="G603" s="101">
        <v>1.105</v>
      </c>
      <c r="H603" s="102" t="s">
        <v>80</v>
      </c>
      <c r="I603" s="103">
        <v>252</v>
      </c>
      <c r="J603" s="19"/>
      <c r="K603" s="20" t="str">
        <f t="shared" si="45"/>
        <v/>
      </c>
      <c r="L603" s="20" t="str">
        <f t="shared" si="46"/>
        <v/>
      </c>
      <c r="M603" s="21"/>
      <c r="N603" s="20" t="str">
        <f t="shared" si="47"/>
        <v/>
      </c>
      <c r="O603" s="22" t="str">
        <f t="shared" si="48"/>
        <v/>
      </c>
      <c r="P603" s="78" t="str">
        <f t="shared" si="49"/>
        <v/>
      </c>
    </row>
    <row r="604" spans="1:16" x14ac:dyDescent="0.25">
      <c r="A604" s="119" t="s">
        <v>1834</v>
      </c>
      <c r="B604" s="100" t="s">
        <v>1835</v>
      </c>
      <c r="C604" s="100" t="s">
        <v>815</v>
      </c>
      <c r="D604" s="100" t="s">
        <v>1740</v>
      </c>
      <c r="E604" s="100" t="s">
        <v>1661</v>
      </c>
      <c r="F604" s="100" t="s">
        <v>113</v>
      </c>
      <c r="G604" s="101">
        <v>16.045000000000002</v>
      </c>
      <c r="H604" s="102" t="s">
        <v>42</v>
      </c>
      <c r="I604" s="103">
        <v>52</v>
      </c>
      <c r="J604" s="19"/>
      <c r="K604" s="20" t="str">
        <f t="shared" si="45"/>
        <v/>
      </c>
      <c r="L604" s="20" t="str">
        <f t="shared" si="46"/>
        <v/>
      </c>
      <c r="M604" s="21"/>
      <c r="N604" s="20" t="str">
        <f t="shared" si="47"/>
        <v/>
      </c>
      <c r="O604" s="22" t="str">
        <f t="shared" si="48"/>
        <v/>
      </c>
      <c r="P604" s="78" t="str">
        <f t="shared" si="49"/>
        <v/>
      </c>
    </row>
    <row r="605" spans="1:16" x14ac:dyDescent="0.25">
      <c r="A605" s="119" t="s">
        <v>1836</v>
      </c>
      <c r="B605" s="100" t="s">
        <v>1837</v>
      </c>
      <c r="C605" s="100" t="s">
        <v>815</v>
      </c>
      <c r="D605" s="100" t="s">
        <v>1740</v>
      </c>
      <c r="E605" s="100" t="s">
        <v>1661</v>
      </c>
      <c r="F605" s="100" t="s">
        <v>113</v>
      </c>
      <c r="G605" s="101">
        <v>17.074999999999999</v>
      </c>
      <c r="H605" s="102" t="s">
        <v>42</v>
      </c>
      <c r="I605" s="103">
        <v>52</v>
      </c>
      <c r="J605" s="19"/>
      <c r="K605" s="20" t="str">
        <f t="shared" si="45"/>
        <v/>
      </c>
      <c r="L605" s="20" t="str">
        <f t="shared" si="46"/>
        <v/>
      </c>
      <c r="M605" s="21"/>
      <c r="N605" s="20" t="str">
        <f t="shared" si="47"/>
        <v/>
      </c>
      <c r="O605" s="22" t="str">
        <f t="shared" si="48"/>
        <v/>
      </c>
      <c r="P605" s="78" t="str">
        <f t="shared" si="49"/>
        <v/>
      </c>
    </row>
    <row r="606" spans="1:16" x14ac:dyDescent="0.25">
      <c r="A606" s="119" t="s">
        <v>1838</v>
      </c>
      <c r="B606" s="100" t="s">
        <v>1839</v>
      </c>
      <c r="C606" s="100" t="s">
        <v>815</v>
      </c>
      <c r="D606" s="100" t="s">
        <v>1740</v>
      </c>
      <c r="E606" s="100" t="s">
        <v>1661</v>
      </c>
      <c r="F606" s="100" t="s">
        <v>113</v>
      </c>
      <c r="G606" s="101">
        <v>19.565000000000001</v>
      </c>
      <c r="H606" s="102" t="s">
        <v>42</v>
      </c>
      <c r="I606" s="103">
        <v>52</v>
      </c>
      <c r="J606" s="19"/>
      <c r="K606" s="20" t="str">
        <f t="shared" si="45"/>
        <v/>
      </c>
      <c r="L606" s="20" t="str">
        <f t="shared" si="46"/>
        <v/>
      </c>
      <c r="M606" s="21"/>
      <c r="N606" s="20" t="str">
        <f t="shared" si="47"/>
        <v/>
      </c>
      <c r="O606" s="22" t="str">
        <f t="shared" si="48"/>
        <v/>
      </c>
      <c r="P606" s="78" t="str">
        <f t="shared" si="49"/>
        <v/>
      </c>
    </row>
    <row r="607" spans="1:16" x14ac:dyDescent="0.25">
      <c r="A607" s="119" t="s">
        <v>1840</v>
      </c>
      <c r="B607" s="100" t="s">
        <v>1841</v>
      </c>
      <c r="C607" s="100" t="s">
        <v>815</v>
      </c>
      <c r="D607" s="100" t="s">
        <v>1740</v>
      </c>
      <c r="E607" s="100" t="s">
        <v>1661</v>
      </c>
      <c r="F607" s="100" t="s">
        <v>113</v>
      </c>
      <c r="G607" s="101">
        <v>5.91</v>
      </c>
      <c r="H607" s="102" t="s">
        <v>42</v>
      </c>
      <c r="I607" s="103">
        <v>52</v>
      </c>
      <c r="J607" s="19"/>
      <c r="K607" s="20" t="str">
        <f t="shared" si="45"/>
        <v/>
      </c>
      <c r="L607" s="20" t="str">
        <f t="shared" si="46"/>
        <v/>
      </c>
      <c r="M607" s="21"/>
      <c r="N607" s="20" t="str">
        <f t="shared" si="47"/>
        <v/>
      </c>
      <c r="O607" s="22" t="str">
        <f t="shared" si="48"/>
        <v/>
      </c>
      <c r="P607" s="78" t="str">
        <f t="shared" si="49"/>
        <v/>
      </c>
    </row>
    <row r="608" spans="1:16" x14ac:dyDescent="0.25">
      <c r="A608" s="119" t="s">
        <v>1842</v>
      </c>
      <c r="B608" s="100" t="s">
        <v>1843</v>
      </c>
      <c r="C608" s="100" t="s">
        <v>815</v>
      </c>
      <c r="D608" s="100" t="s">
        <v>1740</v>
      </c>
      <c r="E608" s="100" t="s">
        <v>1661</v>
      </c>
      <c r="F608" s="100" t="s">
        <v>113</v>
      </c>
      <c r="G608" s="101">
        <v>7.19</v>
      </c>
      <c r="H608" s="102" t="s">
        <v>42</v>
      </c>
      <c r="I608" s="103">
        <v>52</v>
      </c>
      <c r="J608" s="19"/>
      <c r="K608" s="20" t="str">
        <f t="shared" si="45"/>
        <v/>
      </c>
      <c r="L608" s="20" t="str">
        <f t="shared" si="46"/>
        <v/>
      </c>
      <c r="M608" s="21"/>
      <c r="N608" s="20" t="str">
        <f t="shared" si="47"/>
        <v/>
      </c>
      <c r="O608" s="22" t="str">
        <f t="shared" si="48"/>
        <v/>
      </c>
      <c r="P608" s="78" t="str">
        <f t="shared" si="49"/>
        <v/>
      </c>
    </row>
    <row r="609" spans="1:16" x14ac:dyDescent="0.25">
      <c r="A609" s="119" t="s">
        <v>1844</v>
      </c>
      <c r="B609" s="100" t="s">
        <v>1845</v>
      </c>
      <c r="C609" s="100" t="s">
        <v>815</v>
      </c>
      <c r="D609" s="100" t="s">
        <v>1740</v>
      </c>
      <c r="E609" s="100" t="s">
        <v>1661</v>
      </c>
      <c r="F609" s="100" t="s">
        <v>113</v>
      </c>
      <c r="G609" s="101">
        <v>15.055</v>
      </c>
      <c r="H609" s="102" t="s">
        <v>42</v>
      </c>
      <c r="I609" s="103">
        <v>52</v>
      </c>
      <c r="J609" s="19"/>
      <c r="K609" s="20" t="str">
        <f t="shared" si="45"/>
        <v/>
      </c>
      <c r="L609" s="20" t="str">
        <f t="shared" si="46"/>
        <v/>
      </c>
      <c r="M609" s="21"/>
      <c r="N609" s="20" t="str">
        <f t="shared" si="47"/>
        <v/>
      </c>
      <c r="O609" s="22" t="str">
        <f t="shared" si="48"/>
        <v/>
      </c>
      <c r="P609" s="78" t="str">
        <f t="shared" si="49"/>
        <v/>
      </c>
    </row>
    <row r="610" spans="1:16" x14ac:dyDescent="0.25">
      <c r="A610" s="119" t="s">
        <v>1846</v>
      </c>
      <c r="B610" s="100" t="s">
        <v>1847</v>
      </c>
      <c r="C610" s="100" t="s">
        <v>815</v>
      </c>
      <c r="D610" s="100" t="s">
        <v>1740</v>
      </c>
      <c r="E610" s="100" t="s">
        <v>1661</v>
      </c>
      <c r="F610" s="100" t="s">
        <v>113</v>
      </c>
      <c r="G610" s="101">
        <v>12.244999999999999</v>
      </c>
      <c r="H610" s="102" t="s">
        <v>42</v>
      </c>
      <c r="I610" s="103">
        <v>52</v>
      </c>
      <c r="J610" s="19"/>
      <c r="K610" s="20" t="str">
        <f t="shared" si="45"/>
        <v/>
      </c>
      <c r="L610" s="20" t="str">
        <f t="shared" si="46"/>
        <v/>
      </c>
      <c r="M610" s="21"/>
      <c r="N610" s="20" t="str">
        <f t="shared" si="47"/>
        <v/>
      </c>
      <c r="O610" s="22" t="str">
        <f t="shared" si="48"/>
        <v/>
      </c>
      <c r="P610" s="78" t="str">
        <f t="shared" si="49"/>
        <v/>
      </c>
    </row>
    <row r="611" spans="1:16" x14ac:dyDescent="0.25">
      <c r="A611" s="119" t="s">
        <v>1737</v>
      </c>
      <c r="B611" s="100" t="s">
        <v>1108</v>
      </c>
      <c r="C611" s="100" t="s">
        <v>1834</v>
      </c>
      <c r="D611" s="100" t="s">
        <v>1109</v>
      </c>
      <c r="E611" s="100" t="s">
        <v>1661</v>
      </c>
      <c r="F611" s="100" t="s">
        <v>930</v>
      </c>
      <c r="G611" s="101">
        <v>50.854999999999997</v>
      </c>
      <c r="H611" s="102" t="s">
        <v>81</v>
      </c>
      <c r="I611" s="103">
        <v>252</v>
      </c>
      <c r="J611" s="19"/>
      <c r="K611" s="20" t="str">
        <f t="shared" si="45"/>
        <v/>
      </c>
      <c r="L611" s="20" t="str">
        <f t="shared" si="46"/>
        <v/>
      </c>
      <c r="M611" s="21"/>
      <c r="N611" s="20" t="str">
        <f t="shared" si="47"/>
        <v/>
      </c>
      <c r="O611" s="22" t="str">
        <f t="shared" si="48"/>
        <v/>
      </c>
      <c r="P611" s="78" t="str">
        <f t="shared" si="49"/>
        <v/>
      </c>
    </row>
    <row r="612" spans="1:16" x14ac:dyDescent="0.25">
      <c r="A612" s="119" t="s">
        <v>1848</v>
      </c>
      <c r="B612" s="100" t="s">
        <v>1113</v>
      </c>
      <c r="C612" s="100" t="s">
        <v>1836</v>
      </c>
      <c r="D612" s="100" t="s">
        <v>1109</v>
      </c>
      <c r="E612" s="100" t="s">
        <v>1661</v>
      </c>
      <c r="F612" s="100" t="s">
        <v>930</v>
      </c>
      <c r="G612" s="101">
        <v>149.61000000000001</v>
      </c>
      <c r="H612" s="102" t="s">
        <v>81</v>
      </c>
      <c r="I612" s="103">
        <v>252</v>
      </c>
      <c r="J612" s="19"/>
      <c r="K612" s="20" t="str">
        <f t="shared" si="45"/>
        <v/>
      </c>
      <c r="L612" s="20" t="str">
        <f t="shared" si="46"/>
        <v/>
      </c>
      <c r="M612" s="21"/>
      <c r="N612" s="20" t="str">
        <f t="shared" si="47"/>
        <v/>
      </c>
      <c r="O612" s="22" t="str">
        <f t="shared" si="48"/>
        <v/>
      </c>
      <c r="P612" s="78" t="str">
        <f t="shared" si="49"/>
        <v/>
      </c>
    </row>
    <row r="613" spans="1:16" x14ac:dyDescent="0.25">
      <c r="A613" s="119" t="s">
        <v>1849</v>
      </c>
      <c r="B613" s="100" t="s">
        <v>1115</v>
      </c>
      <c r="C613" s="100" t="s">
        <v>1848</v>
      </c>
      <c r="D613" s="100" t="s">
        <v>1109</v>
      </c>
      <c r="E613" s="100" t="s">
        <v>1661</v>
      </c>
      <c r="F613" s="100" t="s">
        <v>930</v>
      </c>
      <c r="G613" s="101">
        <v>182.255</v>
      </c>
      <c r="H613" s="102" t="s">
        <v>81</v>
      </c>
      <c r="I613" s="103">
        <v>252</v>
      </c>
      <c r="J613" s="19"/>
      <c r="K613" s="20" t="str">
        <f t="shared" si="45"/>
        <v/>
      </c>
      <c r="L613" s="20" t="str">
        <f t="shared" si="46"/>
        <v/>
      </c>
      <c r="M613" s="21"/>
      <c r="N613" s="20" t="str">
        <f t="shared" si="47"/>
        <v/>
      </c>
      <c r="O613" s="22" t="str">
        <f t="shared" si="48"/>
        <v/>
      </c>
      <c r="P613" s="78" t="str">
        <f t="shared" si="49"/>
        <v/>
      </c>
    </row>
    <row r="614" spans="1:16" x14ac:dyDescent="0.25">
      <c r="A614" s="119" t="s">
        <v>1850</v>
      </c>
      <c r="B614" s="100" t="s">
        <v>1117</v>
      </c>
      <c r="C614" s="100" t="s">
        <v>1849</v>
      </c>
      <c r="D614" s="100" t="s">
        <v>1109</v>
      </c>
      <c r="E614" s="100" t="s">
        <v>1661</v>
      </c>
      <c r="F614" s="100" t="s">
        <v>930</v>
      </c>
      <c r="G614" s="101">
        <v>28.8</v>
      </c>
      <c r="H614" s="102" t="s">
        <v>81</v>
      </c>
      <c r="I614" s="103">
        <v>252</v>
      </c>
      <c r="J614" s="19"/>
      <c r="K614" s="20" t="str">
        <f t="shared" si="45"/>
        <v/>
      </c>
      <c r="L614" s="20" t="str">
        <f t="shared" si="46"/>
        <v/>
      </c>
      <c r="M614" s="21"/>
      <c r="N614" s="20" t="str">
        <f t="shared" si="47"/>
        <v/>
      </c>
      <c r="O614" s="22" t="str">
        <f t="shared" si="48"/>
        <v/>
      </c>
      <c r="P614" s="78" t="str">
        <f t="shared" si="49"/>
        <v/>
      </c>
    </row>
    <row r="615" spans="1:16" ht="15.75" thickBot="1" x14ac:dyDescent="0.3">
      <c r="A615" s="120" t="s">
        <v>1851</v>
      </c>
      <c r="B615" s="121" t="s">
        <v>1119</v>
      </c>
      <c r="C615" s="121" t="s">
        <v>1850</v>
      </c>
      <c r="D615" s="121" t="s">
        <v>1109</v>
      </c>
      <c r="E615" s="121" t="s">
        <v>1661</v>
      </c>
      <c r="F615" s="121" t="s">
        <v>930</v>
      </c>
      <c r="G615" s="122">
        <v>28.29</v>
      </c>
      <c r="H615" s="123" t="s">
        <v>81</v>
      </c>
      <c r="I615" s="124">
        <v>252</v>
      </c>
      <c r="J615" s="85"/>
      <c r="K615" s="86" t="str">
        <f t="shared" si="45"/>
        <v/>
      </c>
      <c r="L615" s="86" t="str">
        <f t="shared" si="46"/>
        <v/>
      </c>
      <c r="M615" s="87"/>
      <c r="N615" s="86" t="str">
        <f t="shared" si="47"/>
        <v/>
      </c>
      <c r="O615" s="88" t="str">
        <f t="shared" si="48"/>
        <v/>
      </c>
      <c r="P615" s="89" t="str">
        <f t="shared" si="49"/>
        <v/>
      </c>
    </row>
    <row r="616" spans="1:16" ht="15.75" thickBot="1" x14ac:dyDescent="0.3">
      <c r="O616" s="136">
        <f>SUM(O6:O615)</f>
        <v>0</v>
      </c>
    </row>
  </sheetData>
  <sheetProtection algorithmName="SHA-512" hashValue="PjA/QESUFM/0mgg/+b4Hpj29U6R3IuDZbNyNRVPiNJ7cwwebR2x+HqzkDabdHzfOC8CMCT4p4SWaCwZhCADaaw==" saltValue="XzIJqUasa3+FNzBAA0Tsdw==" spinCount="100000" sheet="1" objects="1" scenarios="1" sort="0" autoFilter="0"/>
  <autoFilter ref="A5:I5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workbookViewId="0">
      <selection activeCell="A7" sqref="A7"/>
    </sheetView>
  </sheetViews>
  <sheetFormatPr baseColWidth="10" defaultRowHeight="15" x14ac:dyDescent="0.25"/>
  <cols>
    <col min="1" max="1" width="7.42578125" customWidth="1"/>
    <col min="2" max="2" width="8.28515625" style="8" customWidth="1"/>
    <col min="3" max="3" width="22.5703125" customWidth="1"/>
    <col min="5" max="5" width="6.7109375" style="6" bestFit="1" customWidth="1"/>
    <col min="6" max="6" width="12.140625" style="9" customWidth="1"/>
    <col min="7" max="7" width="12.140625" style="99" customWidth="1"/>
    <col min="8" max="9" width="15.7109375" customWidth="1"/>
    <col min="10" max="10" width="12.140625" style="99" customWidth="1"/>
    <col min="11" max="13" width="15.7109375" customWidth="1"/>
  </cols>
  <sheetData>
    <row r="1" spans="1:13" x14ac:dyDescent="0.25">
      <c r="A1" s="23" t="s">
        <v>6</v>
      </c>
    </row>
    <row r="2" spans="1:13" x14ac:dyDescent="0.25">
      <c r="A2" s="23"/>
    </row>
    <row r="3" spans="1:13" x14ac:dyDescent="0.25">
      <c r="A3" s="25" t="s">
        <v>32</v>
      </c>
    </row>
    <row r="4" spans="1:13" ht="15.75" thickBot="1" x14ac:dyDescent="0.3"/>
    <row r="5" spans="1:13" ht="24.75" thickBot="1" x14ac:dyDescent="0.3">
      <c r="A5" s="137" t="s">
        <v>0</v>
      </c>
      <c r="B5" s="138" t="s">
        <v>1</v>
      </c>
      <c r="C5" s="137" t="s">
        <v>2</v>
      </c>
      <c r="D5" s="137" t="s">
        <v>3</v>
      </c>
      <c r="E5" s="56" t="s">
        <v>5</v>
      </c>
      <c r="F5" s="137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5">
      <c r="A6" s="144"/>
      <c r="B6" s="145"/>
      <c r="C6" s="146" t="s">
        <v>33</v>
      </c>
      <c r="D6" s="147"/>
      <c r="E6" s="148"/>
      <c r="F6" s="149"/>
      <c r="G6" s="114"/>
      <c r="H6" s="115"/>
      <c r="I6" s="115"/>
      <c r="J6" s="116"/>
      <c r="K6" s="115"/>
      <c r="L6" s="117"/>
      <c r="M6" s="118"/>
    </row>
    <row r="7" spans="1:13" x14ac:dyDescent="0.25">
      <c r="A7" s="76"/>
      <c r="B7" s="52"/>
      <c r="C7" s="57" t="s">
        <v>34</v>
      </c>
      <c r="D7" s="37"/>
      <c r="E7" s="58"/>
      <c r="F7" s="39"/>
      <c r="G7" s="19"/>
      <c r="H7" s="20"/>
      <c r="I7" s="20"/>
      <c r="J7" s="21"/>
      <c r="K7" s="20"/>
      <c r="L7" s="22"/>
      <c r="M7" s="78"/>
    </row>
    <row r="8" spans="1:13" x14ac:dyDescent="0.25">
      <c r="A8" s="76" t="s">
        <v>33</v>
      </c>
      <c r="B8" s="52" t="s">
        <v>35</v>
      </c>
      <c r="C8" s="37" t="s">
        <v>38</v>
      </c>
      <c r="D8" s="37">
        <v>20.079999999999998</v>
      </c>
      <c r="E8" s="58" t="s">
        <v>78</v>
      </c>
      <c r="F8" s="140">
        <v>252</v>
      </c>
      <c r="G8" s="19"/>
      <c r="H8" s="20" t="str">
        <f>IF(G8&gt;0,D8/G8,"")</f>
        <v/>
      </c>
      <c r="I8" s="20" t="str">
        <f t="shared" ref="I8" si="0">IF(G8&gt;0,H8*F8,"")</f>
        <v/>
      </c>
      <c r="J8" s="21"/>
      <c r="K8" s="20" t="str">
        <f t="shared" ref="K8" si="1">IF(G8&gt;0,ROUND(J8/G8,5),"")</f>
        <v/>
      </c>
      <c r="L8" s="22" t="str">
        <f>IF(G8&gt;0,ROUND(D8*F8*K8,2),"")</f>
        <v/>
      </c>
      <c r="M8" s="78" t="str">
        <f t="shared" ref="M8" si="2">IF(G8&gt;0,ROUND(L8/12,2),"")</f>
        <v/>
      </c>
    </row>
    <row r="9" spans="1:13" x14ac:dyDescent="0.25">
      <c r="A9" s="76" t="s">
        <v>33</v>
      </c>
      <c r="B9" s="52" t="s">
        <v>36</v>
      </c>
      <c r="C9" s="37" t="s">
        <v>39</v>
      </c>
      <c r="D9" s="37">
        <v>1.1499999999999999</v>
      </c>
      <c r="E9" s="40" t="s">
        <v>78</v>
      </c>
      <c r="F9" s="140">
        <v>252</v>
      </c>
      <c r="G9" s="19"/>
      <c r="H9" s="20" t="str">
        <f t="shared" ref="H9:H11" si="3">IF(G9&gt;0,D9/G9,"")</f>
        <v/>
      </c>
      <c r="I9" s="20" t="str">
        <f t="shared" ref="I9:I11" si="4">IF(G9&gt;0,H9*F9,"")</f>
        <v/>
      </c>
      <c r="J9" s="21"/>
      <c r="K9" s="20" t="str">
        <f t="shared" ref="K9:K11" si="5">IF(G9&gt;0,ROUND(J9/G9,5),"")</f>
        <v/>
      </c>
      <c r="L9" s="22" t="str">
        <f t="shared" ref="L9:L11" si="6">IF(G9&gt;0,ROUND(D9*F9*K9,2),"")</f>
        <v/>
      </c>
      <c r="M9" s="78" t="str">
        <f t="shared" ref="M9:M11" si="7">IF(G9&gt;0,ROUND(L9/12,2),"")</f>
        <v/>
      </c>
    </row>
    <row r="10" spans="1:13" x14ac:dyDescent="0.25">
      <c r="A10" s="76" t="s">
        <v>33</v>
      </c>
      <c r="B10" s="52" t="s">
        <v>37</v>
      </c>
      <c r="C10" s="37" t="s">
        <v>40</v>
      </c>
      <c r="D10" s="37">
        <v>16.05</v>
      </c>
      <c r="E10" s="58" t="s">
        <v>78</v>
      </c>
      <c r="F10" s="140">
        <v>252</v>
      </c>
      <c r="G10" s="19"/>
      <c r="H10" s="20" t="str">
        <f t="shared" si="3"/>
        <v/>
      </c>
      <c r="I10" s="20" t="str">
        <f t="shared" si="4"/>
        <v/>
      </c>
      <c r="J10" s="21"/>
      <c r="K10" s="20" t="str">
        <f t="shared" si="5"/>
        <v/>
      </c>
      <c r="L10" s="22" t="str">
        <f t="shared" si="6"/>
        <v/>
      </c>
      <c r="M10" s="78" t="str">
        <f t="shared" si="7"/>
        <v/>
      </c>
    </row>
    <row r="11" spans="1:13" x14ac:dyDescent="0.25">
      <c r="A11" s="76"/>
      <c r="B11" s="52"/>
      <c r="C11" s="37"/>
      <c r="D11" s="37"/>
      <c r="E11" s="58"/>
      <c r="F11" s="140"/>
      <c r="G11" s="19"/>
      <c r="H11" s="20" t="str">
        <f t="shared" si="3"/>
        <v/>
      </c>
      <c r="I11" s="20" t="str">
        <f t="shared" si="4"/>
        <v/>
      </c>
      <c r="J11" s="21"/>
      <c r="K11" s="20" t="str">
        <f t="shared" si="5"/>
        <v/>
      </c>
      <c r="L11" s="22" t="str">
        <f t="shared" si="6"/>
        <v/>
      </c>
      <c r="M11" s="78" t="str">
        <f t="shared" si="7"/>
        <v/>
      </c>
    </row>
    <row r="12" spans="1:13" x14ac:dyDescent="0.25">
      <c r="A12" s="76"/>
      <c r="B12" s="52"/>
      <c r="C12" s="57" t="s">
        <v>43</v>
      </c>
      <c r="D12" s="37"/>
      <c r="E12" s="58"/>
      <c r="F12" s="140"/>
      <c r="G12" s="19"/>
      <c r="H12" s="20" t="str">
        <f t="shared" ref="H12:H75" si="8">IF(G12&gt;0,D12/G12,"")</f>
        <v/>
      </c>
      <c r="I12" s="20" t="str">
        <f t="shared" ref="I12:I75" si="9">IF(G12&gt;0,H12*F12,"")</f>
        <v/>
      </c>
      <c r="J12" s="21"/>
      <c r="K12" s="20" t="str">
        <f t="shared" ref="K12:K75" si="10">IF(G12&gt;0,ROUND(J12/G12,5),"")</f>
        <v/>
      </c>
      <c r="L12" s="22" t="str">
        <f t="shared" ref="L12:L75" si="11">IF(G12&gt;0,ROUND(D12*F12*K12,2),"")</f>
        <v/>
      </c>
      <c r="M12" s="78" t="str">
        <f t="shared" ref="M12:M75" si="12">IF(G12&gt;0,ROUND(L12/12,2),"")</f>
        <v/>
      </c>
    </row>
    <row r="13" spans="1:13" x14ac:dyDescent="0.25">
      <c r="A13" s="76" t="s">
        <v>33</v>
      </c>
      <c r="B13" s="52" t="s">
        <v>51</v>
      </c>
      <c r="C13" s="37" t="s">
        <v>44</v>
      </c>
      <c r="D13" s="37">
        <v>22.09</v>
      </c>
      <c r="E13" s="58" t="s">
        <v>78</v>
      </c>
      <c r="F13" s="140">
        <v>252</v>
      </c>
      <c r="G13" s="19"/>
      <c r="H13" s="20" t="str">
        <f t="shared" si="8"/>
        <v/>
      </c>
      <c r="I13" s="20" t="str">
        <f t="shared" si="9"/>
        <v/>
      </c>
      <c r="J13" s="21"/>
      <c r="K13" s="20" t="str">
        <f t="shared" si="10"/>
        <v/>
      </c>
      <c r="L13" s="22" t="str">
        <f t="shared" si="11"/>
        <v/>
      </c>
      <c r="M13" s="78" t="str">
        <f t="shared" si="12"/>
        <v/>
      </c>
    </row>
    <row r="14" spans="1:13" x14ac:dyDescent="0.25">
      <c r="A14" s="76" t="s">
        <v>33</v>
      </c>
      <c r="B14" s="52" t="s">
        <v>52</v>
      </c>
      <c r="C14" s="37" t="s">
        <v>45</v>
      </c>
      <c r="D14" s="37">
        <v>15.84</v>
      </c>
      <c r="E14" s="58" t="s">
        <v>78</v>
      </c>
      <c r="F14" s="140">
        <v>252</v>
      </c>
      <c r="G14" s="19"/>
      <c r="H14" s="20" t="str">
        <f t="shared" si="8"/>
        <v/>
      </c>
      <c r="I14" s="20" t="str">
        <f t="shared" si="9"/>
        <v/>
      </c>
      <c r="J14" s="21"/>
      <c r="K14" s="20" t="str">
        <f t="shared" si="10"/>
        <v/>
      </c>
      <c r="L14" s="22" t="str">
        <f t="shared" si="11"/>
        <v/>
      </c>
      <c r="M14" s="78" t="str">
        <f t="shared" si="12"/>
        <v/>
      </c>
    </row>
    <row r="15" spans="1:13" x14ac:dyDescent="0.25">
      <c r="A15" s="76" t="s">
        <v>33</v>
      </c>
      <c r="B15" s="52" t="s">
        <v>53</v>
      </c>
      <c r="C15" s="37" t="s">
        <v>46</v>
      </c>
      <c r="D15" s="37">
        <v>1.1499999999999999</v>
      </c>
      <c r="E15" s="40" t="s">
        <v>78</v>
      </c>
      <c r="F15" s="140">
        <v>252</v>
      </c>
      <c r="G15" s="19"/>
      <c r="H15" s="20" t="str">
        <f t="shared" si="8"/>
        <v/>
      </c>
      <c r="I15" s="20" t="str">
        <f t="shared" si="9"/>
        <v/>
      </c>
      <c r="J15" s="21"/>
      <c r="K15" s="20" t="str">
        <f t="shared" si="10"/>
        <v/>
      </c>
      <c r="L15" s="22" t="str">
        <f t="shared" si="11"/>
        <v/>
      </c>
      <c r="M15" s="78" t="str">
        <f t="shared" si="12"/>
        <v/>
      </c>
    </row>
    <row r="16" spans="1:13" x14ac:dyDescent="0.25">
      <c r="A16" s="76" t="s">
        <v>33</v>
      </c>
      <c r="B16" s="52" t="s">
        <v>54</v>
      </c>
      <c r="C16" s="37" t="s">
        <v>47</v>
      </c>
      <c r="D16" s="37">
        <v>11.27</v>
      </c>
      <c r="E16" s="58" t="s">
        <v>78</v>
      </c>
      <c r="F16" s="140">
        <v>252</v>
      </c>
      <c r="G16" s="19"/>
      <c r="H16" s="20" t="str">
        <f t="shared" si="8"/>
        <v/>
      </c>
      <c r="I16" s="20" t="str">
        <f t="shared" si="9"/>
        <v/>
      </c>
      <c r="J16" s="21"/>
      <c r="K16" s="20" t="str">
        <f t="shared" si="10"/>
        <v/>
      </c>
      <c r="L16" s="22" t="str">
        <f t="shared" si="11"/>
        <v/>
      </c>
      <c r="M16" s="78" t="str">
        <f t="shared" si="12"/>
        <v/>
      </c>
    </row>
    <row r="17" spans="1:13" x14ac:dyDescent="0.25">
      <c r="A17" s="76" t="s">
        <v>33</v>
      </c>
      <c r="B17" s="52" t="s">
        <v>55</v>
      </c>
      <c r="C17" s="37" t="s">
        <v>48</v>
      </c>
      <c r="D17" s="37">
        <v>22.76</v>
      </c>
      <c r="E17" s="58" t="s">
        <v>78</v>
      </c>
      <c r="F17" s="140">
        <v>252</v>
      </c>
      <c r="G17" s="19"/>
      <c r="H17" s="20" t="str">
        <f t="shared" si="8"/>
        <v/>
      </c>
      <c r="I17" s="20" t="str">
        <f t="shared" si="9"/>
        <v/>
      </c>
      <c r="J17" s="21"/>
      <c r="K17" s="20" t="str">
        <f t="shared" si="10"/>
        <v/>
      </c>
      <c r="L17" s="22" t="str">
        <f t="shared" si="11"/>
        <v/>
      </c>
      <c r="M17" s="78" t="str">
        <f t="shared" si="12"/>
        <v/>
      </c>
    </row>
    <row r="18" spans="1:13" x14ac:dyDescent="0.25">
      <c r="A18" s="76" t="s">
        <v>33</v>
      </c>
      <c r="B18" s="52" t="s">
        <v>56</v>
      </c>
      <c r="C18" s="37" t="s">
        <v>49</v>
      </c>
      <c r="D18" s="37">
        <v>1.01</v>
      </c>
      <c r="E18" s="42" t="s">
        <v>79</v>
      </c>
      <c r="F18" s="140">
        <v>252</v>
      </c>
      <c r="G18" s="19"/>
      <c r="H18" s="20" t="str">
        <f t="shared" si="8"/>
        <v/>
      </c>
      <c r="I18" s="20" t="str">
        <f t="shared" si="9"/>
        <v/>
      </c>
      <c r="J18" s="21"/>
      <c r="K18" s="20" t="str">
        <f t="shared" si="10"/>
        <v/>
      </c>
      <c r="L18" s="22" t="str">
        <f t="shared" si="11"/>
        <v/>
      </c>
      <c r="M18" s="78" t="str">
        <f t="shared" si="12"/>
        <v/>
      </c>
    </row>
    <row r="19" spans="1:13" x14ac:dyDescent="0.25">
      <c r="A19" s="76" t="s">
        <v>33</v>
      </c>
      <c r="B19" s="52" t="s">
        <v>57</v>
      </c>
      <c r="C19" s="37" t="s">
        <v>50</v>
      </c>
      <c r="D19" s="37">
        <v>1.51</v>
      </c>
      <c r="E19" s="58" t="s">
        <v>80</v>
      </c>
      <c r="F19" s="140">
        <v>252</v>
      </c>
      <c r="G19" s="19"/>
      <c r="H19" s="20" t="str">
        <f t="shared" si="8"/>
        <v/>
      </c>
      <c r="I19" s="20" t="str">
        <f t="shared" si="9"/>
        <v/>
      </c>
      <c r="J19" s="21"/>
      <c r="K19" s="20" t="str">
        <f t="shared" si="10"/>
        <v/>
      </c>
      <c r="L19" s="22" t="str">
        <f t="shared" si="11"/>
        <v/>
      </c>
      <c r="M19" s="78" t="str">
        <f t="shared" si="12"/>
        <v/>
      </c>
    </row>
    <row r="20" spans="1:13" x14ac:dyDescent="0.25">
      <c r="A20" s="76"/>
      <c r="B20" s="52"/>
      <c r="C20" s="37"/>
      <c r="D20" s="37"/>
      <c r="E20" s="58"/>
      <c r="F20" s="140"/>
      <c r="G20" s="19"/>
      <c r="H20" s="20" t="str">
        <f t="shared" si="8"/>
        <v/>
      </c>
      <c r="I20" s="20" t="str">
        <f t="shared" si="9"/>
        <v/>
      </c>
      <c r="J20" s="21"/>
      <c r="K20" s="20" t="str">
        <f t="shared" si="10"/>
        <v/>
      </c>
      <c r="L20" s="22" t="str">
        <f t="shared" si="11"/>
        <v/>
      </c>
      <c r="M20" s="78" t="str">
        <f t="shared" si="12"/>
        <v/>
      </c>
    </row>
    <row r="21" spans="1:13" x14ac:dyDescent="0.25">
      <c r="A21" s="76"/>
      <c r="B21" s="52"/>
      <c r="C21" s="57" t="s">
        <v>58</v>
      </c>
      <c r="D21" s="37"/>
      <c r="E21" s="58"/>
      <c r="F21" s="140"/>
      <c r="G21" s="19"/>
      <c r="H21" s="20" t="str">
        <f t="shared" si="8"/>
        <v/>
      </c>
      <c r="I21" s="20" t="str">
        <f t="shared" si="9"/>
        <v/>
      </c>
      <c r="J21" s="21"/>
      <c r="K21" s="20" t="str">
        <f t="shared" si="10"/>
        <v/>
      </c>
      <c r="L21" s="22" t="str">
        <f t="shared" si="11"/>
        <v/>
      </c>
      <c r="M21" s="78" t="str">
        <f t="shared" si="12"/>
        <v/>
      </c>
    </row>
    <row r="22" spans="1:13" x14ac:dyDescent="0.25">
      <c r="A22" s="76" t="s">
        <v>33</v>
      </c>
      <c r="B22" s="52" t="s">
        <v>59</v>
      </c>
      <c r="C22" s="37" t="s">
        <v>60</v>
      </c>
      <c r="D22" s="37">
        <v>19.93</v>
      </c>
      <c r="E22" s="58" t="s">
        <v>78</v>
      </c>
      <c r="F22" s="140">
        <v>252</v>
      </c>
      <c r="G22" s="19"/>
      <c r="H22" s="20" t="str">
        <f t="shared" si="8"/>
        <v/>
      </c>
      <c r="I22" s="20" t="str">
        <f t="shared" si="9"/>
        <v/>
      </c>
      <c r="J22" s="21"/>
      <c r="K22" s="20" t="str">
        <f t="shared" si="10"/>
        <v/>
      </c>
      <c r="L22" s="22" t="str">
        <f t="shared" si="11"/>
        <v/>
      </c>
      <c r="M22" s="78" t="str">
        <f t="shared" si="12"/>
        <v/>
      </c>
    </row>
    <row r="23" spans="1:13" x14ac:dyDescent="0.25">
      <c r="A23" s="76"/>
      <c r="B23" s="52"/>
      <c r="C23" s="37"/>
      <c r="D23" s="37"/>
      <c r="E23" s="58"/>
      <c r="F23" s="140"/>
      <c r="G23" s="19"/>
      <c r="H23" s="20" t="str">
        <f t="shared" si="8"/>
        <v/>
      </c>
      <c r="I23" s="20" t="str">
        <f t="shared" si="9"/>
        <v/>
      </c>
      <c r="J23" s="21"/>
      <c r="K23" s="20" t="str">
        <f t="shared" si="10"/>
        <v/>
      </c>
      <c r="L23" s="22" t="str">
        <f t="shared" si="11"/>
        <v/>
      </c>
      <c r="M23" s="78" t="str">
        <f t="shared" si="12"/>
        <v/>
      </c>
    </row>
    <row r="24" spans="1:13" x14ac:dyDescent="0.25">
      <c r="A24" s="76"/>
      <c r="B24" s="52"/>
      <c r="C24" s="57" t="s">
        <v>61</v>
      </c>
      <c r="D24" s="37"/>
      <c r="E24" s="58"/>
      <c r="F24" s="140"/>
      <c r="G24" s="19"/>
      <c r="H24" s="20" t="str">
        <f t="shared" si="8"/>
        <v/>
      </c>
      <c r="I24" s="20" t="str">
        <f t="shared" si="9"/>
        <v/>
      </c>
      <c r="J24" s="21"/>
      <c r="K24" s="20" t="str">
        <f t="shared" si="10"/>
        <v/>
      </c>
      <c r="L24" s="22" t="str">
        <f t="shared" si="11"/>
        <v/>
      </c>
      <c r="M24" s="78" t="str">
        <f t="shared" si="12"/>
        <v/>
      </c>
    </row>
    <row r="25" spans="1:13" x14ac:dyDescent="0.25">
      <c r="A25" s="76" t="s">
        <v>33</v>
      </c>
      <c r="B25" s="52" t="s">
        <v>64</v>
      </c>
      <c r="C25" s="37" t="s">
        <v>62</v>
      </c>
      <c r="D25" s="37">
        <v>18.97</v>
      </c>
      <c r="E25" s="58" t="s">
        <v>66</v>
      </c>
      <c r="F25" s="140">
        <v>252</v>
      </c>
      <c r="G25" s="19"/>
      <c r="H25" s="20" t="str">
        <f t="shared" si="8"/>
        <v/>
      </c>
      <c r="I25" s="20" t="str">
        <f t="shared" si="9"/>
        <v/>
      </c>
      <c r="J25" s="21"/>
      <c r="K25" s="20" t="str">
        <f t="shared" si="10"/>
        <v/>
      </c>
      <c r="L25" s="22" t="str">
        <f t="shared" si="11"/>
        <v/>
      </c>
      <c r="M25" s="78" t="str">
        <f t="shared" si="12"/>
        <v/>
      </c>
    </row>
    <row r="26" spans="1:13" x14ac:dyDescent="0.25">
      <c r="A26" s="76" t="s">
        <v>33</v>
      </c>
      <c r="B26" s="52" t="s">
        <v>65</v>
      </c>
      <c r="C26" s="37" t="s">
        <v>63</v>
      </c>
      <c r="D26" s="37">
        <v>13.71</v>
      </c>
      <c r="E26" s="58" t="s">
        <v>358</v>
      </c>
      <c r="F26" s="140">
        <v>252</v>
      </c>
      <c r="G26" s="19"/>
      <c r="H26" s="20" t="str">
        <f t="shared" si="8"/>
        <v/>
      </c>
      <c r="I26" s="20" t="str">
        <f t="shared" si="9"/>
        <v/>
      </c>
      <c r="J26" s="21"/>
      <c r="K26" s="20" t="str">
        <f t="shared" si="10"/>
        <v/>
      </c>
      <c r="L26" s="22" t="str">
        <f t="shared" si="11"/>
        <v/>
      </c>
      <c r="M26" s="78" t="str">
        <f t="shared" si="12"/>
        <v/>
      </c>
    </row>
    <row r="27" spans="1:13" x14ac:dyDescent="0.25">
      <c r="A27" s="76"/>
      <c r="B27" s="52"/>
      <c r="C27" s="37"/>
      <c r="D27" s="37"/>
      <c r="E27" s="58"/>
      <c r="F27" s="140"/>
      <c r="G27" s="19"/>
      <c r="H27" s="20" t="str">
        <f t="shared" si="8"/>
        <v/>
      </c>
      <c r="I27" s="20" t="str">
        <f t="shared" si="9"/>
        <v/>
      </c>
      <c r="J27" s="21"/>
      <c r="K27" s="20" t="str">
        <f t="shared" si="10"/>
        <v/>
      </c>
      <c r="L27" s="22" t="str">
        <f t="shared" si="11"/>
        <v/>
      </c>
      <c r="M27" s="78" t="str">
        <f t="shared" si="12"/>
        <v/>
      </c>
    </row>
    <row r="28" spans="1:13" x14ac:dyDescent="0.25">
      <c r="A28" s="76"/>
      <c r="B28" s="52"/>
      <c r="C28" s="57" t="s">
        <v>77</v>
      </c>
      <c r="D28" s="37"/>
      <c r="E28" s="58"/>
      <c r="F28" s="140"/>
      <c r="G28" s="19"/>
      <c r="H28" s="20" t="str">
        <f t="shared" si="8"/>
        <v/>
      </c>
      <c r="I28" s="20" t="str">
        <f t="shared" si="9"/>
        <v/>
      </c>
      <c r="J28" s="21"/>
      <c r="K28" s="20" t="str">
        <f t="shared" si="10"/>
        <v/>
      </c>
      <c r="L28" s="22" t="str">
        <f t="shared" si="11"/>
        <v/>
      </c>
      <c r="M28" s="78" t="str">
        <f t="shared" si="12"/>
        <v/>
      </c>
    </row>
    <row r="29" spans="1:13" x14ac:dyDescent="0.25">
      <c r="A29" s="76" t="s">
        <v>33</v>
      </c>
      <c r="B29" s="52" t="s">
        <v>72</v>
      </c>
      <c r="C29" s="37" t="s">
        <v>67</v>
      </c>
      <c r="D29" s="37">
        <v>63.9</v>
      </c>
      <c r="E29" s="58" t="s">
        <v>81</v>
      </c>
      <c r="F29" s="140">
        <v>252</v>
      </c>
      <c r="G29" s="19"/>
      <c r="H29" s="20" t="str">
        <f t="shared" si="8"/>
        <v/>
      </c>
      <c r="I29" s="20" t="str">
        <f t="shared" si="9"/>
        <v/>
      </c>
      <c r="J29" s="21"/>
      <c r="K29" s="20" t="str">
        <f t="shared" si="10"/>
        <v/>
      </c>
      <c r="L29" s="22" t="str">
        <f t="shared" si="11"/>
        <v/>
      </c>
      <c r="M29" s="78" t="str">
        <f t="shared" si="12"/>
        <v/>
      </c>
    </row>
    <row r="30" spans="1:13" x14ac:dyDescent="0.25">
      <c r="A30" s="76" t="s">
        <v>33</v>
      </c>
      <c r="B30" s="52" t="s">
        <v>73</v>
      </c>
      <c r="C30" s="37" t="s">
        <v>68</v>
      </c>
      <c r="D30" s="37">
        <v>26.89</v>
      </c>
      <c r="E30" s="58" t="s">
        <v>78</v>
      </c>
      <c r="F30" s="140">
        <v>252</v>
      </c>
      <c r="G30" s="19"/>
      <c r="H30" s="20" t="str">
        <f t="shared" si="8"/>
        <v/>
      </c>
      <c r="I30" s="20" t="str">
        <f t="shared" si="9"/>
        <v/>
      </c>
      <c r="J30" s="21"/>
      <c r="K30" s="20" t="str">
        <f t="shared" si="10"/>
        <v/>
      </c>
      <c r="L30" s="22" t="str">
        <f t="shared" si="11"/>
        <v/>
      </c>
      <c r="M30" s="78" t="str">
        <f t="shared" si="12"/>
        <v/>
      </c>
    </row>
    <row r="31" spans="1:13" x14ac:dyDescent="0.25">
      <c r="A31" s="76" t="s">
        <v>33</v>
      </c>
      <c r="B31" s="52" t="s">
        <v>74</v>
      </c>
      <c r="C31" s="37" t="s">
        <v>69</v>
      </c>
      <c r="D31" s="37">
        <v>1.49</v>
      </c>
      <c r="E31" s="58" t="s">
        <v>80</v>
      </c>
      <c r="F31" s="140">
        <v>252</v>
      </c>
      <c r="G31" s="19"/>
      <c r="H31" s="20" t="str">
        <f t="shared" si="8"/>
        <v/>
      </c>
      <c r="I31" s="20" t="str">
        <f t="shared" si="9"/>
        <v/>
      </c>
      <c r="J31" s="21"/>
      <c r="K31" s="20" t="str">
        <f t="shared" si="10"/>
        <v/>
      </c>
      <c r="L31" s="22" t="str">
        <f t="shared" si="11"/>
        <v/>
      </c>
      <c r="M31" s="78" t="str">
        <f t="shared" si="12"/>
        <v/>
      </c>
    </row>
    <row r="32" spans="1:13" x14ac:dyDescent="0.25">
      <c r="A32" s="76" t="s">
        <v>33</v>
      </c>
      <c r="B32" s="52" t="s">
        <v>75</v>
      </c>
      <c r="C32" s="37" t="s">
        <v>70</v>
      </c>
      <c r="D32" s="37">
        <v>10.5</v>
      </c>
      <c r="E32" s="58" t="s">
        <v>66</v>
      </c>
      <c r="F32" s="140">
        <v>252</v>
      </c>
      <c r="G32" s="19"/>
      <c r="H32" s="20" t="str">
        <f t="shared" si="8"/>
        <v/>
      </c>
      <c r="I32" s="20" t="str">
        <f t="shared" si="9"/>
        <v/>
      </c>
      <c r="J32" s="21"/>
      <c r="K32" s="20" t="str">
        <f t="shared" si="10"/>
        <v/>
      </c>
      <c r="L32" s="22" t="str">
        <f t="shared" si="11"/>
        <v/>
      </c>
      <c r="M32" s="78" t="str">
        <f t="shared" si="12"/>
        <v/>
      </c>
    </row>
    <row r="33" spans="1:13" x14ac:dyDescent="0.25">
      <c r="A33" s="76" t="s">
        <v>33</v>
      </c>
      <c r="B33" s="52" t="s">
        <v>76</v>
      </c>
      <c r="C33" s="37" t="s">
        <v>71</v>
      </c>
      <c r="D33" s="37">
        <v>3.85</v>
      </c>
      <c r="E33" s="58" t="s">
        <v>80</v>
      </c>
      <c r="F33" s="140">
        <v>252</v>
      </c>
      <c r="G33" s="19"/>
      <c r="H33" s="20" t="str">
        <f t="shared" si="8"/>
        <v/>
      </c>
      <c r="I33" s="20" t="str">
        <f t="shared" si="9"/>
        <v/>
      </c>
      <c r="J33" s="21"/>
      <c r="K33" s="20" t="str">
        <f t="shared" si="10"/>
        <v/>
      </c>
      <c r="L33" s="22" t="str">
        <f t="shared" si="11"/>
        <v/>
      </c>
      <c r="M33" s="78" t="str">
        <f t="shared" si="12"/>
        <v/>
      </c>
    </row>
    <row r="34" spans="1:13" x14ac:dyDescent="0.25">
      <c r="A34" s="76"/>
      <c r="B34" s="52"/>
      <c r="C34" s="37"/>
      <c r="D34" s="37"/>
      <c r="E34" s="58"/>
      <c r="F34" s="140"/>
      <c r="G34" s="19"/>
      <c r="H34" s="20" t="str">
        <f t="shared" si="8"/>
        <v/>
      </c>
      <c r="I34" s="20" t="str">
        <f t="shared" si="9"/>
        <v/>
      </c>
      <c r="J34" s="21"/>
      <c r="K34" s="20" t="str">
        <f t="shared" si="10"/>
        <v/>
      </c>
      <c r="L34" s="22" t="str">
        <f t="shared" si="11"/>
        <v/>
      </c>
      <c r="M34" s="78" t="str">
        <f t="shared" si="12"/>
        <v/>
      </c>
    </row>
    <row r="35" spans="1:13" x14ac:dyDescent="0.25">
      <c r="A35" s="76"/>
      <c r="B35" s="52"/>
      <c r="C35" s="57" t="s">
        <v>82</v>
      </c>
      <c r="D35" s="37"/>
      <c r="E35" s="58"/>
      <c r="F35" s="140"/>
      <c r="G35" s="19"/>
      <c r="H35" s="20" t="str">
        <f t="shared" si="8"/>
        <v/>
      </c>
      <c r="I35" s="20" t="str">
        <f t="shared" si="9"/>
        <v/>
      </c>
      <c r="J35" s="21"/>
      <c r="K35" s="20" t="str">
        <f t="shared" si="10"/>
        <v/>
      </c>
      <c r="L35" s="22" t="str">
        <f t="shared" si="11"/>
        <v/>
      </c>
      <c r="M35" s="78" t="str">
        <f t="shared" si="12"/>
        <v/>
      </c>
    </row>
    <row r="36" spans="1:13" x14ac:dyDescent="0.25">
      <c r="A36" s="76" t="s">
        <v>33</v>
      </c>
      <c r="B36" s="52" t="s">
        <v>86</v>
      </c>
      <c r="C36" s="37" t="s">
        <v>83</v>
      </c>
      <c r="D36" s="37">
        <v>21.92</v>
      </c>
      <c r="E36" s="58" t="s">
        <v>78</v>
      </c>
      <c r="F36" s="140">
        <v>252</v>
      </c>
      <c r="G36" s="19"/>
      <c r="H36" s="20" t="str">
        <f t="shared" si="8"/>
        <v/>
      </c>
      <c r="I36" s="20" t="str">
        <f t="shared" si="9"/>
        <v/>
      </c>
      <c r="J36" s="21"/>
      <c r="K36" s="20" t="str">
        <f t="shared" si="10"/>
        <v/>
      </c>
      <c r="L36" s="22" t="str">
        <f t="shared" si="11"/>
        <v/>
      </c>
      <c r="M36" s="78" t="str">
        <f t="shared" si="12"/>
        <v/>
      </c>
    </row>
    <row r="37" spans="1:13" x14ac:dyDescent="0.25">
      <c r="A37" s="76" t="s">
        <v>33</v>
      </c>
      <c r="B37" s="52" t="s">
        <v>87</v>
      </c>
      <c r="C37" s="37" t="s">
        <v>84</v>
      </c>
      <c r="D37" s="37">
        <v>22.93</v>
      </c>
      <c r="E37" s="58" t="s">
        <v>78</v>
      </c>
      <c r="F37" s="140">
        <v>252</v>
      </c>
      <c r="G37" s="19"/>
      <c r="H37" s="20" t="str">
        <f t="shared" si="8"/>
        <v/>
      </c>
      <c r="I37" s="20" t="str">
        <f t="shared" si="9"/>
        <v/>
      </c>
      <c r="J37" s="21"/>
      <c r="K37" s="20" t="str">
        <f t="shared" si="10"/>
        <v/>
      </c>
      <c r="L37" s="22" t="str">
        <f t="shared" si="11"/>
        <v/>
      </c>
      <c r="M37" s="78" t="str">
        <f t="shared" si="12"/>
        <v/>
      </c>
    </row>
    <row r="38" spans="1:13" x14ac:dyDescent="0.25">
      <c r="A38" s="76" t="s">
        <v>33</v>
      </c>
      <c r="B38" s="52" t="s">
        <v>88</v>
      </c>
      <c r="C38" s="37" t="s">
        <v>85</v>
      </c>
      <c r="D38" s="37">
        <v>19.39</v>
      </c>
      <c r="E38" s="58" t="s">
        <v>78</v>
      </c>
      <c r="F38" s="140">
        <v>252</v>
      </c>
      <c r="G38" s="19"/>
      <c r="H38" s="20" t="str">
        <f t="shared" si="8"/>
        <v/>
      </c>
      <c r="I38" s="20" t="str">
        <f t="shared" si="9"/>
        <v/>
      </c>
      <c r="J38" s="21"/>
      <c r="K38" s="20" t="str">
        <f t="shared" si="10"/>
        <v/>
      </c>
      <c r="L38" s="22" t="str">
        <f t="shared" si="11"/>
        <v/>
      </c>
      <c r="M38" s="78" t="str">
        <f t="shared" si="12"/>
        <v/>
      </c>
    </row>
    <row r="39" spans="1:13" x14ac:dyDescent="0.25">
      <c r="A39" s="76" t="s">
        <v>33</v>
      </c>
      <c r="B39" s="52" t="s">
        <v>89</v>
      </c>
      <c r="C39" s="37" t="s">
        <v>40</v>
      </c>
      <c r="D39" s="37">
        <v>22.8</v>
      </c>
      <c r="E39" s="58" t="s">
        <v>78</v>
      </c>
      <c r="F39" s="140">
        <v>252</v>
      </c>
      <c r="G39" s="19"/>
      <c r="H39" s="20" t="str">
        <f t="shared" si="8"/>
        <v/>
      </c>
      <c r="I39" s="20" t="str">
        <f t="shared" si="9"/>
        <v/>
      </c>
      <c r="J39" s="21"/>
      <c r="K39" s="20" t="str">
        <f t="shared" si="10"/>
        <v/>
      </c>
      <c r="L39" s="22" t="str">
        <f t="shared" si="11"/>
        <v/>
      </c>
      <c r="M39" s="78" t="str">
        <f t="shared" si="12"/>
        <v/>
      </c>
    </row>
    <row r="40" spans="1:13" x14ac:dyDescent="0.25">
      <c r="A40" s="76" t="s">
        <v>33</v>
      </c>
      <c r="B40" s="52" t="s">
        <v>90</v>
      </c>
      <c r="C40" s="37" t="s">
        <v>44</v>
      </c>
      <c r="D40" s="37">
        <v>15.88</v>
      </c>
      <c r="E40" s="58" t="s">
        <v>78</v>
      </c>
      <c r="F40" s="140">
        <v>252</v>
      </c>
      <c r="G40" s="19"/>
      <c r="H40" s="20" t="str">
        <f t="shared" si="8"/>
        <v/>
      </c>
      <c r="I40" s="20" t="str">
        <f t="shared" si="9"/>
        <v/>
      </c>
      <c r="J40" s="21"/>
      <c r="K40" s="20" t="str">
        <f t="shared" si="10"/>
        <v/>
      </c>
      <c r="L40" s="22" t="str">
        <f t="shared" si="11"/>
        <v/>
      </c>
      <c r="M40" s="78" t="str">
        <f t="shared" si="12"/>
        <v/>
      </c>
    </row>
    <row r="41" spans="1:13" x14ac:dyDescent="0.25">
      <c r="A41" s="76" t="s">
        <v>33</v>
      </c>
      <c r="B41" s="52" t="s">
        <v>91</v>
      </c>
      <c r="C41" s="37" t="s">
        <v>45</v>
      </c>
      <c r="D41" s="37">
        <v>15.73</v>
      </c>
      <c r="E41" s="58" t="s">
        <v>78</v>
      </c>
      <c r="F41" s="140">
        <v>252</v>
      </c>
      <c r="G41" s="19"/>
      <c r="H41" s="20" t="str">
        <f t="shared" si="8"/>
        <v/>
      </c>
      <c r="I41" s="20" t="str">
        <f t="shared" si="9"/>
        <v/>
      </c>
      <c r="J41" s="21"/>
      <c r="K41" s="20" t="str">
        <f t="shared" si="10"/>
        <v/>
      </c>
      <c r="L41" s="22" t="str">
        <f t="shared" si="11"/>
        <v/>
      </c>
      <c r="M41" s="78" t="str">
        <f t="shared" si="12"/>
        <v/>
      </c>
    </row>
    <row r="42" spans="1:13" x14ac:dyDescent="0.25">
      <c r="A42" s="76" t="s">
        <v>33</v>
      </c>
      <c r="B42" s="52" t="s">
        <v>92</v>
      </c>
      <c r="C42" s="37" t="s">
        <v>62</v>
      </c>
      <c r="D42" s="37">
        <v>14.71</v>
      </c>
      <c r="E42" s="58" t="s">
        <v>66</v>
      </c>
      <c r="F42" s="140">
        <v>252</v>
      </c>
      <c r="G42" s="19"/>
      <c r="H42" s="20" t="str">
        <f t="shared" si="8"/>
        <v/>
      </c>
      <c r="I42" s="20" t="str">
        <f t="shared" si="9"/>
        <v/>
      </c>
      <c r="J42" s="21"/>
      <c r="K42" s="20" t="str">
        <f t="shared" si="10"/>
        <v/>
      </c>
      <c r="L42" s="22" t="str">
        <f t="shared" si="11"/>
        <v/>
      </c>
      <c r="M42" s="78" t="str">
        <f t="shared" si="12"/>
        <v/>
      </c>
    </row>
    <row r="43" spans="1:13" x14ac:dyDescent="0.25">
      <c r="A43" s="76" t="s">
        <v>33</v>
      </c>
      <c r="B43" s="52" t="s">
        <v>93</v>
      </c>
      <c r="C43" s="37" t="s">
        <v>68</v>
      </c>
      <c r="D43" s="37">
        <v>17.23</v>
      </c>
      <c r="E43" s="58" t="s">
        <v>78</v>
      </c>
      <c r="F43" s="140">
        <v>252</v>
      </c>
      <c r="G43" s="19"/>
      <c r="H43" s="20" t="str">
        <f t="shared" si="8"/>
        <v/>
      </c>
      <c r="I43" s="20" t="str">
        <f t="shared" si="9"/>
        <v/>
      </c>
      <c r="J43" s="21"/>
      <c r="K43" s="20" t="str">
        <f t="shared" si="10"/>
        <v/>
      </c>
      <c r="L43" s="22" t="str">
        <f t="shared" si="11"/>
        <v/>
      </c>
      <c r="M43" s="78" t="str">
        <f t="shared" si="12"/>
        <v/>
      </c>
    </row>
    <row r="44" spans="1:13" x14ac:dyDescent="0.25">
      <c r="A44" s="76" t="s">
        <v>33</v>
      </c>
      <c r="B44" s="52" t="s">
        <v>72</v>
      </c>
      <c r="C44" s="37" t="s">
        <v>95</v>
      </c>
      <c r="D44" s="37">
        <v>5.64</v>
      </c>
      <c r="E44" s="58" t="s">
        <v>81</v>
      </c>
      <c r="F44" s="140">
        <v>252</v>
      </c>
      <c r="G44" s="19"/>
      <c r="H44" s="20" t="str">
        <f t="shared" si="8"/>
        <v/>
      </c>
      <c r="I44" s="20" t="str">
        <f t="shared" si="9"/>
        <v/>
      </c>
      <c r="J44" s="21"/>
      <c r="K44" s="20" t="str">
        <f t="shared" si="10"/>
        <v/>
      </c>
      <c r="L44" s="22" t="str">
        <f t="shared" si="11"/>
        <v/>
      </c>
      <c r="M44" s="78" t="str">
        <f t="shared" si="12"/>
        <v/>
      </c>
    </row>
    <row r="45" spans="1:13" x14ac:dyDescent="0.25">
      <c r="A45" s="76" t="s">
        <v>33</v>
      </c>
      <c r="B45" s="52" t="s">
        <v>94</v>
      </c>
      <c r="C45" s="37" t="s">
        <v>71</v>
      </c>
      <c r="D45" s="37">
        <v>4.42</v>
      </c>
      <c r="E45" s="58" t="s">
        <v>80</v>
      </c>
      <c r="F45" s="140">
        <v>252</v>
      </c>
      <c r="G45" s="19"/>
      <c r="H45" s="20" t="str">
        <f t="shared" si="8"/>
        <v/>
      </c>
      <c r="I45" s="20" t="str">
        <f t="shared" si="9"/>
        <v/>
      </c>
      <c r="J45" s="21"/>
      <c r="K45" s="20" t="str">
        <f t="shared" si="10"/>
        <v/>
      </c>
      <c r="L45" s="22" t="str">
        <f t="shared" si="11"/>
        <v/>
      </c>
      <c r="M45" s="78" t="str">
        <f t="shared" si="12"/>
        <v/>
      </c>
    </row>
    <row r="46" spans="1:13" x14ac:dyDescent="0.25">
      <c r="A46" s="76"/>
      <c r="B46" s="52"/>
      <c r="C46" s="37"/>
      <c r="D46" s="37"/>
      <c r="E46" s="58"/>
      <c r="F46" s="140"/>
      <c r="G46" s="19"/>
      <c r="H46" s="20" t="str">
        <f t="shared" si="8"/>
        <v/>
      </c>
      <c r="I46" s="20" t="str">
        <f t="shared" si="9"/>
        <v/>
      </c>
      <c r="J46" s="21"/>
      <c r="K46" s="20" t="str">
        <f t="shared" si="10"/>
        <v/>
      </c>
      <c r="L46" s="22" t="str">
        <f t="shared" si="11"/>
        <v/>
      </c>
      <c r="M46" s="78" t="str">
        <f t="shared" si="12"/>
        <v/>
      </c>
    </row>
    <row r="47" spans="1:13" x14ac:dyDescent="0.25">
      <c r="A47" s="76"/>
      <c r="B47" s="52"/>
      <c r="C47" s="57" t="s">
        <v>96</v>
      </c>
      <c r="D47" s="37"/>
      <c r="E47" s="58"/>
      <c r="F47" s="140"/>
      <c r="G47" s="19"/>
      <c r="H47" s="20" t="str">
        <f t="shared" si="8"/>
        <v/>
      </c>
      <c r="I47" s="20" t="str">
        <f t="shared" si="9"/>
        <v/>
      </c>
      <c r="J47" s="21"/>
      <c r="K47" s="20" t="str">
        <f t="shared" si="10"/>
        <v/>
      </c>
      <c r="L47" s="22" t="str">
        <f t="shared" si="11"/>
        <v/>
      </c>
      <c r="M47" s="78" t="str">
        <f t="shared" si="12"/>
        <v/>
      </c>
    </row>
    <row r="48" spans="1:13" x14ac:dyDescent="0.25">
      <c r="A48" s="76" t="s">
        <v>33</v>
      </c>
      <c r="B48" s="52" t="s">
        <v>100</v>
      </c>
      <c r="C48" s="37" t="s">
        <v>96</v>
      </c>
      <c r="D48" s="37">
        <v>28.55</v>
      </c>
      <c r="E48" s="58" t="s">
        <v>358</v>
      </c>
      <c r="F48" s="140">
        <v>252</v>
      </c>
      <c r="G48" s="19"/>
      <c r="H48" s="20" t="str">
        <f t="shared" si="8"/>
        <v/>
      </c>
      <c r="I48" s="20" t="str">
        <f t="shared" si="9"/>
        <v/>
      </c>
      <c r="J48" s="21"/>
      <c r="K48" s="20" t="str">
        <f t="shared" si="10"/>
        <v/>
      </c>
      <c r="L48" s="22" t="str">
        <f t="shared" si="11"/>
        <v/>
      </c>
      <c r="M48" s="78" t="str">
        <f t="shared" si="12"/>
        <v/>
      </c>
    </row>
    <row r="49" spans="1:13" x14ac:dyDescent="0.25">
      <c r="A49" s="76" t="s">
        <v>33</v>
      </c>
      <c r="B49" s="52" t="s">
        <v>101</v>
      </c>
      <c r="C49" s="37" t="s">
        <v>97</v>
      </c>
      <c r="D49" s="37">
        <v>15.74</v>
      </c>
      <c r="E49" s="58" t="s">
        <v>78</v>
      </c>
      <c r="F49" s="140">
        <v>252</v>
      </c>
      <c r="G49" s="19"/>
      <c r="H49" s="20" t="str">
        <f t="shared" si="8"/>
        <v/>
      </c>
      <c r="I49" s="20" t="str">
        <f t="shared" si="9"/>
        <v/>
      </c>
      <c r="J49" s="21"/>
      <c r="K49" s="20" t="str">
        <f t="shared" si="10"/>
        <v/>
      </c>
      <c r="L49" s="22" t="str">
        <f t="shared" si="11"/>
        <v/>
      </c>
      <c r="M49" s="78" t="str">
        <f t="shared" si="12"/>
        <v/>
      </c>
    </row>
    <row r="50" spans="1:13" x14ac:dyDescent="0.25">
      <c r="A50" s="76" t="s">
        <v>33</v>
      </c>
      <c r="B50" s="52" t="s">
        <v>102</v>
      </c>
      <c r="C50" s="37" t="s">
        <v>98</v>
      </c>
      <c r="D50" s="37">
        <v>2.19</v>
      </c>
      <c r="E50" s="58" t="s">
        <v>78</v>
      </c>
      <c r="F50" s="140">
        <v>252</v>
      </c>
      <c r="G50" s="19"/>
      <c r="H50" s="20" t="str">
        <f t="shared" si="8"/>
        <v/>
      </c>
      <c r="I50" s="20" t="str">
        <f t="shared" si="9"/>
        <v/>
      </c>
      <c r="J50" s="21"/>
      <c r="K50" s="20" t="str">
        <f t="shared" si="10"/>
        <v/>
      </c>
      <c r="L50" s="22" t="str">
        <f t="shared" si="11"/>
        <v/>
      </c>
      <c r="M50" s="78" t="str">
        <f t="shared" si="12"/>
        <v/>
      </c>
    </row>
    <row r="51" spans="1:13" x14ac:dyDescent="0.25">
      <c r="A51" s="76" t="s">
        <v>33</v>
      </c>
      <c r="B51" s="52" t="s">
        <v>103</v>
      </c>
      <c r="C51" s="37" t="s">
        <v>99</v>
      </c>
      <c r="D51" s="37">
        <v>1.69</v>
      </c>
      <c r="E51" s="58" t="s">
        <v>78</v>
      </c>
      <c r="F51" s="140">
        <v>252</v>
      </c>
      <c r="G51" s="19"/>
      <c r="H51" s="20" t="str">
        <f t="shared" si="8"/>
        <v/>
      </c>
      <c r="I51" s="20" t="str">
        <f t="shared" si="9"/>
        <v/>
      </c>
      <c r="J51" s="21"/>
      <c r="K51" s="20" t="str">
        <f t="shared" si="10"/>
        <v/>
      </c>
      <c r="L51" s="22" t="str">
        <f t="shared" si="11"/>
        <v/>
      </c>
      <c r="M51" s="78" t="str">
        <f t="shared" si="12"/>
        <v/>
      </c>
    </row>
    <row r="52" spans="1:13" x14ac:dyDescent="0.25">
      <c r="A52" s="76"/>
      <c r="B52" s="52"/>
      <c r="C52" s="37"/>
      <c r="D52" s="37"/>
      <c r="E52" s="58"/>
      <c r="F52" s="140"/>
      <c r="G52" s="19"/>
      <c r="H52" s="20" t="str">
        <f t="shared" si="8"/>
        <v/>
      </c>
      <c r="I52" s="20" t="str">
        <f t="shared" si="9"/>
        <v/>
      </c>
      <c r="J52" s="21"/>
      <c r="K52" s="20" t="str">
        <f t="shared" si="10"/>
        <v/>
      </c>
      <c r="L52" s="22" t="str">
        <f t="shared" si="11"/>
        <v/>
      </c>
      <c r="M52" s="78" t="str">
        <f t="shared" si="12"/>
        <v/>
      </c>
    </row>
    <row r="53" spans="1:13" x14ac:dyDescent="0.25">
      <c r="A53" s="76" t="s">
        <v>33</v>
      </c>
      <c r="B53" s="52" t="s">
        <v>72</v>
      </c>
      <c r="C53" s="37" t="s">
        <v>104</v>
      </c>
      <c r="D53" s="37">
        <v>48.61</v>
      </c>
      <c r="E53" s="58" t="s">
        <v>81</v>
      </c>
      <c r="F53" s="140">
        <v>252</v>
      </c>
      <c r="G53" s="19"/>
      <c r="H53" s="20" t="str">
        <f t="shared" si="8"/>
        <v/>
      </c>
      <c r="I53" s="20" t="str">
        <f t="shared" si="9"/>
        <v/>
      </c>
      <c r="J53" s="21"/>
      <c r="K53" s="20" t="str">
        <f t="shared" si="10"/>
        <v/>
      </c>
      <c r="L53" s="22" t="str">
        <f t="shared" si="11"/>
        <v/>
      </c>
      <c r="M53" s="78" t="str">
        <f t="shared" si="12"/>
        <v/>
      </c>
    </row>
    <row r="54" spans="1:13" x14ac:dyDescent="0.25">
      <c r="A54" s="76"/>
      <c r="B54" s="52"/>
      <c r="C54" s="37"/>
      <c r="D54" s="37"/>
      <c r="E54" s="58"/>
      <c r="F54" s="140"/>
      <c r="G54" s="19"/>
      <c r="H54" s="20" t="str">
        <f t="shared" si="8"/>
        <v/>
      </c>
      <c r="I54" s="20" t="str">
        <f t="shared" si="9"/>
        <v/>
      </c>
      <c r="J54" s="21"/>
      <c r="K54" s="20" t="str">
        <f t="shared" si="10"/>
        <v/>
      </c>
      <c r="L54" s="22" t="str">
        <f t="shared" si="11"/>
        <v/>
      </c>
      <c r="M54" s="78" t="str">
        <f t="shared" si="12"/>
        <v/>
      </c>
    </row>
    <row r="55" spans="1:13" x14ac:dyDescent="0.25">
      <c r="A55" s="76"/>
      <c r="B55" s="52"/>
      <c r="C55" s="57" t="s">
        <v>109</v>
      </c>
      <c r="D55" s="37"/>
      <c r="E55" s="58"/>
      <c r="F55" s="140"/>
      <c r="G55" s="19"/>
      <c r="H55" s="20" t="str">
        <f t="shared" si="8"/>
        <v/>
      </c>
      <c r="I55" s="20" t="str">
        <f t="shared" si="9"/>
        <v/>
      </c>
      <c r="J55" s="21"/>
      <c r="K55" s="20" t="str">
        <f t="shared" si="10"/>
        <v/>
      </c>
      <c r="L55" s="22" t="str">
        <f t="shared" si="11"/>
        <v/>
      </c>
      <c r="M55" s="78" t="str">
        <f t="shared" si="12"/>
        <v/>
      </c>
    </row>
    <row r="56" spans="1:13" x14ac:dyDescent="0.25">
      <c r="A56" s="76" t="s">
        <v>33</v>
      </c>
      <c r="B56" s="52" t="s">
        <v>107</v>
      </c>
      <c r="C56" s="37" t="s">
        <v>106</v>
      </c>
      <c r="D56" s="37">
        <v>18.399999999999999</v>
      </c>
      <c r="E56" s="58" t="s">
        <v>80</v>
      </c>
      <c r="F56" s="140">
        <v>252</v>
      </c>
      <c r="G56" s="19"/>
      <c r="H56" s="20" t="str">
        <f t="shared" si="8"/>
        <v/>
      </c>
      <c r="I56" s="20" t="str">
        <f t="shared" si="9"/>
        <v/>
      </c>
      <c r="J56" s="21"/>
      <c r="K56" s="20" t="str">
        <f t="shared" si="10"/>
        <v/>
      </c>
      <c r="L56" s="22" t="str">
        <f t="shared" si="11"/>
        <v/>
      </c>
      <c r="M56" s="78" t="str">
        <f t="shared" si="12"/>
        <v/>
      </c>
    </row>
    <row r="57" spans="1:13" x14ac:dyDescent="0.25">
      <c r="A57" s="76" t="s">
        <v>33</v>
      </c>
      <c r="B57" s="52" t="s">
        <v>108</v>
      </c>
      <c r="C57" s="37" t="s">
        <v>106</v>
      </c>
      <c r="D57" s="37">
        <v>3.23</v>
      </c>
      <c r="E57" s="58" t="s">
        <v>80</v>
      </c>
      <c r="F57" s="140">
        <v>252</v>
      </c>
      <c r="G57" s="19"/>
      <c r="H57" s="20" t="str">
        <f t="shared" si="8"/>
        <v/>
      </c>
      <c r="I57" s="20" t="str">
        <f t="shared" si="9"/>
        <v/>
      </c>
      <c r="J57" s="21"/>
      <c r="K57" s="20" t="str">
        <f t="shared" si="10"/>
        <v/>
      </c>
      <c r="L57" s="22" t="str">
        <f t="shared" si="11"/>
        <v/>
      </c>
      <c r="M57" s="78" t="str">
        <f t="shared" si="12"/>
        <v/>
      </c>
    </row>
    <row r="58" spans="1:13" x14ac:dyDescent="0.25">
      <c r="A58" s="76"/>
      <c r="B58" s="52"/>
      <c r="C58" s="37"/>
      <c r="D58" s="37"/>
      <c r="E58" s="58"/>
      <c r="F58" s="140"/>
      <c r="G58" s="19"/>
      <c r="H58" s="20" t="str">
        <f t="shared" si="8"/>
        <v/>
      </c>
      <c r="I58" s="20" t="str">
        <f t="shared" si="9"/>
        <v/>
      </c>
      <c r="J58" s="21"/>
      <c r="K58" s="20" t="str">
        <f t="shared" si="10"/>
        <v/>
      </c>
      <c r="L58" s="22" t="str">
        <f t="shared" si="11"/>
        <v/>
      </c>
      <c r="M58" s="78" t="str">
        <f t="shared" si="12"/>
        <v/>
      </c>
    </row>
    <row r="59" spans="1:13" x14ac:dyDescent="0.25">
      <c r="A59" s="76"/>
      <c r="B59" s="52"/>
      <c r="C59" s="57" t="s">
        <v>110</v>
      </c>
      <c r="D59" s="37"/>
      <c r="E59" s="58"/>
      <c r="F59" s="140"/>
      <c r="G59" s="19"/>
      <c r="H59" s="20" t="str">
        <f t="shared" si="8"/>
        <v/>
      </c>
      <c r="I59" s="20" t="str">
        <f t="shared" si="9"/>
        <v/>
      </c>
      <c r="J59" s="21"/>
      <c r="K59" s="20" t="str">
        <f t="shared" si="10"/>
        <v/>
      </c>
      <c r="L59" s="22" t="str">
        <f t="shared" si="11"/>
        <v/>
      </c>
      <c r="M59" s="78" t="str">
        <f t="shared" si="12"/>
        <v/>
      </c>
    </row>
    <row r="60" spans="1:13" x14ac:dyDescent="0.25">
      <c r="A60" s="76" t="s">
        <v>33</v>
      </c>
      <c r="B60" s="52" t="s">
        <v>124</v>
      </c>
      <c r="C60" s="37" t="s">
        <v>62</v>
      </c>
      <c r="D60" s="37">
        <v>15.38</v>
      </c>
      <c r="E60" s="58" t="s">
        <v>66</v>
      </c>
      <c r="F60" s="140">
        <v>252</v>
      </c>
      <c r="G60" s="19"/>
      <c r="H60" s="20" t="str">
        <f t="shared" si="8"/>
        <v/>
      </c>
      <c r="I60" s="20" t="str">
        <f t="shared" si="9"/>
        <v/>
      </c>
      <c r="J60" s="21"/>
      <c r="K60" s="20" t="str">
        <f t="shared" si="10"/>
        <v/>
      </c>
      <c r="L60" s="22" t="str">
        <f t="shared" si="11"/>
        <v/>
      </c>
      <c r="M60" s="78" t="str">
        <f t="shared" si="12"/>
        <v/>
      </c>
    </row>
    <row r="61" spans="1:13" x14ac:dyDescent="0.25">
      <c r="A61" s="76" t="s">
        <v>33</v>
      </c>
      <c r="B61" s="52" t="s">
        <v>125</v>
      </c>
      <c r="C61" s="37" t="s">
        <v>111</v>
      </c>
      <c r="D61" s="37">
        <v>18.8</v>
      </c>
      <c r="E61" s="58" t="s">
        <v>78</v>
      </c>
      <c r="F61" s="140">
        <v>252</v>
      </c>
      <c r="G61" s="19"/>
      <c r="H61" s="20" t="str">
        <f t="shared" si="8"/>
        <v/>
      </c>
      <c r="I61" s="20" t="str">
        <f t="shared" si="9"/>
        <v/>
      </c>
      <c r="J61" s="21"/>
      <c r="K61" s="20" t="str">
        <f t="shared" si="10"/>
        <v/>
      </c>
      <c r="L61" s="22" t="str">
        <f t="shared" si="11"/>
        <v/>
      </c>
      <c r="M61" s="78" t="str">
        <f t="shared" si="12"/>
        <v/>
      </c>
    </row>
    <row r="62" spans="1:13" x14ac:dyDescent="0.25">
      <c r="A62" s="76" t="s">
        <v>33</v>
      </c>
      <c r="B62" s="52" t="s">
        <v>126</v>
      </c>
      <c r="C62" s="37" t="s">
        <v>112</v>
      </c>
      <c r="D62" s="37">
        <v>17.239999999999998</v>
      </c>
      <c r="E62" s="58" t="s">
        <v>78</v>
      </c>
      <c r="F62" s="140">
        <v>252</v>
      </c>
      <c r="G62" s="19"/>
      <c r="H62" s="20" t="str">
        <f t="shared" si="8"/>
        <v/>
      </c>
      <c r="I62" s="20" t="str">
        <f t="shared" si="9"/>
        <v/>
      </c>
      <c r="J62" s="21"/>
      <c r="K62" s="20" t="str">
        <f t="shared" si="10"/>
        <v/>
      </c>
      <c r="L62" s="22" t="str">
        <f t="shared" si="11"/>
        <v/>
      </c>
      <c r="M62" s="78" t="str">
        <f t="shared" si="12"/>
        <v/>
      </c>
    </row>
    <row r="63" spans="1:13" x14ac:dyDescent="0.25">
      <c r="A63" s="76" t="s">
        <v>33</v>
      </c>
      <c r="B63" s="52" t="s">
        <v>127</v>
      </c>
      <c r="C63" s="37" t="s">
        <v>38</v>
      </c>
      <c r="D63" s="37">
        <v>21.14</v>
      </c>
      <c r="E63" s="58" t="s">
        <v>78</v>
      </c>
      <c r="F63" s="140">
        <v>252</v>
      </c>
      <c r="G63" s="19"/>
      <c r="H63" s="20" t="str">
        <f t="shared" si="8"/>
        <v/>
      </c>
      <c r="I63" s="20" t="str">
        <f t="shared" si="9"/>
        <v/>
      </c>
      <c r="J63" s="21"/>
      <c r="K63" s="20" t="str">
        <f t="shared" si="10"/>
        <v/>
      </c>
      <c r="L63" s="22" t="str">
        <f t="shared" si="11"/>
        <v/>
      </c>
      <c r="M63" s="78" t="str">
        <f t="shared" si="12"/>
        <v/>
      </c>
    </row>
    <row r="64" spans="1:13" x14ac:dyDescent="0.25">
      <c r="A64" s="76" t="s">
        <v>33</v>
      </c>
      <c r="B64" s="52" t="s">
        <v>128</v>
      </c>
      <c r="C64" s="37" t="s">
        <v>113</v>
      </c>
      <c r="D64" s="37">
        <v>6.77</v>
      </c>
      <c r="E64" s="42" t="s">
        <v>42</v>
      </c>
      <c r="F64" s="140">
        <v>252</v>
      </c>
      <c r="G64" s="19"/>
      <c r="H64" s="20" t="str">
        <f t="shared" si="8"/>
        <v/>
      </c>
      <c r="I64" s="20" t="str">
        <f t="shared" si="9"/>
        <v/>
      </c>
      <c r="J64" s="21"/>
      <c r="K64" s="20" t="str">
        <f t="shared" si="10"/>
        <v/>
      </c>
      <c r="L64" s="22" t="str">
        <f t="shared" si="11"/>
        <v/>
      </c>
      <c r="M64" s="78" t="str">
        <f t="shared" si="12"/>
        <v/>
      </c>
    </row>
    <row r="65" spans="1:13" x14ac:dyDescent="0.25">
      <c r="A65" s="76" t="s">
        <v>33</v>
      </c>
      <c r="B65" s="52" t="s">
        <v>129</v>
      </c>
      <c r="C65" s="37" t="s">
        <v>114</v>
      </c>
      <c r="D65" s="37">
        <v>6.89</v>
      </c>
      <c r="E65" s="58" t="s">
        <v>358</v>
      </c>
      <c r="F65" s="140">
        <v>252</v>
      </c>
      <c r="G65" s="19"/>
      <c r="H65" s="20" t="str">
        <f t="shared" si="8"/>
        <v/>
      </c>
      <c r="I65" s="20" t="str">
        <f t="shared" si="9"/>
        <v/>
      </c>
      <c r="J65" s="21"/>
      <c r="K65" s="20" t="str">
        <f t="shared" si="10"/>
        <v/>
      </c>
      <c r="L65" s="22" t="str">
        <f t="shared" si="11"/>
        <v/>
      </c>
      <c r="M65" s="78" t="str">
        <f t="shared" si="12"/>
        <v/>
      </c>
    </row>
    <row r="66" spans="1:13" x14ac:dyDescent="0.25">
      <c r="A66" s="76" t="s">
        <v>33</v>
      </c>
      <c r="B66" s="52" t="s">
        <v>130</v>
      </c>
      <c r="C66" s="37" t="s">
        <v>115</v>
      </c>
      <c r="D66" s="37">
        <v>7.93</v>
      </c>
      <c r="E66" s="58" t="s">
        <v>358</v>
      </c>
      <c r="F66" s="140">
        <v>252</v>
      </c>
      <c r="G66" s="19"/>
      <c r="H66" s="20" t="str">
        <f t="shared" si="8"/>
        <v/>
      </c>
      <c r="I66" s="20" t="str">
        <f t="shared" si="9"/>
        <v/>
      </c>
      <c r="J66" s="21"/>
      <c r="K66" s="20" t="str">
        <f t="shared" si="10"/>
        <v/>
      </c>
      <c r="L66" s="22" t="str">
        <f t="shared" si="11"/>
        <v/>
      </c>
      <c r="M66" s="78" t="str">
        <f t="shared" si="12"/>
        <v/>
      </c>
    </row>
    <row r="67" spans="1:13" x14ac:dyDescent="0.25">
      <c r="A67" s="76" t="s">
        <v>33</v>
      </c>
      <c r="B67" s="52" t="s">
        <v>131</v>
      </c>
      <c r="C67" s="37" t="s">
        <v>97</v>
      </c>
      <c r="D67" s="37">
        <v>10.82</v>
      </c>
      <c r="E67" s="58" t="s">
        <v>144</v>
      </c>
      <c r="F67" s="140">
        <v>104</v>
      </c>
      <c r="G67" s="19"/>
      <c r="H67" s="20" t="str">
        <f t="shared" si="8"/>
        <v/>
      </c>
      <c r="I67" s="20" t="str">
        <f t="shared" si="9"/>
        <v/>
      </c>
      <c r="J67" s="21"/>
      <c r="K67" s="20" t="str">
        <f t="shared" si="10"/>
        <v/>
      </c>
      <c r="L67" s="22" t="str">
        <f t="shared" si="11"/>
        <v/>
      </c>
      <c r="M67" s="78" t="str">
        <f t="shared" si="12"/>
        <v/>
      </c>
    </row>
    <row r="68" spans="1:13" x14ac:dyDescent="0.25">
      <c r="A68" s="76" t="s">
        <v>33</v>
      </c>
      <c r="B68" s="52" t="s">
        <v>132</v>
      </c>
      <c r="C68" s="37" t="s">
        <v>63</v>
      </c>
      <c r="D68" s="37">
        <v>23.74</v>
      </c>
      <c r="E68" s="42" t="s">
        <v>358</v>
      </c>
      <c r="F68" s="140">
        <v>104</v>
      </c>
      <c r="G68" s="19"/>
      <c r="H68" s="20" t="str">
        <f t="shared" si="8"/>
        <v/>
      </c>
      <c r="I68" s="20" t="str">
        <f t="shared" si="9"/>
        <v/>
      </c>
      <c r="J68" s="21"/>
      <c r="K68" s="20" t="str">
        <f t="shared" si="10"/>
        <v/>
      </c>
      <c r="L68" s="22" t="str">
        <f t="shared" si="11"/>
        <v/>
      </c>
      <c r="M68" s="78" t="str">
        <f t="shared" si="12"/>
        <v/>
      </c>
    </row>
    <row r="69" spans="1:13" x14ac:dyDescent="0.25">
      <c r="A69" s="76" t="s">
        <v>33</v>
      </c>
      <c r="B69" s="52" t="s">
        <v>133</v>
      </c>
      <c r="C69" s="37" t="s">
        <v>116</v>
      </c>
      <c r="D69" s="37">
        <v>3.9</v>
      </c>
      <c r="E69" s="58" t="s">
        <v>80</v>
      </c>
      <c r="F69" s="140">
        <v>252</v>
      </c>
      <c r="G69" s="19"/>
      <c r="H69" s="20" t="str">
        <f t="shared" si="8"/>
        <v/>
      </c>
      <c r="I69" s="20" t="str">
        <f t="shared" si="9"/>
        <v/>
      </c>
      <c r="J69" s="21"/>
      <c r="K69" s="20" t="str">
        <f t="shared" si="10"/>
        <v/>
      </c>
      <c r="L69" s="22" t="str">
        <f t="shared" si="11"/>
        <v/>
      </c>
      <c r="M69" s="78" t="str">
        <f t="shared" si="12"/>
        <v/>
      </c>
    </row>
    <row r="70" spans="1:13" x14ac:dyDescent="0.25">
      <c r="A70" s="76" t="s">
        <v>33</v>
      </c>
      <c r="B70" s="52" t="s">
        <v>134</v>
      </c>
      <c r="C70" s="37" t="s">
        <v>117</v>
      </c>
      <c r="D70" s="37">
        <v>4.42</v>
      </c>
      <c r="E70" s="58" t="s">
        <v>80</v>
      </c>
      <c r="F70" s="140">
        <v>252</v>
      </c>
      <c r="G70" s="19"/>
      <c r="H70" s="20" t="str">
        <f t="shared" si="8"/>
        <v/>
      </c>
      <c r="I70" s="20" t="str">
        <f t="shared" si="9"/>
        <v/>
      </c>
      <c r="J70" s="21"/>
      <c r="K70" s="20" t="str">
        <f t="shared" si="10"/>
        <v/>
      </c>
      <c r="L70" s="22" t="str">
        <f t="shared" si="11"/>
        <v/>
      </c>
      <c r="M70" s="78" t="str">
        <f t="shared" si="12"/>
        <v/>
      </c>
    </row>
    <row r="71" spans="1:13" x14ac:dyDescent="0.25">
      <c r="A71" s="76" t="s">
        <v>33</v>
      </c>
      <c r="B71" s="52" t="s">
        <v>135</v>
      </c>
      <c r="C71" s="37" t="s">
        <v>118</v>
      </c>
      <c r="D71" s="37">
        <v>11.52</v>
      </c>
      <c r="E71" s="58" t="s">
        <v>78</v>
      </c>
      <c r="F71" s="140">
        <v>252</v>
      </c>
      <c r="G71" s="19"/>
      <c r="H71" s="20" t="str">
        <f t="shared" si="8"/>
        <v/>
      </c>
      <c r="I71" s="20" t="str">
        <f t="shared" si="9"/>
        <v/>
      </c>
      <c r="J71" s="21"/>
      <c r="K71" s="20" t="str">
        <f t="shared" si="10"/>
        <v/>
      </c>
      <c r="L71" s="22" t="str">
        <f t="shared" si="11"/>
        <v/>
      </c>
      <c r="M71" s="78" t="str">
        <f t="shared" si="12"/>
        <v/>
      </c>
    </row>
    <row r="72" spans="1:13" x14ac:dyDescent="0.25">
      <c r="A72" s="76" t="s">
        <v>33</v>
      </c>
      <c r="B72" s="52" t="s">
        <v>72</v>
      </c>
      <c r="C72" s="37" t="s">
        <v>119</v>
      </c>
      <c r="D72" s="37">
        <v>12.5</v>
      </c>
      <c r="E72" s="58" t="s">
        <v>81</v>
      </c>
      <c r="F72" s="140">
        <v>252</v>
      </c>
      <c r="G72" s="19"/>
      <c r="H72" s="20" t="str">
        <f t="shared" si="8"/>
        <v/>
      </c>
      <c r="I72" s="20" t="str">
        <f t="shared" si="9"/>
        <v/>
      </c>
      <c r="J72" s="21"/>
      <c r="K72" s="20" t="str">
        <f t="shared" si="10"/>
        <v/>
      </c>
      <c r="L72" s="22" t="str">
        <f t="shared" si="11"/>
        <v/>
      </c>
      <c r="M72" s="78" t="str">
        <f t="shared" si="12"/>
        <v/>
      </c>
    </row>
    <row r="73" spans="1:13" x14ac:dyDescent="0.25">
      <c r="A73" s="76" t="s">
        <v>33</v>
      </c>
      <c r="B73" s="52" t="s">
        <v>72</v>
      </c>
      <c r="C73" s="37" t="s">
        <v>95</v>
      </c>
      <c r="D73" s="37">
        <v>76.5</v>
      </c>
      <c r="E73" s="58" t="s">
        <v>81</v>
      </c>
      <c r="F73" s="140">
        <v>252</v>
      </c>
      <c r="G73" s="19"/>
      <c r="H73" s="20" t="str">
        <f t="shared" si="8"/>
        <v/>
      </c>
      <c r="I73" s="20" t="str">
        <f t="shared" si="9"/>
        <v/>
      </c>
      <c r="J73" s="21"/>
      <c r="K73" s="20" t="str">
        <f t="shared" si="10"/>
        <v/>
      </c>
      <c r="L73" s="22" t="str">
        <f t="shared" si="11"/>
        <v/>
      </c>
      <c r="M73" s="78" t="str">
        <f t="shared" si="12"/>
        <v/>
      </c>
    </row>
    <row r="74" spans="1:13" x14ac:dyDescent="0.25">
      <c r="A74" s="76" t="s">
        <v>33</v>
      </c>
      <c r="B74" s="52" t="s">
        <v>136</v>
      </c>
      <c r="C74" s="37" t="s">
        <v>106</v>
      </c>
      <c r="D74" s="37">
        <v>13.21</v>
      </c>
      <c r="E74" s="58" t="s">
        <v>80</v>
      </c>
      <c r="F74" s="140">
        <v>252</v>
      </c>
      <c r="G74" s="19"/>
      <c r="H74" s="20" t="str">
        <f t="shared" si="8"/>
        <v/>
      </c>
      <c r="I74" s="20" t="str">
        <f t="shared" si="9"/>
        <v/>
      </c>
      <c r="J74" s="21"/>
      <c r="K74" s="20" t="str">
        <f t="shared" si="10"/>
        <v/>
      </c>
      <c r="L74" s="22" t="str">
        <f t="shared" si="11"/>
        <v/>
      </c>
      <c r="M74" s="78" t="str">
        <f t="shared" si="12"/>
        <v/>
      </c>
    </row>
    <row r="75" spans="1:13" x14ac:dyDescent="0.25">
      <c r="A75" s="76" t="s">
        <v>33</v>
      </c>
      <c r="B75" s="52" t="s">
        <v>137</v>
      </c>
      <c r="C75" s="37" t="s">
        <v>40</v>
      </c>
      <c r="D75" s="37">
        <v>17.36</v>
      </c>
      <c r="E75" s="58" t="s">
        <v>78</v>
      </c>
      <c r="F75" s="140">
        <v>252</v>
      </c>
      <c r="G75" s="19"/>
      <c r="H75" s="20" t="str">
        <f t="shared" si="8"/>
        <v/>
      </c>
      <c r="I75" s="20" t="str">
        <f t="shared" si="9"/>
        <v/>
      </c>
      <c r="J75" s="21"/>
      <c r="K75" s="20" t="str">
        <f t="shared" si="10"/>
        <v/>
      </c>
      <c r="L75" s="22" t="str">
        <f t="shared" si="11"/>
        <v/>
      </c>
      <c r="M75" s="78" t="str">
        <f t="shared" si="12"/>
        <v/>
      </c>
    </row>
    <row r="76" spans="1:13" x14ac:dyDescent="0.25">
      <c r="A76" s="76" t="s">
        <v>33</v>
      </c>
      <c r="B76" s="52" t="s">
        <v>138</v>
      </c>
      <c r="C76" s="37" t="s">
        <v>69</v>
      </c>
      <c r="D76" s="37">
        <v>2.65</v>
      </c>
      <c r="E76" s="58" t="s">
        <v>80</v>
      </c>
      <c r="F76" s="140">
        <v>252</v>
      </c>
      <c r="G76" s="19"/>
      <c r="H76" s="20" t="str">
        <f t="shared" ref="H76:H139" si="13">IF(G76&gt;0,D76/G76,"")</f>
        <v/>
      </c>
      <c r="I76" s="20" t="str">
        <f t="shared" ref="I76:I139" si="14">IF(G76&gt;0,H76*F76,"")</f>
        <v/>
      </c>
      <c r="J76" s="21"/>
      <c r="K76" s="20" t="str">
        <f t="shared" ref="K76:K139" si="15">IF(G76&gt;0,ROUND(J76/G76,5),"")</f>
        <v/>
      </c>
      <c r="L76" s="22" t="str">
        <f t="shared" ref="L76:L139" si="16">IF(G76&gt;0,ROUND(D76*F76*K76,2),"")</f>
        <v/>
      </c>
      <c r="M76" s="78" t="str">
        <f t="shared" ref="M76:M139" si="17">IF(G76&gt;0,ROUND(L76/12,2),"")</f>
        <v/>
      </c>
    </row>
    <row r="77" spans="1:13" x14ac:dyDescent="0.25">
      <c r="A77" s="76" t="s">
        <v>33</v>
      </c>
      <c r="B77" s="52" t="s">
        <v>72</v>
      </c>
      <c r="C77" s="37" t="s">
        <v>120</v>
      </c>
      <c r="D77" s="37">
        <v>5.29</v>
      </c>
      <c r="E77" s="58" t="s">
        <v>81</v>
      </c>
      <c r="F77" s="140">
        <v>252</v>
      </c>
      <c r="G77" s="19"/>
      <c r="H77" s="20" t="str">
        <f t="shared" si="13"/>
        <v/>
      </c>
      <c r="I77" s="20" t="str">
        <f t="shared" si="14"/>
        <v/>
      </c>
      <c r="J77" s="21"/>
      <c r="K77" s="20" t="str">
        <f t="shared" si="15"/>
        <v/>
      </c>
      <c r="L77" s="22" t="str">
        <f t="shared" si="16"/>
        <v/>
      </c>
      <c r="M77" s="78" t="str">
        <f t="shared" si="17"/>
        <v/>
      </c>
    </row>
    <row r="78" spans="1:13" x14ac:dyDescent="0.25">
      <c r="A78" s="76" t="s">
        <v>33</v>
      </c>
      <c r="B78" s="52" t="s">
        <v>139</v>
      </c>
      <c r="C78" s="37" t="s">
        <v>121</v>
      </c>
      <c r="D78" s="37">
        <v>13.61</v>
      </c>
      <c r="E78" s="58" t="s">
        <v>78</v>
      </c>
      <c r="F78" s="140">
        <v>252</v>
      </c>
      <c r="G78" s="19"/>
      <c r="H78" s="20" t="str">
        <f t="shared" si="13"/>
        <v/>
      </c>
      <c r="I78" s="20" t="str">
        <f t="shared" si="14"/>
        <v/>
      </c>
      <c r="J78" s="21"/>
      <c r="K78" s="20" t="str">
        <f t="shared" si="15"/>
        <v/>
      </c>
      <c r="L78" s="22" t="str">
        <f t="shared" si="16"/>
        <v/>
      </c>
      <c r="M78" s="78" t="str">
        <f t="shared" si="17"/>
        <v/>
      </c>
    </row>
    <row r="79" spans="1:13" x14ac:dyDescent="0.25">
      <c r="A79" s="76" t="s">
        <v>33</v>
      </c>
      <c r="B79" s="52" t="s">
        <v>140</v>
      </c>
      <c r="C79" s="37" t="s">
        <v>122</v>
      </c>
      <c r="D79" s="37">
        <v>14.77</v>
      </c>
      <c r="E79" s="58" t="s">
        <v>78</v>
      </c>
      <c r="F79" s="140">
        <v>252</v>
      </c>
      <c r="G79" s="19"/>
      <c r="H79" s="20" t="str">
        <f t="shared" si="13"/>
        <v/>
      </c>
      <c r="I79" s="20" t="str">
        <f t="shared" si="14"/>
        <v/>
      </c>
      <c r="J79" s="21"/>
      <c r="K79" s="20" t="str">
        <f t="shared" si="15"/>
        <v/>
      </c>
      <c r="L79" s="22" t="str">
        <f t="shared" si="16"/>
        <v/>
      </c>
      <c r="M79" s="78" t="str">
        <f t="shared" si="17"/>
        <v/>
      </c>
    </row>
    <row r="80" spans="1:13" x14ac:dyDescent="0.25">
      <c r="A80" s="76" t="s">
        <v>33</v>
      </c>
      <c r="B80" s="52" t="s">
        <v>141</v>
      </c>
      <c r="C80" s="37" t="s">
        <v>123</v>
      </c>
      <c r="D80" s="37">
        <v>11.31</v>
      </c>
      <c r="E80" s="58" t="s">
        <v>78</v>
      </c>
      <c r="F80" s="140">
        <v>252</v>
      </c>
      <c r="G80" s="19"/>
      <c r="H80" s="20" t="str">
        <f t="shared" si="13"/>
        <v/>
      </c>
      <c r="I80" s="20" t="str">
        <f t="shared" si="14"/>
        <v/>
      </c>
      <c r="J80" s="21"/>
      <c r="K80" s="20" t="str">
        <f t="shared" si="15"/>
        <v/>
      </c>
      <c r="L80" s="22" t="str">
        <f t="shared" si="16"/>
        <v/>
      </c>
      <c r="M80" s="78" t="str">
        <f t="shared" si="17"/>
        <v/>
      </c>
    </row>
    <row r="81" spans="1:13" x14ac:dyDescent="0.25">
      <c r="A81" s="76" t="s">
        <v>33</v>
      </c>
      <c r="B81" s="52" t="s">
        <v>142</v>
      </c>
      <c r="C81" s="37" t="s">
        <v>71</v>
      </c>
      <c r="D81" s="37">
        <v>4.6100000000000003</v>
      </c>
      <c r="E81" s="58" t="s">
        <v>80</v>
      </c>
      <c r="F81" s="140">
        <v>252</v>
      </c>
      <c r="G81" s="19"/>
      <c r="H81" s="20" t="str">
        <f t="shared" si="13"/>
        <v/>
      </c>
      <c r="I81" s="20" t="str">
        <f t="shared" si="14"/>
        <v/>
      </c>
      <c r="J81" s="21"/>
      <c r="K81" s="20" t="str">
        <f t="shared" si="15"/>
        <v/>
      </c>
      <c r="L81" s="22" t="str">
        <f t="shared" si="16"/>
        <v/>
      </c>
      <c r="M81" s="78" t="str">
        <f t="shared" si="17"/>
        <v/>
      </c>
    </row>
    <row r="82" spans="1:13" x14ac:dyDescent="0.25">
      <c r="A82" s="76"/>
      <c r="B82" s="52"/>
      <c r="C82" s="37"/>
      <c r="D82" s="37"/>
      <c r="E82" s="58"/>
      <c r="F82" s="140"/>
      <c r="G82" s="19"/>
      <c r="H82" s="20" t="str">
        <f t="shared" si="13"/>
        <v/>
      </c>
      <c r="I82" s="20" t="str">
        <f t="shared" si="14"/>
        <v/>
      </c>
      <c r="J82" s="21"/>
      <c r="K82" s="20" t="str">
        <f t="shared" si="15"/>
        <v/>
      </c>
      <c r="L82" s="22" t="str">
        <f t="shared" si="16"/>
        <v/>
      </c>
      <c r="M82" s="78" t="str">
        <f t="shared" si="17"/>
        <v/>
      </c>
    </row>
    <row r="83" spans="1:13" x14ac:dyDescent="0.25">
      <c r="A83" s="76"/>
      <c r="B83" s="52"/>
      <c r="C83" s="57" t="s">
        <v>145</v>
      </c>
      <c r="D83" s="37"/>
      <c r="E83" s="58"/>
      <c r="F83" s="140"/>
      <c r="G83" s="19"/>
      <c r="H83" s="20" t="str">
        <f t="shared" si="13"/>
        <v/>
      </c>
      <c r="I83" s="20" t="str">
        <f t="shared" si="14"/>
        <v/>
      </c>
      <c r="J83" s="21"/>
      <c r="K83" s="20" t="str">
        <f t="shared" si="15"/>
        <v/>
      </c>
      <c r="L83" s="22" t="str">
        <f t="shared" si="16"/>
        <v/>
      </c>
      <c r="M83" s="78" t="str">
        <f t="shared" si="17"/>
        <v/>
      </c>
    </row>
    <row r="84" spans="1:13" x14ac:dyDescent="0.25">
      <c r="A84" s="76" t="s">
        <v>145</v>
      </c>
      <c r="B84" s="141">
        <v>1430</v>
      </c>
      <c r="C84" s="37" t="s">
        <v>146</v>
      </c>
      <c r="D84" s="37">
        <v>18.95</v>
      </c>
      <c r="E84" s="58" t="s">
        <v>78</v>
      </c>
      <c r="F84" s="140">
        <v>252</v>
      </c>
      <c r="G84" s="19"/>
      <c r="H84" s="20" t="str">
        <f t="shared" si="13"/>
        <v/>
      </c>
      <c r="I84" s="20" t="str">
        <f t="shared" si="14"/>
        <v/>
      </c>
      <c r="J84" s="21"/>
      <c r="K84" s="20" t="str">
        <f t="shared" si="15"/>
        <v/>
      </c>
      <c r="L84" s="22" t="str">
        <f t="shared" si="16"/>
        <v/>
      </c>
      <c r="M84" s="78" t="str">
        <f t="shared" si="17"/>
        <v/>
      </c>
    </row>
    <row r="85" spans="1:13" x14ac:dyDescent="0.25">
      <c r="A85" s="76" t="s">
        <v>145</v>
      </c>
      <c r="B85" s="141">
        <v>1210</v>
      </c>
      <c r="C85" s="37" t="s">
        <v>147</v>
      </c>
      <c r="D85" s="37">
        <v>15.69</v>
      </c>
      <c r="E85" s="58" t="s">
        <v>78</v>
      </c>
      <c r="F85" s="140">
        <v>252</v>
      </c>
      <c r="G85" s="19"/>
      <c r="H85" s="20" t="str">
        <f t="shared" si="13"/>
        <v/>
      </c>
      <c r="I85" s="20" t="str">
        <f t="shared" si="14"/>
        <v/>
      </c>
      <c r="J85" s="21"/>
      <c r="K85" s="20" t="str">
        <f t="shared" si="15"/>
        <v/>
      </c>
      <c r="L85" s="22" t="str">
        <f t="shared" si="16"/>
        <v/>
      </c>
      <c r="M85" s="78" t="str">
        <f t="shared" si="17"/>
        <v/>
      </c>
    </row>
    <row r="86" spans="1:13" x14ac:dyDescent="0.25">
      <c r="A86" s="76" t="s">
        <v>145</v>
      </c>
      <c r="B86" s="141">
        <v>1203</v>
      </c>
      <c r="C86" s="37" t="s">
        <v>148</v>
      </c>
      <c r="D86" s="37">
        <v>13.27</v>
      </c>
      <c r="E86" s="58" t="s">
        <v>78</v>
      </c>
      <c r="F86" s="140">
        <v>252</v>
      </c>
      <c r="G86" s="19"/>
      <c r="H86" s="20" t="str">
        <f t="shared" si="13"/>
        <v/>
      </c>
      <c r="I86" s="20" t="str">
        <f t="shared" si="14"/>
        <v/>
      </c>
      <c r="J86" s="21"/>
      <c r="K86" s="20" t="str">
        <f t="shared" si="15"/>
        <v/>
      </c>
      <c r="L86" s="22" t="str">
        <f t="shared" si="16"/>
        <v/>
      </c>
      <c r="M86" s="78" t="str">
        <f t="shared" si="17"/>
        <v/>
      </c>
    </row>
    <row r="87" spans="1:13" x14ac:dyDescent="0.25">
      <c r="A87" s="76" t="s">
        <v>145</v>
      </c>
      <c r="B87" s="142"/>
      <c r="C87" s="37" t="s">
        <v>149</v>
      </c>
      <c r="D87" s="37">
        <v>19.43</v>
      </c>
      <c r="E87" s="42" t="s">
        <v>144</v>
      </c>
      <c r="F87" s="140">
        <v>252</v>
      </c>
      <c r="G87" s="19"/>
      <c r="H87" s="20" t="str">
        <f t="shared" si="13"/>
        <v/>
      </c>
      <c r="I87" s="20" t="str">
        <f t="shared" si="14"/>
        <v/>
      </c>
      <c r="J87" s="21"/>
      <c r="K87" s="20" t="str">
        <f t="shared" si="15"/>
        <v/>
      </c>
      <c r="L87" s="22" t="str">
        <f t="shared" si="16"/>
        <v/>
      </c>
      <c r="M87" s="78" t="str">
        <f t="shared" si="17"/>
        <v/>
      </c>
    </row>
    <row r="88" spans="1:13" x14ac:dyDescent="0.25">
      <c r="A88" s="76"/>
      <c r="B88" s="52"/>
      <c r="C88" s="37"/>
      <c r="D88" s="37"/>
      <c r="E88" s="58"/>
      <c r="F88" s="140"/>
      <c r="G88" s="19"/>
      <c r="H88" s="20" t="str">
        <f t="shared" si="13"/>
        <v/>
      </c>
      <c r="I88" s="20" t="str">
        <f t="shared" si="14"/>
        <v/>
      </c>
      <c r="J88" s="21"/>
      <c r="K88" s="20" t="str">
        <f t="shared" si="15"/>
        <v/>
      </c>
      <c r="L88" s="22" t="str">
        <f t="shared" si="16"/>
        <v/>
      </c>
      <c r="M88" s="78" t="str">
        <f t="shared" si="17"/>
        <v/>
      </c>
    </row>
    <row r="89" spans="1:13" x14ac:dyDescent="0.25">
      <c r="A89" s="76"/>
      <c r="B89" s="52"/>
      <c r="C89" s="57" t="s">
        <v>150</v>
      </c>
      <c r="D89" s="37"/>
      <c r="E89" s="58"/>
      <c r="F89" s="140"/>
      <c r="G89" s="19"/>
      <c r="H89" s="20" t="str">
        <f t="shared" si="13"/>
        <v/>
      </c>
      <c r="I89" s="20" t="str">
        <f t="shared" si="14"/>
        <v/>
      </c>
      <c r="J89" s="21"/>
      <c r="K89" s="20" t="str">
        <f t="shared" si="15"/>
        <v/>
      </c>
      <c r="L89" s="22" t="str">
        <f t="shared" si="16"/>
        <v/>
      </c>
      <c r="M89" s="78" t="str">
        <f t="shared" si="17"/>
        <v/>
      </c>
    </row>
    <row r="90" spans="1:13" x14ac:dyDescent="0.25">
      <c r="A90" s="76" t="s">
        <v>145</v>
      </c>
      <c r="B90" s="52">
        <v>1209</v>
      </c>
      <c r="C90" s="37" t="s">
        <v>151</v>
      </c>
      <c r="D90" s="37">
        <v>18.95</v>
      </c>
      <c r="E90" s="42" t="s">
        <v>41</v>
      </c>
      <c r="F90" s="140">
        <v>252</v>
      </c>
      <c r="G90" s="19"/>
      <c r="H90" s="20" t="str">
        <f t="shared" si="13"/>
        <v/>
      </c>
      <c r="I90" s="20" t="str">
        <f t="shared" si="14"/>
        <v/>
      </c>
      <c r="J90" s="21"/>
      <c r="K90" s="20" t="str">
        <f t="shared" si="15"/>
        <v/>
      </c>
      <c r="L90" s="22" t="str">
        <f t="shared" si="16"/>
        <v/>
      </c>
      <c r="M90" s="78" t="str">
        <f t="shared" si="17"/>
        <v/>
      </c>
    </row>
    <row r="91" spans="1:13" x14ac:dyDescent="0.25">
      <c r="A91" s="76" t="s">
        <v>145</v>
      </c>
      <c r="B91" s="52">
        <v>1210</v>
      </c>
      <c r="C91" s="37" t="s">
        <v>151</v>
      </c>
      <c r="D91" s="37">
        <v>17.079999999999998</v>
      </c>
      <c r="E91" s="42" t="s">
        <v>41</v>
      </c>
      <c r="F91" s="140">
        <v>252</v>
      </c>
      <c r="G91" s="19"/>
      <c r="H91" s="20" t="str">
        <f t="shared" si="13"/>
        <v/>
      </c>
      <c r="I91" s="20" t="str">
        <f t="shared" si="14"/>
        <v/>
      </c>
      <c r="J91" s="21"/>
      <c r="K91" s="20" t="str">
        <f t="shared" si="15"/>
        <v/>
      </c>
      <c r="L91" s="22" t="str">
        <f t="shared" si="16"/>
        <v/>
      </c>
      <c r="M91" s="78" t="str">
        <f t="shared" si="17"/>
        <v/>
      </c>
    </row>
    <row r="92" spans="1:13" x14ac:dyDescent="0.25">
      <c r="A92" s="76" t="s">
        <v>145</v>
      </c>
      <c r="B92" s="52">
        <v>1211</v>
      </c>
      <c r="C92" s="37" t="s">
        <v>151</v>
      </c>
      <c r="D92" s="37">
        <v>17.079999999999998</v>
      </c>
      <c r="E92" s="42" t="s">
        <v>41</v>
      </c>
      <c r="F92" s="140">
        <v>252</v>
      </c>
      <c r="G92" s="19"/>
      <c r="H92" s="20" t="str">
        <f t="shared" si="13"/>
        <v/>
      </c>
      <c r="I92" s="20" t="str">
        <f t="shared" si="14"/>
        <v/>
      </c>
      <c r="J92" s="21"/>
      <c r="K92" s="20" t="str">
        <f t="shared" si="15"/>
        <v/>
      </c>
      <c r="L92" s="22" t="str">
        <f t="shared" si="16"/>
        <v/>
      </c>
      <c r="M92" s="78" t="str">
        <f t="shared" si="17"/>
        <v/>
      </c>
    </row>
    <row r="93" spans="1:13" x14ac:dyDescent="0.25">
      <c r="A93" s="76" t="s">
        <v>145</v>
      </c>
      <c r="B93" s="52">
        <v>1212</v>
      </c>
      <c r="C93" s="37" t="s">
        <v>151</v>
      </c>
      <c r="D93" s="37">
        <v>17.079999999999998</v>
      </c>
      <c r="E93" s="42" t="s">
        <v>41</v>
      </c>
      <c r="F93" s="140">
        <v>252</v>
      </c>
      <c r="G93" s="19"/>
      <c r="H93" s="20" t="str">
        <f t="shared" si="13"/>
        <v/>
      </c>
      <c r="I93" s="20" t="str">
        <f t="shared" si="14"/>
        <v/>
      </c>
      <c r="J93" s="21"/>
      <c r="K93" s="20" t="str">
        <f t="shared" si="15"/>
        <v/>
      </c>
      <c r="L93" s="22" t="str">
        <f t="shared" si="16"/>
        <v/>
      </c>
      <c r="M93" s="78" t="str">
        <f t="shared" si="17"/>
        <v/>
      </c>
    </row>
    <row r="94" spans="1:13" x14ac:dyDescent="0.25">
      <c r="A94" s="76" t="s">
        <v>145</v>
      </c>
      <c r="B94" s="52">
        <v>1213</v>
      </c>
      <c r="C94" s="37" t="s">
        <v>152</v>
      </c>
      <c r="D94" s="37">
        <v>19.25</v>
      </c>
      <c r="E94" s="42" t="s">
        <v>41</v>
      </c>
      <c r="F94" s="140">
        <v>252</v>
      </c>
      <c r="G94" s="19"/>
      <c r="H94" s="20" t="str">
        <f t="shared" si="13"/>
        <v/>
      </c>
      <c r="I94" s="20" t="str">
        <f t="shared" si="14"/>
        <v/>
      </c>
      <c r="J94" s="21"/>
      <c r="K94" s="20" t="str">
        <f t="shared" si="15"/>
        <v/>
      </c>
      <c r="L94" s="22" t="str">
        <f t="shared" si="16"/>
        <v/>
      </c>
      <c r="M94" s="78" t="str">
        <f t="shared" si="17"/>
        <v/>
      </c>
    </row>
    <row r="95" spans="1:13" x14ac:dyDescent="0.25">
      <c r="A95" s="76" t="s">
        <v>145</v>
      </c>
      <c r="B95" s="52" t="s">
        <v>193</v>
      </c>
      <c r="C95" s="37" t="s">
        <v>153</v>
      </c>
      <c r="D95" s="37">
        <v>58.24</v>
      </c>
      <c r="E95" s="58" t="s">
        <v>81</v>
      </c>
      <c r="F95" s="140">
        <v>252</v>
      </c>
      <c r="G95" s="19"/>
      <c r="H95" s="20" t="str">
        <f t="shared" si="13"/>
        <v/>
      </c>
      <c r="I95" s="20" t="str">
        <f t="shared" si="14"/>
        <v/>
      </c>
      <c r="J95" s="21"/>
      <c r="K95" s="20" t="str">
        <f t="shared" si="15"/>
        <v/>
      </c>
      <c r="L95" s="22" t="str">
        <f t="shared" si="16"/>
        <v/>
      </c>
      <c r="M95" s="78" t="str">
        <f t="shared" si="17"/>
        <v/>
      </c>
    </row>
    <row r="96" spans="1:13" x14ac:dyDescent="0.25">
      <c r="A96" s="76" t="s">
        <v>145</v>
      </c>
      <c r="B96" s="52">
        <v>1214</v>
      </c>
      <c r="C96" s="37" t="s">
        <v>154</v>
      </c>
      <c r="D96" s="37">
        <v>11.51</v>
      </c>
      <c r="E96" s="58" t="s">
        <v>80</v>
      </c>
      <c r="F96" s="140">
        <v>252</v>
      </c>
      <c r="G96" s="19"/>
      <c r="H96" s="20" t="str">
        <f t="shared" si="13"/>
        <v/>
      </c>
      <c r="I96" s="20" t="str">
        <f t="shared" si="14"/>
        <v/>
      </c>
      <c r="J96" s="21"/>
      <c r="K96" s="20" t="str">
        <f t="shared" si="15"/>
        <v/>
      </c>
      <c r="L96" s="22" t="str">
        <f t="shared" si="16"/>
        <v/>
      </c>
      <c r="M96" s="78" t="str">
        <f t="shared" si="17"/>
        <v/>
      </c>
    </row>
    <row r="97" spans="1:13" x14ac:dyDescent="0.25">
      <c r="A97" s="76" t="s">
        <v>145</v>
      </c>
      <c r="B97" s="52">
        <v>1215</v>
      </c>
      <c r="C97" s="37" t="s">
        <v>155</v>
      </c>
      <c r="D97" s="37">
        <v>2.77</v>
      </c>
      <c r="E97" s="40" t="s">
        <v>80</v>
      </c>
      <c r="F97" s="140">
        <v>252</v>
      </c>
      <c r="G97" s="19"/>
      <c r="H97" s="20" t="str">
        <f t="shared" si="13"/>
        <v/>
      </c>
      <c r="I97" s="20" t="str">
        <f t="shared" si="14"/>
        <v/>
      </c>
      <c r="J97" s="21"/>
      <c r="K97" s="20" t="str">
        <f t="shared" si="15"/>
        <v/>
      </c>
      <c r="L97" s="22" t="str">
        <f t="shared" si="16"/>
        <v/>
      </c>
      <c r="M97" s="78" t="str">
        <f t="shared" si="17"/>
        <v/>
      </c>
    </row>
    <row r="98" spans="1:13" x14ac:dyDescent="0.25">
      <c r="A98" s="76" t="s">
        <v>145</v>
      </c>
      <c r="B98" s="52">
        <v>1216</v>
      </c>
      <c r="C98" s="37" t="s">
        <v>156</v>
      </c>
      <c r="D98" s="37">
        <v>2.77</v>
      </c>
      <c r="E98" s="40" t="s">
        <v>80</v>
      </c>
      <c r="F98" s="140">
        <v>252</v>
      </c>
      <c r="G98" s="19"/>
      <c r="H98" s="20" t="str">
        <f t="shared" si="13"/>
        <v/>
      </c>
      <c r="I98" s="20" t="str">
        <f t="shared" si="14"/>
        <v/>
      </c>
      <c r="J98" s="21"/>
      <c r="K98" s="20" t="str">
        <f t="shared" si="15"/>
        <v/>
      </c>
      <c r="L98" s="22" t="str">
        <f t="shared" si="16"/>
        <v/>
      </c>
      <c r="M98" s="78" t="str">
        <f t="shared" si="17"/>
        <v/>
      </c>
    </row>
    <row r="99" spans="1:13" x14ac:dyDescent="0.25">
      <c r="A99" s="76" t="s">
        <v>145</v>
      </c>
      <c r="B99" s="52">
        <v>1217</v>
      </c>
      <c r="C99" s="37" t="s">
        <v>157</v>
      </c>
      <c r="D99" s="37">
        <v>7.43</v>
      </c>
      <c r="E99" s="58" t="s">
        <v>80</v>
      </c>
      <c r="F99" s="140">
        <v>252</v>
      </c>
      <c r="G99" s="19"/>
      <c r="H99" s="20" t="str">
        <f t="shared" si="13"/>
        <v/>
      </c>
      <c r="I99" s="20" t="str">
        <f t="shared" si="14"/>
        <v/>
      </c>
      <c r="J99" s="21"/>
      <c r="K99" s="20" t="str">
        <f t="shared" si="15"/>
        <v/>
      </c>
      <c r="L99" s="22" t="str">
        <f t="shared" si="16"/>
        <v/>
      </c>
      <c r="M99" s="78" t="str">
        <f t="shared" si="17"/>
        <v/>
      </c>
    </row>
    <row r="100" spans="1:13" x14ac:dyDescent="0.25">
      <c r="A100" s="76" t="s">
        <v>145</v>
      </c>
      <c r="B100" s="52">
        <v>1238</v>
      </c>
      <c r="C100" s="37" t="s">
        <v>158</v>
      </c>
      <c r="D100" s="37">
        <v>14.03</v>
      </c>
      <c r="E100" s="58" t="s">
        <v>66</v>
      </c>
      <c r="F100" s="140">
        <v>252</v>
      </c>
      <c r="G100" s="19"/>
      <c r="H100" s="20" t="str">
        <f t="shared" si="13"/>
        <v/>
      </c>
      <c r="I100" s="20" t="str">
        <f t="shared" si="14"/>
        <v/>
      </c>
      <c r="J100" s="21"/>
      <c r="K100" s="20" t="str">
        <f t="shared" si="15"/>
        <v/>
      </c>
      <c r="L100" s="22" t="str">
        <f t="shared" si="16"/>
        <v/>
      </c>
      <c r="M100" s="78" t="str">
        <f t="shared" si="17"/>
        <v/>
      </c>
    </row>
    <row r="101" spans="1:13" x14ac:dyDescent="0.25">
      <c r="A101" s="76" t="s">
        <v>145</v>
      </c>
      <c r="B101" s="52">
        <v>1208</v>
      </c>
      <c r="C101" s="37" t="s">
        <v>159</v>
      </c>
      <c r="D101" s="37">
        <v>28.32</v>
      </c>
      <c r="E101" s="42" t="s">
        <v>144</v>
      </c>
      <c r="F101" s="140">
        <v>252</v>
      </c>
      <c r="G101" s="19"/>
      <c r="H101" s="20" t="str">
        <f t="shared" si="13"/>
        <v/>
      </c>
      <c r="I101" s="20" t="str">
        <f t="shared" si="14"/>
        <v/>
      </c>
      <c r="J101" s="21"/>
      <c r="K101" s="20" t="str">
        <f t="shared" si="15"/>
        <v/>
      </c>
      <c r="L101" s="22" t="str">
        <f t="shared" si="16"/>
        <v/>
      </c>
      <c r="M101" s="78" t="str">
        <f t="shared" si="17"/>
        <v/>
      </c>
    </row>
    <row r="102" spans="1:13" x14ac:dyDescent="0.25">
      <c r="A102" s="76" t="s">
        <v>145</v>
      </c>
      <c r="B102" s="52">
        <v>1206</v>
      </c>
      <c r="C102" s="37" t="s">
        <v>143</v>
      </c>
      <c r="D102" s="37">
        <v>11.17</v>
      </c>
      <c r="E102" s="42" t="s">
        <v>144</v>
      </c>
      <c r="F102" s="140">
        <v>252</v>
      </c>
      <c r="G102" s="19"/>
      <c r="H102" s="20" t="str">
        <f t="shared" si="13"/>
        <v/>
      </c>
      <c r="I102" s="20" t="str">
        <f t="shared" si="14"/>
        <v/>
      </c>
      <c r="J102" s="21"/>
      <c r="K102" s="20" t="str">
        <f t="shared" si="15"/>
        <v/>
      </c>
      <c r="L102" s="22" t="str">
        <f t="shared" si="16"/>
        <v/>
      </c>
      <c r="M102" s="78" t="str">
        <f t="shared" si="17"/>
        <v/>
      </c>
    </row>
    <row r="103" spans="1:13" x14ac:dyDescent="0.25">
      <c r="A103" s="76" t="s">
        <v>145</v>
      </c>
      <c r="B103" s="52">
        <v>1205</v>
      </c>
      <c r="C103" s="37" t="s">
        <v>160</v>
      </c>
      <c r="D103" s="37">
        <v>2.0099999999999998</v>
      </c>
      <c r="E103" s="58" t="s">
        <v>144</v>
      </c>
      <c r="F103" s="140">
        <v>104</v>
      </c>
      <c r="G103" s="19"/>
      <c r="H103" s="20" t="str">
        <f t="shared" si="13"/>
        <v/>
      </c>
      <c r="I103" s="20" t="str">
        <f t="shared" si="14"/>
        <v/>
      </c>
      <c r="J103" s="21"/>
      <c r="K103" s="20" t="str">
        <f t="shared" si="15"/>
        <v/>
      </c>
      <c r="L103" s="22" t="str">
        <f t="shared" si="16"/>
        <v/>
      </c>
      <c r="M103" s="78" t="str">
        <f t="shared" si="17"/>
        <v/>
      </c>
    </row>
    <row r="104" spans="1:13" x14ac:dyDescent="0.25">
      <c r="A104" s="76" t="s">
        <v>145</v>
      </c>
      <c r="B104" s="52">
        <v>1207</v>
      </c>
      <c r="C104" s="37" t="s">
        <v>161</v>
      </c>
      <c r="D104" s="37">
        <v>3.55</v>
      </c>
      <c r="E104" s="58" t="s">
        <v>80</v>
      </c>
      <c r="F104" s="140">
        <v>252</v>
      </c>
      <c r="G104" s="19"/>
      <c r="H104" s="20" t="str">
        <f t="shared" si="13"/>
        <v/>
      </c>
      <c r="I104" s="20" t="str">
        <f t="shared" si="14"/>
        <v/>
      </c>
      <c r="J104" s="21"/>
      <c r="K104" s="20" t="str">
        <f t="shared" si="15"/>
        <v/>
      </c>
      <c r="L104" s="22" t="str">
        <f t="shared" si="16"/>
        <v/>
      </c>
      <c r="M104" s="78" t="str">
        <f t="shared" si="17"/>
        <v/>
      </c>
    </row>
    <row r="105" spans="1:13" x14ac:dyDescent="0.25">
      <c r="A105" s="76" t="s">
        <v>145</v>
      </c>
      <c r="B105" s="52">
        <v>1204</v>
      </c>
      <c r="C105" s="37" t="s">
        <v>162</v>
      </c>
      <c r="D105" s="37">
        <v>15.62</v>
      </c>
      <c r="E105" s="58" t="s">
        <v>78</v>
      </c>
      <c r="F105" s="140">
        <v>252</v>
      </c>
      <c r="G105" s="19"/>
      <c r="H105" s="20" t="str">
        <f t="shared" si="13"/>
        <v/>
      </c>
      <c r="I105" s="20" t="str">
        <f t="shared" si="14"/>
        <v/>
      </c>
      <c r="J105" s="21"/>
      <c r="K105" s="20" t="str">
        <f t="shared" si="15"/>
        <v/>
      </c>
      <c r="L105" s="22" t="str">
        <f t="shared" si="16"/>
        <v/>
      </c>
      <c r="M105" s="78" t="str">
        <f t="shared" si="17"/>
        <v/>
      </c>
    </row>
    <row r="106" spans="1:13" x14ac:dyDescent="0.25">
      <c r="A106" s="76" t="s">
        <v>145</v>
      </c>
      <c r="B106" s="52" t="s">
        <v>194</v>
      </c>
      <c r="C106" s="37" t="s">
        <v>163</v>
      </c>
      <c r="D106" s="37">
        <v>8.98</v>
      </c>
      <c r="E106" s="40" t="s">
        <v>80</v>
      </c>
      <c r="F106" s="140">
        <v>252</v>
      </c>
      <c r="G106" s="19"/>
      <c r="H106" s="20" t="str">
        <f t="shared" si="13"/>
        <v/>
      </c>
      <c r="I106" s="20" t="str">
        <f t="shared" si="14"/>
        <v/>
      </c>
      <c r="J106" s="21"/>
      <c r="K106" s="20" t="str">
        <f t="shared" si="15"/>
        <v/>
      </c>
      <c r="L106" s="22" t="str">
        <f t="shared" si="16"/>
        <v/>
      </c>
      <c r="M106" s="78" t="str">
        <f t="shared" si="17"/>
        <v/>
      </c>
    </row>
    <row r="107" spans="1:13" x14ac:dyDescent="0.25">
      <c r="A107" s="76" t="s">
        <v>145</v>
      </c>
      <c r="B107" s="52" t="s">
        <v>195</v>
      </c>
      <c r="C107" s="37" t="s">
        <v>164</v>
      </c>
      <c r="D107" s="37">
        <v>43.41</v>
      </c>
      <c r="E107" s="40" t="s">
        <v>78</v>
      </c>
      <c r="F107" s="140">
        <v>252</v>
      </c>
      <c r="G107" s="19"/>
      <c r="H107" s="20" t="str">
        <f t="shared" si="13"/>
        <v/>
      </c>
      <c r="I107" s="20" t="str">
        <f t="shared" si="14"/>
        <v/>
      </c>
      <c r="J107" s="21"/>
      <c r="K107" s="20" t="str">
        <f t="shared" si="15"/>
        <v/>
      </c>
      <c r="L107" s="22" t="str">
        <f t="shared" si="16"/>
        <v/>
      </c>
      <c r="M107" s="78" t="str">
        <f t="shared" si="17"/>
        <v/>
      </c>
    </row>
    <row r="108" spans="1:13" x14ac:dyDescent="0.25">
      <c r="A108" s="76" t="s">
        <v>145</v>
      </c>
      <c r="B108" s="52">
        <v>1218</v>
      </c>
      <c r="C108" s="37" t="s">
        <v>165</v>
      </c>
      <c r="D108" s="37">
        <v>5.07</v>
      </c>
      <c r="E108" s="40" t="s">
        <v>78</v>
      </c>
      <c r="F108" s="140">
        <v>252</v>
      </c>
      <c r="G108" s="19"/>
      <c r="H108" s="20" t="str">
        <f t="shared" si="13"/>
        <v/>
      </c>
      <c r="I108" s="20" t="str">
        <f t="shared" si="14"/>
        <v/>
      </c>
      <c r="J108" s="21"/>
      <c r="K108" s="20" t="str">
        <f t="shared" si="15"/>
        <v/>
      </c>
      <c r="L108" s="22" t="str">
        <f t="shared" si="16"/>
        <v/>
      </c>
      <c r="M108" s="78" t="str">
        <f t="shared" si="17"/>
        <v/>
      </c>
    </row>
    <row r="109" spans="1:13" x14ac:dyDescent="0.25">
      <c r="A109" s="76" t="s">
        <v>145</v>
      </c>
      <c r="B109" s="52">
        <v>1219</v>
      </c>
      <c r="C109" s="37" t="s">
        <v>166</v>
      </c>
      <c r="D109" s="37">
        <v>6.4</v>
      </c>
      <c r="E109" s="40" t="s">
        <v>78</v>
      </c>
      <c r="F109" s="140">
        <v>252</v>
      </c>
      <c r="G109" s="19"/>
      <c r="H109" s="20" t="str">
        <f t="shared" si="13"/>
        <v/>
      </c>
      <c r="I109" s="20" t="str">
        <f t="shared" si="14"/>
        <v/>
      </c>
      <c r="J109" s="21"/>
      <c r="K109" s="20" t="str">
        <f t="shared" si="15"/>
        <v/>
      </c>
      <c r="L109" s="22" t="str">
        <f t="shared" si="16"/>
        <v/>
      </c>
      <c r="M109" s="78" t="str">
        <f t="shared" si="17"/>
        <v/>
      </c>
    </row>
    <row r="110" spans="1:13" x14ac:dyDescent="0.25">
      <c r="A110" s="76" t="s">
        <v>145</v>
      </c>
      <c r="B110" s="52">
        <v>1220</v>
      </c>
      <c r="C110" s="37" t="s">
        <v>166</v>
      </c>
      <c r="D110" s="37">
        <v>6.84</v>
      </c>
      <c r="E110" s="40" t="s">
        <v>78</v>
      </c>
      <c r="F110" s="140">
        <v>252</v>
      </c>
      <c r="G110" s="19"/>
      <c r="H110" s="20" t="str">
        <f t="shared" si="13"/>
        <v/>
      </c>
      <c r="I110" s="20" t="str">
        <f t="shared" si="14"/>
        <v/>
      </c>
      <c r="J110" s="21"/>
      <c r="K110" s="20" t="str">
        <f t="shared" si="15"/>
        <v/>
      </c>
      <c r="L110" s="22" t="str">
        <f t="shared" si="16"/>
        <v/>
      </c>
      <c r="M110" s="78" t="str">
        <f t="shared" si="17"/>
        <v/>
      </c>
    </row>
    <row r="111" spans="1:13" x14ac:dyDescent="0.25">
      <c r="A111" s="76" t="s">
        <v>145</v>
      </c>
      <c r="B111" s="52" t="s">
        <v>196</v>
      </c>
      <c r="C111" s="37" t="s">
        <v>167</v>
      </c>
      <c r="D111" s="37">
        <v>23.41</v>
      </c>
      <c r="E111" s="40" t="s">
        <v>78</v>
      </c>
      <c r="F111" s="140">
        <v>252</v>
      </c>
      <c r="G111" s="19"/>
      <c r="H111" s="20" t="str">
        <f t="shared" si="13"/>
        <v/>
      </c>
      <c r="I111" s="20" t="str">
        <f t="shared" si="14"/>
        <v/>
      </c>
      <c r="J111" s="21"/>
      <c r="K111" s="20" t="str">
        <f t="shared" si="15"/>
        <v/>
      </c>
      <c r="L111" s="22" t="str">
        <f t="shared" si="16"/>
        <v/>
      </c>
      <c r="M111" s="78" t="str">
        <f t="shared" si="17"/>
        <v/>
      </c>
    </row>
    <row r="112" spans="1:13" x14ac:dyDescent="0.25">
      <c r="A112" s="76" t="s">
        <v>145</v>
      </c>
      <c r="B112" s="52">
        <v>1221</v>
      </c>
      <c r="C112" s="37" t="s">
        <v>168</v>
      </c>
      <c r="D112" s="37">
        <v>4.2300000000000004</v>
      </c>
      <c r="E112" s="40" t="s">
        <v>78</v>
      </c>
      <c r="F112" s="140">
        <v>252</v>
      </c>
      <c r="G112" s="19"/>
      <c r="H112" s="20" t="str">
        <f t="shared" si="13"/>
        <v/>
      </c>
      <c r="I112" s="20" t="str">
        <f t="shared" si="14"/>
        <v/>
      </c>
      <c r="J112" s="21"/>
      <c r="K112" s="20" t="str">
        <f t="shared" si="15"/>
        <v/>
      </c>
      <c r="L112" s="22" t="str">
        <f t="shared" si="16"/>
        <v/>
      </c>
      <c r="M112" s="78" t="str">
        <f t="shared" si="17"/>
        <v/>
      </c>
    </row>
    <row r="113" spans="1:13" x14ac:dyDescent="0.25">
      <c r="A113" s="76" t="s">
        <v>145</v>
      </c>
      <c r="B113" s="52">
        <v>1222</v>
      </c>
      <c r="C113" s="37" t="s">
        <v>169</v>
      </c>
      <c r="D113" s="37">
        <v>3.89</v>
      </c>
      <c r="E113" s="40" t="s">
        <v>42</v>
      </c>
      <c r="F113" s="140">
        <v>52</v>
      </c>
      <c r="G113" s="19"/>
      <c r="H113" s="20" t="str">
        <f t="shared" si="13"/>
        <v/>
      </c>
      <c r="I113" s="20" t="str">
        <f t="shared" si="14"/>
        <v/>
      </c>
      <c r="J113" s="21"/>
      <c r="K113" s="20" t="str">
        <f t="shared" si="15"/>
        <v/>
      </c>
      <c r="L113" s="22" t="str">
        <f t="shared" si="16"/>
        <v/>
      </c>
      <c r="M113" s="78" t="str">
        <f t="shared" si="17"/>
        <v/>
      </c>
    </row>
    <row r="114" spans="1:13" x14ac:dyDescent="0.25">
      <c r="A114" s="76" t="s">
        <v>145</v>
      </c>
      <c r="B114" s="52">
        <v>1223</v>
      </c>
      <c r="C114" s="37" t="s">
        <v>170</v>
      </c>
      <c r="D114" s="37">
        <v>5.44</v>
      </c>
      <c r="E114" s="40" t="s">
        <v>80</v>
      </c>
      <c r="F114" s="140">
        <v>252</v>
      </c>
      <c r="G114" s="19"/>
      <c r="H114" s="20" t="str">
        <f t="shared" si="13"/>
        <v/>
      </c>
      <c r="I114" s="20" t="str">
        <f t="shared" si="14"/>
        <v/>
      </c>
      <c r="J114" s="21"/>
      <c r="K114" s="20" t="str">
        <f t="shared" si="15"/>
        <v/>
      </c>
      <c r="L114" s="22" t="str">
        <f t="shared" si="16"/>
        <v/>
      </c>
      <c r="M114" s="78" t="str">
        <f t="shared" si="17"/>
        <v/>
      </c>
    </row>
    <row r="115" spans="1:13" x14ac:dyDescent="0.25">
      <c r="A115" s="76" t="s">
        <v>145</v>
      </c>
      <c r="B115" s="52">
        <v>1224</v>
      </c>
      <c r="C115" s="37" t="s">
        <v>171</v>
      </c>
      <c r="D115" s="37">
        <v>30.75</v>
      </c>
      <c r="E115" s="40" t="s">
        <v>78</v>
      </c>
      <c r="F115" s="140">
        <v>252</v>
      </c>
      <c r="G115" s="19"/>
      <c r="H115" s="20" t="str">
        <f t="shared" si="13"/>
        <v/>
      </c>
      <c r="I115" s="20" t="str">
        <f t="shared" si="14"/>
        <v/>
      </c>
      <c r="J115" s="21"/>
      <c r="K115" s="20" t="str">
        <f t="shared" si="15"/>
        <v/>
      </c>
      <c r="L115" s="22" t="str">
        <f t="shared" si="16"/>
        <v/>
      </c>
      <c r="M115" s="78" t="str">
        <f t="shared" si="17"/>
        <v/>
      </c>
    </row>
    <row r="116" spans="1:13" x14ac:dyDescent="0.25">
      <c r="A116" s="76" t="s">
        <v>145</v>
      </c>
      <c r="B116" s="52" t="s">
        <v>197</v>
      </c>
      <c r="C116" s="37" t="s">
        <v>204</v>
      </c>
      <c r="D116" s="37">
        <v>12.68</v>
      </c>
      <c r="E116" s="40" t="s">
        <v>66</v>
      </c>
      <c r="F116" s="140">
        <v>252</v>
      </c>
      <c r="G116" s="19"/>
      <c r="H116" s="20" t="str">
        <f t="shared" si="13"/>
        <v/>
      </c>
      <c r="I116" s="20" t="str">
        <f t="shared" si="14"/>
        <v/>
      </c>
      <c r="J116" s="21"/>
      <c r="K116" s="20" t="str">
        <f t="shared" si="15"/>
        <v/>
      </c>
      <c r="L116" s="22" t="str">
        <f t="shared" si="16"/>
        <v/>
      </c>
      <c r="M116" s="78" t="str">
        <f t="shared" si="17"/>
        <v/>
      </c>
    </row>
    <row r="117" spans="1:13" x14ac:dyDescent="0.25">
      <c r="A117" s="76" t="s">
        <v>145</v>
      </c>
      <c r="B117" s="52" t="s">
        <v>198</v>
      </c>
      <c r="C117" s="37" t="s">
        <v>172</v>
      </c>
      <c r="D117" s="37">
        <v>59.9</v>
      </c>
      <c r="E117" s="40" t="s">
        <v>78</v>
      </c>
      <c r="F117" s="140">
        <v>252</v>
      </c>
      <c r="G117" s="19"/>
      <c r="H117" s="20" t="str">
        <f t="shared" si="13"/>
        <v/>
      </c>
      <c r="I117" s="20" t="str">
        <f t="shared" si="14"/>
        <v/>
      </c>
      <c r="J117" s="21"/>
      <c r="K117" s="20" t="str">
        <f t="shared" si="15"/>
        <v/>
      </c>
      <c r="L117" s="22" t="str">
        <f t="shared" si="16"/>
        <v/>
      </c>
      <c r="M117" s="78" t="str">
        <f t="shared" si="17"/>
        <v/>
      </c>
    </row>
    <row r="118" spans="1:13" x14ac:dyDescent="0.25">
      <c r="A118" s="76"/>
      <c r="B118" s="52"/>
      <c r="C118" s="143" t="s">
        <v>1856</v>
      </c>
      <c r="D118" s="37"/>
      <c r="E118" s="40"/>
      <c r="F118" s="140"/>
      <c r="G118" s="19"/>
      <c r="H118" s="20" t="str">
        <f t="shared" si="13"/>
        <v/>
      </c>
      <c r="I118" s="20" t="str">
        <f t="shared" si="14"/>
        <v/>
      </c>
      <c r="J118" s="21"/>
      <c r="K118" s="20" t="str">
        <f t="shared" si="15"/>
        <v/>
      </c>
      <c r="L118" s="22" t="str">
        <f t="shared" si="16"/>
        <v/>
      </c>
      <c r="M118" s="78" t="str">
        <f t="shared" si="17"/>
        <v/>
      </c>
    </row>
    <row r="119" spans="1:13" x14ac:dyDescent="0.25">
      <c r="A119" s="76" t="s">
        <v>145</v>
      </c>
      <c r="B119" s="52" t="s">
        <v>199</v>
      </c>
      <c r="C119" s="37" t="s">
        <v>173</v>
      </c>
      <c r="D119" s="37">
        <v>21.2</v>
      </c>
      <c r="E119" s="42" t="s">
        <v>203</v>
      </c>
      <c r="F119" s="140">
        <v>252</v>
      </c>
      <c r="G119" s="19"/>
      <c r="H119" s="20" t="str">
        <f t="shared" si="13"/>
        <v/>
      </c>
      <c r="I119" s="20" t="str">
        <f t="shared" si="14"/>
        <v/>
      </c>
      <c r="J119" s="21"/>
      <c r="K119" s="20" t="str">
        <f t="shared" si="15"/>
        <v/>
      </c>
      <c r="L119" s="22" t="str">
        <f t="shared" si="16"/>
        <v/>
      </c>
      <c r="M119" s="78" t="str">
        <f t="shared" si="17"/>
        <v/>
      </c>
    </row>
    <row r="120" spans="1:13" x14ac:dyDescent="0.25">
      <c r="A120" s="76" t="s">
        <v>145</v>
      </c>
      <c r="B120" s="52">
        <v>1239</v>
      </c>
      <c r="C120" s="37" t="s">
        <v>174</v>
      </c>
      <c r="D120" s="37">
        <v>6.05</v>
      </c>
      <c r="E120" s="42" t="s">
        <v>203</v>
      </c>
      <c r="F120" s="140">
        <v>252</v>
      </c>
      <c r="G120" s="19"/>
      <c r="H120" s="20" t="str">
        <f t="shared" si="13"/>
        <v/>
      </c>
      <c r="I120" s="20" t="str">
        <f t="shared" si="14"/>
        <v/>
      </c>
      <c r="J120" s="21"/>
      <c r="K120" s="20" t="str">
        <f t="shared" si="15"/>
        <v/>
      </c>
      <c r="L120" s="22" t="str">
        <f t="shared" si="16"/>
        <v/>
      </c>
      <c r="M120" s="78" t="str">
        <f t="shared" si="17"/>
        <v/>
      </c>
    </row>
    <row r="121" spans="1:13" x14ac:dyDescent="0.25">
      <c r="A121" s="76" t="s">
        <v>145</v>
      </c>
      <c r="B121" s="52">
        <v>1240</v>
      </c>
      <c r="C121" s="37" t="s">
        <v>175</v>
      </c>
      <c r="D121" s="37">
        <v>10.35</v>
      </c>
      <c r="E121" s="42" t="s">
        <v>203</v>
      </c>
      <c r="F121" s="140">
        <v>252</v>
      </c>
      <c r="G121" s="19"/>
      <c r="H121" s="20" t="str">
        <f t="shared" si="13"/>
        <v/>
      </c>
      <c r="I121" s="20" t="str">
        <f t="shared" si="14"/>
        <v/>
      </c>
      <c r="J121" s="21"/>
      <c r="K121" s="20" t="str">
        <f t="shared" si="15"/>
        <v/>
      </c>
      <c r="L121" s="22" t="str">
        <f t="shared" si="16"/>
        <v/>
      </c>
      <c r="M121" s="78" t="str">
        <f t="shared" si="17"/>
        <v/>
      </c>
    </row>
    <row r="122" spans="1:13" x14ac:dyDescent="0.25">
      <c r="A122" s="76" t="s">
        <v>145</v>
      </c>
      <c r="B122" s="52">
        <v>1241</v>
      </c>
      <c r="C122" s="37" t="s">
        <v>176</v>
      </c>
      <c r="D122" s="37">
        <v>10.220000000000001</v>
      </c>
      <c r="E122" s="42" t="s">
        <v>203</v>
      </c>
      <c r="F122" s="140">
        <v>252</v>
      </c>
      <c r="G122" s="19"/>
      <c r="H122" s="20" t="str">
        <f t="shared" si="13"/>
        <v/>
      </c>
      <c r="I122" s="20" t="str">
        <f t="shared" si="14"/>
        <v/>
      </c>
      <c r="J122" s="21"/>
      <c r="K122" s="20" t="str">
        <f t="shared" si="15"/>
        <v/>
      </c>
      <c r="L122" s="22" t="str">
        <f t="shared" si="16"/>
        <v/>
      </c>
      <c r="M122" s="78" t="str">
        <f t="shared" si="17"/>
        <v/>
      </c>
    </row>
    <row r="123" spans="1:13" x14ac:dyDescent="0.25">
      <c r="A123" s="76" t="s">
        <v>145</v>
      </c>
      <c r="B123" s="52">
        <v>1242</v>
      </c>
      <c r="C123" s="37" t="s">
        <v>177</v>
      </c>
      <c r="D123" s="37">
        <v>11.44</v>
      </c>
      <c r="E123" s="42" t="s">
        <v>203</v>
      </c>
      <c r="F123" s="140">
        <v>252</v>
      </c>
      <c r="G123" s="19"/>
      <c r="H123" s="20" t="str">
        <f t="shared" si="13"/>
        <v/>
      </c>
      <c r="I123" s="20" t="str">
        <f t="shared" si="14"/>
        <v/>
      </c>
      <c r="J123" s="21"/>
      <c r="K123" s="20" t="str">
        <f t="shared" si="15"/>
        <v/>
      </c>
      <c r="L123" s="22" t="str">
        <f t="shared" si="16"/>
        <v/>
      </c>
      <c r="M123" s="78" t="str">
        <f t="shared" si="17"/>
        <v/>
      </c>
    </row>
    <row r="124" spans="1:13" x14ac:dyDescent="0.25">
      <c r="A124" s="76" t="s">
        <v>145</v>
      </c>
      <c r="B124" s="52">
        <v>1243</v>
      </c>
      <c r="C124" s="37" t="s">
        <v>178</v>
      </c>
      <c r="D124" s="37">
        <v>16.420000000000002</v>
      </c>
      <c r="E124" s="42" t="s">
        <v>203</v>
      </c>
      <c r="F124" s="140">
        <v>252</v>
      </c>
      <c r="G124" s="19"/>
      <c r="H124" s="20" t="str">
        <f t="shared" si="13"/>
        <v/>
      </c>
      <c r="I124" s="20" t="str">
        <f t="shared" si="14"/>
        <v/>
      </c>
      <c r="J124" s="21"/>
      <c r="K124" s="20" t="str">
        <f t="shared" si="15"/>
        <v/>
      </c>
      <c r="L124" s="22" t="str">
        <f t="shared" si="16"/>
        <v/>
      </c>
      <c r="M124" s="78" t="str">
        <f t="shared" si="17"/>
        <v/>
      </c>
    </row>
    <row r="125" spans="1:13" x14ac:dyDescent="0.25">
      <c r="A125" s="76" t="s">
        <v>145</v>
      </c>
      <c r="B125" s="52">
        <v>1237</v>
      </c>
      <c r="C125" s="37" t="s">
        <v>179</v>
      </c>
      <c r="D125" s="37">
        <v>15.17</v>
      </c>
      <c r="E125" s="42" t="s">
        <v>203</v>
      </c>
      <c r="F125" s="140">
        <v>252</v>
      </c>
      <c r="G125" s="19"/>
      <c r="H125" s="20" t="str">
        <f t="shared" si="13"/>
        <v/>
      </c>
      <c r="I125" s="20" t="str">
        <f t="shared" si="14"/>
        <v/>
      </c>
      <c r="J125" s="21"/>
      <c r="K125" s="20" t="str">
        <f t="shared" si="15"/>
        <v/>
      </c>
      <c r="L125" s="22" t="str">
        <f t="shared" si="16"/>
        <v/>
      </c>
      <c r="M125" s="78" t="str">
        <f t="shared" si="17"/>
        <v/>
      </c>
    </row>
    <row r="126" spans="1:13" x14ac:dyDescent="0.25">
      <c r="A126" s="76" t="s">
        <v>145</v>
      </c>
      <c r="B126" s="52">
        <v>1244</v>
      </c>
      <c r="C126" s="37" t="s">
        <v>180</v>
      </c>
      <c r="D126" s="37">
        <v>15.93</v>
      </c>
      <c r="E126" s="42" t="s">
        <v>203</v>
      </c>
      <c r="F126" s="140">
        <v>252</v>
      </c>
      <c r="G126" s="19"/>
      <c r="H126" s="20" t="str">
        <f t="shared" si="13"/>
        <v/>
      </c>
      <c r="I126" s="20" t="str">
        <f t="shared" si="14"/>
        <v/>
      </c>
      <c r="J126" s="21"/>
      <c r="K126" s="20" t="str">
        <f t="shared" si="15"/>
        <v/>
      </c>
      <c r="L126" s="22" t="str">
        <f t="shared" si="16"/>
        <v/>
      </c>
      <c r="M126" s="78" t="str">
        <f t="shared" si="17"/>
        <v/>
      </c>
    </row>
    <row r="127" spans="1:13" x14ac:dyDescent="0.25">
      <c r="A127" s="76" t="s">
        <v>145</v>
      </c>
      <c r="B127" s="52">
        <v>1246</v>
      </c>
      <c r="C127" s="37" t="s">
        <v>181</v>
      </c>
      <c r="D127" s="37">
        <v>15.68</v>
      </c>
      <c r="E127" s="42" t="s">
        <v>203</v>
      </c>
      <c r="F127" s="140">
        <v>252</v>
      </c>
      <c r="G127" s="19"/>
      <c r="H127" s="20" t="str">
        <f t="shared" si="13"/>
        <v/>
      </c>
      <c r="I127" s="20" t="str">
        <f t="shared" si="14"/>
        <v/>
      </c>
      <c r="J127" s="21"/>
      <c r="K127" s="20" t="str">
        <f t="shared" si="15"/>
        <v/>
      </c>
      <c r="L127" s="22" t="str">
        <f t="shared" si="16"/>
        <v/>
      </c>
      <c r="M127" s="78" t="str">
        <f t="shared" si="17"/>
        <v/>
      </c>
    </row>
    <row r="128" spans="1:13" x14ac:dyDescent="0.25">
      <c r="A128" s="76" t="s">
        <v>145</v>
      </c>
      <c r="B128" s="52">
        <v>1245</v>
      </c>
      <c r="C128" s="37" t="s">
        <v>182</v>
      </c>
      <c r="D128" s="37">
        <v>42.02</v>
      </c>
      <c r="E128" s="42" t="s">
        <v>203</v>
      </c>
      <c r="F128" s="140">
        <v>252</v>
      </c>
      <c r="G128" s="19"/>
      <c r="H128" s="20" t="str">
        <f t="shared" si="13"/>
        <v/>
      </c>
      <c r="I128" s="20" t="str">
        <f t="shared" si="14"/>
        <v/>
      </c>
      <c r="J128" s="21"/>
      <c r="K128" s="20" t="str">
        <f t="shared" si="15"/>
        <v/>
      </c>
      <c r="L128" s="22" t="str">
        <f t="shared" si="16"/>
        <v/>
      </c>
      <c r="M128" s="78" t="str">
        <f t="shared" si="17"/>
        <v/>
      </c>
    </row>
    <row r="129" spans="1:13" x14ac:dyDescent="0.25">
      <c r="A129" s="76" t="s">
        <v>145</v>
      </c>
      <c r="B129" s="52">
        <v>1247</v>
      </c>
      <c r="C129" s="37" t="s">
        <v>183</v>
      </c>
      <c r="D129" s="37">
        <v>10.72</v>
      </c>
      <c r="E129" s="42" t="s">
        <v>203</v>
      </c>
      <c r="F129" s="140">
        <v>252</v>
      </c>
      <c r="G129" s="19"/>
      <c r="H129" s="20" t="str">
        <f t="shared" si="13"/>
        <v/>
      </c>
      <c r="I129" s="20" t="str">
        <f t="shared" si="14"/>
        <v/>
      </c>
      <c r="J129" s="21"/>
      <c r="K129" s="20" t="str">
        <f t="shared" si="15"/>
        <v/>
      </c>
      <c r="L129" s="22" t="str">
        <f t="shared" si="16"/>
        <v/>
      </c>
      <c r="M129" s="78" t="str">
        <f t="shared" si="17"/>
        <v/>
      </c>
    </row>
    <row r="130" spans="1:13" x14ac:dyDescent="0.25">
      <c r="A130" s="76" t="s">
        <v>145</v>
      </c>
      <c r="B130" s="52">
        <v>1248</v>
      </c>
      <c r="C130" s="37" t="s">
        <v>184</v>
      </c>
      <c r="D130" s="37">
        <v>11.28</v>
      </c>
      <c r="E130" s="42" t="s">
        <v>203</v>
      </c>
      <c r="F130" s="140">
        <v>252</v>
      </c>
      <c r="G130" s="19"/>
      <c r="H130" s="20" t="str">
        <f t="shared" si="13"/>
        <v/>
      </c>
      <c r="I130" s="20" t="str">
        <f t="shared" si="14"/>
        <v/>
      </c>
      <c r="J130" s="21"/>
      <c r="K130" s="20" t="str">
        <f t="shared" si="15"/>
        <v/>
      </c>
      <c r="L130" s="22" t="str">
        <f t="shared" si="16"/>
        <v/>
      </c>
      <c r="M130" s="78" t="str">
        <f t="shared" si="17"/>
        <v/>
      </c>
    </row>
    <row r="131" spans="1:13" x14ac:dyDescent="0.25">
      <c r="A131" s="76" t="s">
        <v>145</v>
      </c>
      <c r="B131" s="52">
        <v>1249</v>
      </c>
      <c r="C131" s="37" t="s">
        <v>185</v>
      </c>
      <c r="D131" s="37">
        <v>15.49</v>
      </c>
      <c r="E131" s="42" t="s">
        <v>203</v>
      </c>
      <c r="F131" s="140">
        <v>252</v>
      </c>
      <c r="G131" s="19"/>
      <c r="H131" s="20" t="str">
        <f t="shared" si="13"/>
        <v/>
      </c>
      <c r="I131" s="20" t="str">
        <f t="shared" si="14"/>
        <v/>
      </c>
      <c r="J131" s="21"/>
      <c r="K131" s="20" t="str">
        <f t="shared" si="15"/>
        <v/>
      </c>
      <c r="L131" s="22" t="str">
        <f t="shared" si="16"/>
        <v/>
      </c>
      <c r="M131" s="78" t="str">
        <f t="shared" si="17"/>
        <v/>
      </c>
    </row>
    <row r="132" spans="1:13" x14ac:dyDescent="0.25">
      <c r="A132" s="76" t="s">
        <v>145</v>
      </c>
      <c r="B132" s="52">
        <v>1250</v>
      </c>
      <c r="C132" s="37" t="s">
        <v>186</v>
      </c>
      <c r="D132" s="37">
        <v>37.090000000000003</v>
      </c>
      <c r="E132" s="42" t="s">
        <v>203</v>
      </c>
      <c r="F132" s="140">
        <v>252</v>
      </c>
      <c r="G132" s="19"/>
      <c r="H132" s="20" t="str">
        <f t="shared" si="13"/>
        <v/>
      </c>
      <c r="I132" s="20" t="str">
        <f t="shared" si="14"/>
        <v/>
      </c>
      <c r="J132" s="21"/>
      <c r="K132" s="20" t="str">
        <f t="shared" si="15"/>
        <v/>
      </c>
      <c r="L132" s="22" t="str">
        <f t="shared" si="16"/>
        <v/>
      </c>
      <c r="M132" s="78" t="str">
        <f t="shared" si="17"/>
        <v/>
      </c>
    </row>
    <row r="133" spans="1:13" x14ac:dyDescent="0.25">
      <c r="A133" s="76" t="s">
        <v>145</v>
      </c>
      <c r="B133" s="52">
        <v>1251</v>
      </c>
      <c r="C133" s="37" t="s">
        <v>187</v>
      </c>
      <c r="D133" s="37">
        <v>17.670000000000002</v>
      </c>
      <c r="E133" s="42" t="s">
        <v>203</v>
      </c>
      <c r="F133" s="140">
        <v>252</v>
      </c>
      <c r="G133" s="19"/>
      <c r="H133" s="20" t="str">
        <f t="shared" si="13"/>
        <v/>
      </c>
      <c r="I133" s="20" t="str">
        <f t="shared" si="14"/>
        <v/>
      </c>
      <c r="J133" s="21"/>
      <c r="K133" s="20" t="str">
        <f t="shared" si="15"/>
        <v/>
      </c>
      <c r="L133" s="22" t="str">
        <f t="shared" si="16"/>
        <v/>
      </c>
      <c r="M133" s="78" t="str">
        <f t="shared" si="17"/>
        <v/>
      </c>
    </row>
    <row r="134" spans="1:13" x14ac:dyDescent="0.25">
      <c r="A134" s="76" t="s">
        <v>145</v>
      </c>
      <c r="B134" s="52">
        <v>1252</v>
      </c>
      <c r="C134" s="37" t="s">
        <v>160</v>
      </c>
      <c r="D134" s="37">
        <v>7.03</v>
      </c>
      <c r="E134" s="42" t="s">
        <v>203</v>
      </c>
      <c r="F134" s="140">
        <v>252</v>
      </c>
      <c r="G134" s="19"/>
      <c r="H134" s="20" t="str">
        <f t="shared" si="13"/>
        <v/>
      </c>
      <c r="I134" s="20" t="str">
        <f t="shared" si="14"/>
        <v/>
      </c>
      <c r="J134" s="21"/>
      <c r="K134" s="20" t="str">
        <f t="shared" si="15"/>
        <v/>
      </c>
      <c r="L134" s="22" t="str">
        <f t="shared" si="16"/>
        <v/>
      </c>
      <c r="M134" s="78" t="str">
        <f t="shared" si="17"/>
        <v/>
      </c>
    </row>
    <row r="135" spans="1:13" x14ac:dyDescent="0.25">
      <c r="A135" s="76" t="s">
        <v>145</v>
      </c>
      <c r="B135" s="52">
        <v>1234</v>
      </c>
      <c r="C135" s="37" t="s">
        <v>188</v>
      </c>
      <c r="D135" s="37">
        <v>10.02</v>
      </c>
      <c r="E135" s="42" t="s">
        <v>203</v>
      </c>
      <c r="F135" s="140">
        <v>252</v>
      </c>
      <c r="G135" s="19"/>
      <c r="H135" s="20" t="str">
        <f t="shared" si="13"/>
        <v/>
      </c>
      <c r="I135" s="20" t="str">
        <f t="shared" si="14"/>
        <v/>
      </c>
      <c r="J135" s="21"/>
      <c r="K135" s="20" t="str">
        <f t="shared" si="15"/>
        <v/>
      </c>
      <c r="L135" s="22" t="str">
        <f t="shared" si="16"/>
        <v/>
      </c>
      <c r="M135" s="78" t="str">
        <f t="shared" si="17"/>
        <v/>
      </c>
    </row>
    <row r="136" spans="1:13" x14ac:dyDescent="0.25">
      <c r="A136" s="76" t="s">
        <v>145</v>
      </c>
      <c r="B136" s="52">
        <v>1233</v>
      </c>
      <c r="C136" s="37" t="s">
        <v>189</v>
      </c>
      <c r="D136" s="37">
        <v>1.19</v>
      </c>
      <c r="E136" s="42" t="s">
        <v>203</v>
      </c>
      <c r="F136" s="140">
        <v>252</v>
      </c>
      <c r="G136" s="19"/>
      <c r="H136" s="20" t="str">
        <f t="shared" si="13"/>
        <v/>
      </c>
      <c r="I136" s="20" t="str">
        <f t="shared" si="14"/>
        <v/>
      </c>
      <c r="J136" s="21"/>
      <c r="K136" s="20" t="str">
        <f t="shared" si="15"/>
        <v/>
      </c>
      <c r="L136" s="22" t="str">
        <f t="shared" si="16"/>
        <v/>
      </c>
      <c r="M136" s="78" t="str">
        <f t="shared" si="17"/>
        <v/>
      </c>
    </row>
    <row r="137" spans="1:13" x14ac:dyDescent="0.25">
      <c r="A137" s="76" t="s">
        <v>145</v>
      </c>
      <c r="B137" s="52">
        <v>1230</v>
      </c>
      <c r="C137" s="37" t="s">
        <v>190</v>
      </c>
      <c r="D137" s="37">
        <v>1.18</v>
      </c>
      <c r="E137" s="42" t="s">
        <v>203</v>
      </c>
      <c r="F137" s="140">
        <v>252</v>
      </c>
      <c r="G137" s="19"/>
      <c r="H137" s="20" t="str">
        <f t="shared" si="13"/>
        <v/>
      </c>
      <c r="I137" s="20" t="str">
        <f t="shared" si="14"/>
        <v/>
      </c>
      <c r="J137" s="21"/>
      <c r="K137" s="20" t="str">
        <f t="shared" si="15"/>
        <v/>
      </c>
      <c r="L137" s="22" t="str">
        <f t="shared" si="16"/>
        <v/>
      </c>
      <c r="M137" s="78" t="str">
        <f t="shared" si="17"/>
        <v/>
      </c>
    </row>
    <row r="138" spans="1:13" x14ac:dyDescent="0.25">
      <c r="A138" s="76" t="s">
        <v>145</v>
      </c>
      <c r="B138" s="52">
        <v>1229</v>
      </c>
      <c r="C138" s="37" t="s">
        <v>191</v>
      </c>
      <c r="D138" s="37">
        <v>10.42</v>
      </c>
      <c r="E138" s="42" t="s">
        <v>203</v>
      </c>
      <c r="F138" s="140">
        <v>252</v>
      </c>
      <c r="G138" s="19"/>
      <c r="H138" s="20" t="str">
        <f t="shared" si="13"/>
        <v/>
      </c>
      <c r="I138" s="20" t="str">
        <f t="shared" si="14"/>
        <v/>
      </c>
      <c r="J138" s="21"/>
      <c r="K138" s="20" t="str">
        <f t="shared" si="15"/>
        <v/>
      </c>
      <c r="L138" s="22" t="str">
        <f t="shared" si="16"/>
        <v/>
      </c>
      <c r="M138" s="78" t="str">
        <f t="shared" si="17"/>
        <v/>
      </c>
    </row>
    <row r="139" spans="1:13" x14ac:dyDescent="0.25">
      <c r="A139" s="76" t="s">
        <v>145</v>
      </c>
      <c r="B139" s="52">
        <v>1228</v>
      </c>
      <c r="C139" s="37" t="s">
        <v>168</v>
      </c>
      <c r="D139" s="37">
        <v>8.9</v>
      </c>
      <c r="E139" s="42" t="s">
        <v>203</v>
      </c>
      <c r="F139" s="140">
        <v>252</v>
      </c>
      <c r="G139" s="19"/>
      <c r="H139" s="20" t="str">
        <f t="shared" si="13"/>
        <v/>
      </c>
      <c r="I139" s="20" t="str">
        <f t="shared" si="14"/>
        <v/>
      </c>
      <c r="J139" s="21"/>
      <c r="K139" s="20" t="str">
        <f t="shared" si="15"/>
        <v/>
      </c>
      <c r="L139" s="22" t="str">
        <f t="shared" si="16"/>
        <v/>
      </c>
      <c r="M139" s="78" t="str">
        <f t="shared" si="17"/>
        <v/>
      </c>
    </row>
    <row r="140" spans="1:13" x14ac:dyDescent="0.25">
      <c r="A140" s="76" t="s">
        <v>145</v>
      </c>
      <c r="B140" s="52">
        <v>1227</v>
      </c>
      <c r="C140" s="37" t="s">
        <v>170</v>
      </c>
      <c r="D140" s="37">
        <v>11.05</v>
      </c>
      <c r="E140" s="42" t="s">
        <v>203</v>
      </c>
      <c r="F140" s="140">
        <v>252</v>
      </c>
      <c r="G140" s="19"/>
      <c r="H140" s="20" t="str">
        <f t="shared" ref="H140:H161" si="18">IF(G140&gt;0,D140/G140,"")</f>
        <v/>
      </c>
      <c r="I140" s="20" t="str">
        <f t="shared" ref="I140:I161" si="19">IF(G140&gt;0,H140*F140,"")</f>
        <v/>
      </c>
      <c r="J140" s="21"/>
      <c r="K140" s="20" t="str">
        <f t="shared" ref="K140:K161" si="20">IF(G140&gt;0,ROUND(J140/G140,5),"")</f>
        <v/>
      </c>
      <c r="L140" s="22" t="str">
        <f t="shared" ref="L140:L161" si="21">IF(G140&gt;0,ROUND(D140*F140*K140,2),"")</f>
        <v/>
      </c>
      <c r="M140" s="78" t="str">
        <f t="shared" ref="M140:M161" si="22">IF(G140&gt;0,ROUND(L140/12,2),"")</f>
        <v/>
      </c>
    </row>
    <row r="141" spans="1:13" x14ac:dyDescent="0.25">
      <c r="A141" s="76" t="s">
        <v>145</v>
      </c>
      <c r="B141" s="52">
        <v>1226</v>
      </c>
      <c r="C141" s="37" t="s">
        <v>192</v>
      </c>
      <c r="D141" s="37">
        <v>15.76</v>
      </c>
      <c r="E141" s="42" t="s">
        <v>203</v>
      </c>
      <c r="F141" s="140">
        <v>252</v>
      </c>
      <c r="G141" s="19"/>
      <c r="H141" s="20" t="str">
        <f t="shared" si="18"/>
        <v/>
      </c>
      <c r="I141" s="20" t="str">
        <f t="shared" si="19"/>
        <v/>
      </c>
      <c r="J141" s="21"/>
      <c r="K141" s="20" t="str">
        <f t="shared" si="20"/>
        <v/>
      </c>
      <c r="L141" s="22" t="str">
        <f t="shared" si="21"/>
        <v/>
      </c>
      <c r="M141" s="78" t="str">
        <f t="shared" si="22"/>
        <v/>
      </c>
    </row>
    <row r="142" spans="1:13" x14ac:dyDescent="0.25">
      <c r="A142" s="76" t="s">
        <v>145</v>
      </c>
      <c r="B142" s="52" t="s">
        <v>200</v>
      </c>
      <c r="C142" s="37" t="s">
        <v>119</v>
      </c>
      <c r="D142" s="37">
        <v>72.209999999999994</v>
      </c>
      <c r="E142" s="42" t="s">
        <v>203</v>
      </c>
      <c r="F142" s="140">
        <v>252</v>
      </c>
      <c r="G142" s="19"/>
      <c r="H142" s="20" t="str">
        <f t="shared" si="18"/>
        <v/>
      </c>
      <c r="I142" s="20" t="str">
        <f t="shared" si="19"/>
        <v/>
      </c>
      <c r="J142" s="21"/>
      <c r="K142" s="20" t="str">
        <f t="shared" si="20"/>
        <v/>
      </c>
      <c r="L142" s="22" t="str">
        <f t="shared" si="21"/>
        <v/>
      </c>
      <c r="M142" s="78" t="str">
        <f t="shared" si="22"/>
        <v/>
      </c>
    </row>
    <row r="143" spans="1:13" x14ac:dyDescent="0.25">
      <c r="A143" s="76"/>
      <c r="B143" s="52"/>
      <c r="C143" s="37"/>
      <c r="D143" s="37"/>
      <c r="E143" s="40"/>
      <c r="F143" s="140"/>
      <c r="G143" s="19"/>
      <c r="H143" s="20" t="str">
        <f t="shared" si="18"/>
        <v/>
      </c>
      <c r="I143" s="20" t="str">
        <f t="shared" si="19"/>
        <v/>
      </c>
      <c r="J143" s="21"/>
      <c r="K143" s="20" t="str">
        <f t="shared" si="20"/>
        <v/>
      </c>
      <c r="L143" s="22" t="str">
        <f t="shared" si="21"/>
        <v/>
      </c>
      <c r="M143" s="78" t="str">
        <f t="shared" si="22"/>
        <v/>
      </c>
    </row>
    <row r="144" spans="1:13" x14ac:dyDescent="0.25">
      <c r="A144" s="76"/>
      <c r="B144" s="52"/>
      <c r="C144" s="37"/>
      <c r="D144" s="37"/>
      <c r="E144" s="58"/>
      <c r="F144" s="140"/>
      <c r="G144" s="19"/>
      <c r="H144" s="20" t="str">
        <f t="shared" si="18"/>
        <v/>
      </c>
      <c r="I144" s="20" t="str">
        <f t="shared" si="19"/>
        <v/>
      </c>
      <c r="J144" s="21"/>
      <c r="K144" s="20" t="str">
        <f t="shared" si="20"/>
        <v/>
      </c>
      <c r="L144" s="22" t="str">
        <f t="shared" si="21"/>
        <v/>
      </c>
      <c r="M144" s="78" t="str">
        <f t="shared" si="22"/>
        <v/>
      </c>
    </row>
    <row r="145" spans="1:13" x14ac:dyDescent="0.25">
      <c r="A145" s="76"/>
      <c r="B145" s="52"/>
      <c r="C145" s="57" t="s">
        <v>205</v>
      </c>
      <c r="D145" s="37"/>
      <c r="E145" s="58"/>
      <c r="F145" s="140"/>
      <c r="G145" s="19"/>
      <c r="H145" s="20" t="str">
        <f t="shared" si="18"/>
        <v/>
      </c>
      <c r="I145" s="20" t="str">
        <f t="shared" si="19"/>
        <v/>
      </c>
      <c r="J145" s="21"/>
      <c r="K145" s="20" t="str">
        <f t="shared" si="20"/>
        <v/>
      </c>
      <c r="L145" s="22" t="str">
        <f t="shared" si="21"/>
        <v/>
      </c>
      <c r="M145" s="78" t="str">
        <f t="shared" si="22"/>
        <v/>
      </c>
    </row>
    <row r="146" spans="1:13" x14ac:dyDescent="0.25">
      <c r="A146" s="76" t="s">
        <v>145</v>
      </c>
      <c r="B146" s="52" t="s">
        <v>206</v>
      </c>
      <c r="C146" s="37" t="s">
        <v>67</v>
      </c>
      <c r="D146" s="37">
        <v>59.38</v>
      </c>
      <c r="E146" s="42" t="s">
        <v>1866</v>
      </c>
      <c r="F146" s="140"/>
      <c r="G146" s="19"/>
      <c r="H146" s="20" t="str">
        <f t="shared" si="18"/>
        <v/>
      </c>
      <c r="I146" s="20" t="str">
        <f t="shared" si="19"/>
        <v/>
      </c>
      <c r="J146" s="21"/>
      <c r="K146" s="20" t="str">
        <f t="shared" si="20"/>
        <v/>
      </c>
      <c r="L146" s="22" t="str">
        <f t="shared" si="21"/>
        <v/>
      </c>
      <c r="M146" s="78" t="str">
        <f t="shared" si="22"/>
        <v/>
      </c>
    </row>
    <row r="147" spans="1:13" x14ac:dyDescent="0.25">
      <c r="A147" s="76" t="s">
        <v>145</v>
      </c>
      <c r="B147" s="52">
        <v>1427</v>
      </c>
      <c r="C147" s="37" t="s">
        <v>151</v>
      </c>
      <c r="D147" s="37">
        <v>25.43</v>
      </c>
      <c r="E147" s="42" t="s">
        <v>1866</v>
      </c>
      <c r="F147" s="140"/>
      <c r="G147" s="19"/>
      <c r="H147" s="20" t="str">
        <f t="shared" si="18"/>
        <v/>
      </c>
      <c r="I147" s="20" t="str">
        <f t="shared" si="19"/>
        <v/>
      </c>
      <c r="J147" s="21"/>
      <c r="K147" s="20" t="str">
        <f t="shared" si="20"/>
        <v/>
      </c>
      <c r="L147" s="22" t="str">
        <f t="shared" si="21"/>
        <v/>
      </c>
      <c r="M147" s="78" t="str">
        <f t="shared" si="22"/>
        <v/>
      </c>
    </row>
    <row r="148" spans="1:13" x14ac:dyDescent="0.25">
      <c r="A148" s="76" t="s">
        <v>145</v>
      </c>
      <c r="B148" s="52">
        <v>1426</v>
      </c>
      <c r="C148" s="37" t="s">
        <v>151</v>
      </c>
      <c r="D148" s="37">
        <v>25.08</v>
      </c>
      <c r="E148" s="42" t="s">
        <v>1866</v>
      </c>
      <c r="F148" s="140"/>
      <c r="G148" s="19"/>
      <c r="H148" s="20" t="str">
        <f t="shared" si="18"/>
        <v/>
      </c>
      <c r="I148" s="20" t="str">
        <f t="shared" si="19"/>
        <v/>
      </c>
      <c r="J148" s="21"/>
      <c r="K148" s="20" t="str">
        <f t="shared" si="20"/>
        <v/>
      </c>
      <c r="L148" s="22" t="str">
        <f t="shared" si="21"/>
        <v/>
      </c>
      <c r="M148" s="78" t="str">
        <f t="shared" si="22"/>
        <v/>
      </c>
    </row>
    <row r="149" spans="1:13" x14ac:dyDescent="0.25">
      <c r="A149" s="76" t="s">
        <v>145</v>
      </c>
      <c r="B149" s="52">
        <v>1425</v>
      </c>
      <c r="C149" s="37" t="s">
        <v>151</v>
      </c>
      <c r="D149" s="37">
        <v>25.43</v>
      </c>
      <c r="E149" s="42" t="s">
        <v>1866</v>
      </c>
      <c r="F149" s="140"/>
      <c r="G149" s="19"/>
      <c r="H149" s="20" t="str">
        <f t="shared" si="18"/>
        <v/>
      </c>
      <c r="I149" s="20" t="str">
        <f t="shared" si="19"/>
        <v/>
      </c>
      <c r="J149" s="21"/>
      <c r="K149" s="20" t="str">
        <f t="shared" si="20"/>
        <v/>
      </c>
      <c r="L149" s="22" t="str">
        <f t="shared" si="21"/>
        <v/>
      </c>
      <c r="M149" s="78" t="str">
        <f t="shared" si="22"/>
        <v/>
      </c>
    </row>
    <row r="150" spans="1:13" x14ac:dyDescent="0.25">
      <c r="A150" s="76" t="s">
        <v>145</v>
      </c>
      <c r="B150" s="52">
        <v>1424</v>
      </c>
      <c r="C150" s="37" t="s">
        <v>151</v>
      </c>
      <c r="D150" s="37">
        <v>25.19</v>
      </c>
      <c r="E150" s="42" t="s">
        <v>1866</v>
      </c>
      <c r="F150" s="140"/>
      <c r="G150" s="19"/>
      <c r="H150" s="20" t="str">
        <f t="shared" si="18"/>
        <v/>
      </c>
      <c r="I150" s="20" t="str">
        <f t="shared" si="19"/>
        <v/>
      </c>
      <c r="J150" s="21"/>
      <c r="K150" s="20" t="str">
        <f t="shared" si="20"/>
        <v/>
      </c>
      <c r="L150" s="22" t="str">
        <f t="shared" si="21"/>
        <v/>
      </c>
      <c r="M150" s="78" t="str">
        <f t="shared" si="22"/>
        <v/>
      </c>
    </row>
    <row r="151" spans="1:13" x14ac:dyDescent="0.25">
      <c r="A151" s="76" t="s">
        <v>145</v>
      </c>
      <c r="B151" s="52">
        <v>1405</v>
      </c>
      <c r="C151" s="37" t="s">
        <v>151</v>
      </c>
      <c r="D151" s="37">
        <v>25.8</v>
      </c>
      <c r="E151" s="42" t="s">
        <v>1866</v>
      </c>
      <c r="F151" s="140"/>
      <c r="G151" s="19"/>
      <c r="H151" s="20" t="str">
        <f t="shared" si="18"/>
        <v/>
      </c>
      <c r="I151" s="20" t="str">
        <f t="shared" si="19"/>
        <v/>
      </c>
      <c r="J151" s="21"/>
      <c r="K151" s="20" t="str">
        <f t="shared" si="20"/>
        <v/>
      </c>
      <c r="L151" s="22" t="str">
        <f t="shared" si="21"/>
        <v/>
      </c>
      <c r="M151" s="78" t="str">
        <f t="shared" si="22"/>
        <v/>
      </c>
    </row>
    <row r="152" spans="1:13" x14ac:dyDescent="0.25">
      <c r="A152" s="76" t="s">
        <v>145</v>
      </c>
      <c r="B152" s="52">
        <v>1404</v>
      </c>
      <c r="C152" s="37" t="s">
        <v>151</v>
      </c>
      <c r="D152" s="37">
        <v>28.98</v>
      </c>
      <c r="E152" s="42" t="s">
        <v>1866</v>
      </c>
      <c r="F152" s="140"/>
      <c r="G152" s="19"/>
      <c r="H152" s="20" t="str">
        <f t="shared" si="18"/>
        <v/>
      </c>
      <c r="I152" s="20" t="str">
        <f t="shared" si="19"/>
        <v/>
      </c>
      <c r="J152" s="21"/>
      <c r="K152" s="20" t="str">
        <f t="shared" si="20"/>
        <v/>
      </c>
      <c r="L152" s="22" t="str">
        <f t="shared" si="21"/>
        <v/>
      </c>
      <c r="M152" s="78" t="str">
        <f t="shared" si="22"/>
        <v/>
      </c>
    </row>
    <row r="153" spans="1:13" x14ac:dyDescent="0.25">
      <c r="A153" s="76" t="s">
        <v>145</v>
      </c>
      <c r="B153" s="52">
        <v>1403</v>
      </c>
      <c r="C153" s="37" t="s">
        <v>151</v>
      </c>
      <c r="D153" s="37">
        <v>25.54</v>
      </c>
      <c r="E153" s="42" t="s">
        <v>1866</v>
      </c>
      <c r="F153" s="140"/>
      <c r="G153" s="19"/>
      <c r="H153" s="20" t="str">
        <f t="shared" si="18"/>
        <v/>
      </c>
      <c r="I153" s="20" t="str">
        <f t="shared" si="19"/>
        <v/>
      </c>
      <c r="J153" s="21"/>
      <c r="K153" s="20" t="str">
        <f t="shared" si="20"/>
        <v/>
      </c>
      <c r="L153" s="22" t="str">
        <f t="shared" si="21"/>
        <v/>
      </c>
      <c r="M153" s="78" t="str">
        <f t="shared" si="22"/>
        <v/>
      </c>
    </row>
    <row r="154" spans="1:13" x14ac:dyDescent="0.25">
      <c r="A154" s="76" t="s">
        <v>145</v>
      </c>
      <c r="B154" s="52">
        <v>1402</v>
      </c>
      <c r="C154" s="37" t="s">
        <v>151</v>
      </c>
      <c r="D154" s="37">
        <v>28.72</v>
      </c>
      <c r="E154" s="42" t="s">
        <v>1866</v>
      </c>
      <c r="F154" s="140"/>
      <c r="G154" s="19"/>
      <c r="H154" s="20" t="str">
        <f t="shared" si="18"/>
        <v/>
      </c>
      <c r="I154" s="20" t="str">
        <f t="shared" si="19"/>
        <v/>
      </c>
      <c r="J154" s="21"/>
      <c r="K154" s="20" t="str">
        <f t="shared" si="20"/>
        <v/>
      </c>
      <c r="L154" s="22" t="str">
        <f t="shared" si="21"/>
        <v/>
      </c>
      <c r="M154" s="78" t="str">
        <f t="shared" si="22"/>
        <v/>
      </c>
    </row>
    <row r="155" spans="1:13" x14ac:dyDescent="0.25">
      <c r="A155" s="76"/>
      <c r="B155" s="52"/>
      <c r="C155" s="37"/>
      <c r="D155" s="37"/>
      <c r="E155" s="58"/>
      <c r="F155" s="140"/>
      <c r="G155" s="19"/>
      <c r="H155" s="20" t="str">
        <f t="shared" si="18"/>
        <v/>
      </c>
      <c r="I155" s="20" t="str">
        <f t="shared" si="19"/>
        <v/>
      </c>
      <c r="J155" s="21"/>
      <c r="K155" s="20" t="str">
        <f t="shared" si="20"/>
        <v/>
      </c>
      <c r="L155" s="22" t="str">
        <f t="shared" si="21"/>
        <v/>
      </c>
      <c r="M155" s="78" t="str">
        <f t="shared" si="22"/>
        <v/>
      </c>
    </row>
    <row r="156" spans="1:13" x14ac:dyDescent="0.25">
      <c r="A156" s="76"/>
      <c r="B156" s="52"/>
      <c r="C156" s="57" t="s">
        <v>207</v>
      </c>
      <c r="D156" s="37"/>
      <c r="E156" s="58"/>
      <c r="F156" s="140"/>
      <c r="G156" s="19"/>
      <c r="H156" s="20" t="str">
        <f t="shared" si="18"/>
        <v/>
      </c>
      <c r="I156" s="20" t="str">
        <f t="shared" si="19"/>
        <v/>
      </c>
      <c r="J156" s="21"/>
      <c r="K156" s="20" t="str">
        <f t="shared" si="20"/>
        <v/>
      </c>
      <c r="L156" s="22" t="str">
        <f t="shared" si="21"/>
        <v/>
      </c>
      <c r="M156" s="78" t="str">
        <f t="shared" si="22"/>
        <v/>
      </c>
    </row>
    <row r="157" spans="1:13" x14ac:dyDescent="0.25">
      <c r="A157" s="76"/>
      <c r="B157" s="52"/>
      <c r="C157" s="57" t="s">
        <v>205</v>
      </c>
      <c r="D157" s="37"/>
      <c r="E157" s="58"/>
      <c r="F157" s="140"/>
      <c r="G157" s="19"/>
      <c r="H157" s="20" t="str">
        <f t="shared" si="18"/>
        <v/>
      </c>
      <c r="I157" s="20" t="str">
        <f t="shared" si="19"/>
        <v/>
      </c>
      <c r="J157" s="21"/>
      <c r="K157" s="20" t="str">
        <f t="shared" si="20"/>
        <v/>
      </c>
      <c r="L157" s="22" t="str">
        <f t="shared" si="21"/>
        <v/>
      </c>
      <c r="M157" s="78" t="str">
        <f t="shared" si="22"/>
        <v/>
      </c>
    </row>
    <row r="158" spans="1:13" x14ac:dyDescent="0.25">
      <c r="A158" s="76" t="s">
        <v>207</v>
      </c>
      <c r="B158" s="52">
        <v>2202</v>
      </c>
      <c r="C158" s="37" t="s">
        <v>208</v>
      </c>
      <c r="D158" s="37">
        <v>16.86</v>
      </c>
      <c r="E158" s="42" t="s">
        <v>144</v>
      </c>
      <c r="F158" s="140">
        <v>252</v>
      </c>
      <c r="G158" s="19"/>
      <c r="H158" s="20" t="str">
        <f t="shared" si="18"/>
        <v/>
      </c>
      <c r="I158" s="20" t="str">
        <f t="shared" si="19"/>
        <v/>
      </c>
      <c r="J158" s="21"/>
      <c r="K158" s="20" t="str">
        <f t="shared" si="20"/>
        <v/>
      </c>
      <c r="L158" s="22" t="str">
        <f t="shared" si="21"/>
        <v/>
      </c>
      <c r="M158" s="78" t="str">
        <f t="shared" si="22"/>
        <v/>
      </c>
    </row>
    <row r="159" spans="1:13" x14ac:dyDescent="0.25">
      <c r="A159" s="76" t="s">
        <v>207</v>
      </c>
      <c r="B159" s="52">
        <v>2210</v>
      </c>
      <c r="C159" s="37" t="s">
        <v>209</v>
      </c>
      <c r="D159" s="37">
        <v>6.63</v>
      </c>
      <c r="E159" s="58" t="s">
        <v>80</v>
      </c>
      <c r="F159" s="140">
        <v>252</v>
      </c>
      <c r="G159" s="19"/>
      <c r="H159" s="20" t="str">
        <f t="shared" si="18"/>
        <v/>
      </c>
      <c r="I159" s="20" t="str">
        <f t="shared" si="19"/>
        <v/>
      </c>
      <c r="J159" s="21"/>
      <c r="K159" s="20" t="str">
        <f t="shared" si="20"/>
        <v/>
      </c>
      <c r="L159" s="22" t="str">
        <f t="shared" si="21"/>
        <v/>
      </c>
      <c r="M159" s="78" t="str">
        <f t="shared" si="22"/>
        <v/>
      </c>
    </row>
    <row r="160" spans="1:13" x14ac:dyDescent="0.25">
      <c r="A160" s="76" t="s">
        <v>207</v>
      </c>
      <c r="B160" s="52">
        <v>2207</v>
      </c>
      <c r="C160" s="37" t="s">
        <v>210</v>
      </c>
      <c r="D160" s="37">
        <v>12.15</v>
      </c>
      <c r="E160" s="42" t="s">
        <v>79</v>
      </c>
      <c r="F160" s="140">
        <v>252</v>
      </c>
      <c r="G160" s="19"/>
      <c r="H160" s="20" t="str">
        <f t="shared" si="18"/>
        <v/>
      </c>
      <c r="I160" s="20" t="str">
        <f t="shared" si="19"/>
        <v/>
      </c>
      <c r="J160" s="21"/>
      <c r="K160" s="20" t="str">
        <f t="shared" si="20"/>
        <v/>
      </c>
      <c r="L160" s="22" t="str">
        <f t="shared" si="21"/>
        <v/>
      </c>
      <c r="M160" s="78" t="str">
        <f t="shared" si="22"/>
        <v/>
      </c>
    </row>
    <row r="161" spans="1:13" ht="15.75" thickBot="1" x14ac:dyDescent="0.3">
      <c r="A161" s="81" t="s">
        <v>207</v>
      </c>
      <c r="B161" s="150">
        <v>2208</v>
      </c>
      <c r="C161" s="83" t="s">
        <v>211</v>
      </c>
      <c r="D161" s="83">
        <v>10.08</v>
      </c>
      <c r="E161" s="151" t="s">
        <v>79</v>
      </c>
      <c r="F161" s="152">
        <v>252</v>
      </c>
      <c r="G161" s="85"/>
      <c r="H161" s="86" t="str">
        <f t="shared" si="18"/>
        <v/>
      </c>
      <c r="I161" s="86" t="str">
        <f t="shared" si="19"/>
        <v/>
      </c>
      <c r="J161" s="87"/>
      <c r="K161" s="86" t="str">
        <f t="shared" si="20"/>
        <v/>
      </c>
      <c r="L161" s="88" t="str">
        <f t="shared" si="21"/>
        <v/>
      </c>
      <c r="M161" s="89" t="str">
        <f t="shared" si="22"/>
        <v/>
      </c>
    </row>
    <row r="162" spans="1:13" ht="15.75" thickBot="1" x14ac:dyDescent="0.3">
      <c r="D162">
        <f ca="1">SUM(D7:D162)</f>
        <v>2106.5300000000011</v>
      </c>
      <c r="L162" s="139">
        <f>SUM(L8:L161)</f>
        <v>0</v>
      </c>
    </row>
  </sheetData>
  <sheetProtection algorithmName="SHA-512" hashValue="6+i9cAOMMuHBuLLh/4ocOkWOwS+89jztUTu2ji+N0ETKEu4+mebb+P897dVIsjWY3+WT99mPPCSz+X1sSOj/FQ==" saltValue="TV0UXQEvoUAqXMk0+8xeyQ==" spinCount="100000" sheet="1" objects="1" scenarios="1" sort="0" autoFilter="0"/>
  <autoFilter ref="A5:F16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A7" sqref="A7"/>
    </sheetView>
  </sheetViews>
  <sheetFormatPr baseColWidth="10" defaultRowHeight="15" x14ac:dyDescent="0.25"/>
  <cols>
    <col min="1" max="1" width="7.42578125" customWidth="1"/>
    <col min="2" max="2" width="8.28515625" style="8" customWidth="1"/>
    <col min="3" max="3" width="22.5703125" customWidth="1"/>
    <col min="5" max="5" width="6.7109375" style="6" bestFit="1" customWidth="1"/>
    <col min="6" max="6" width="12.85546875" style="9" customWidth="1"/>
    <col min="7" max="7" width="11.42578125" style="99"/>
    <col min="10" max="10" width="11.42578125" style="99"/>
    <col min="12" max="12" width="12.140625" bestFit="1" customWidth="1"/>
  </cols>
  <sheetData>
    <row r="1" spans="1:13" x14ac:dyDescent="0.25">
      <c r="A1" s="23" t="s">
        <v>213</v>
      </c>
    </row>
    <row r="2" spans="1:13" x14ac:dyDescent="0.25">
      <c r="A2" s="23"/>
    </row>
    <row r="3" spans="1:13" s="4" customFormat="1" ht="12.75" x14ac:dyDescent="0.2">
      <c r="A3" s="10" t="s">
        <v>212</v>
      </c>
      <c r="B3" s="160"/>
      <c r="E3" s="7"/>
      <c r="F3" s="161"/>
      <c r="G3" s="293"/>
      <c r="J3" s="293"/>
    </row>
    <row r="5" spans="1:13" ht="15.75" thickBot="1" x14ac:dyDescent="0.3"/>
    <row r="6" spans="1:13" ht="36.75" thickBot="1" x14ac:dyDescent="0.3">
      <c r="A6" s="53" t="s">
        <v>0</v>
      </c>
      <c r="B6" s="54" t="s">
        <v>1</v>
      </c>
      <c r="C6" s="53" t="s">
        <v>2</v>
      </c>
      <c r="D6" s="53" t="s">
        <v>3</v>
      </c>
      <c r="E6" s="56" t="s">
        <v>5</v>
      </c>
      <c r="F6" s="55" t="s">
        <v>1867</v>
      </c>
      <c r="G6" s="153" t="s">
        <v>1858</v>
      </c>
      <c r="H6" s="91" t="s">
        <v>1859</v>
      </c>
      <c r="I6" s="91" t="s">
        <v>1860</v>
      </c>
      <c r="J6" s="93" t="s">
        <v>1861</v>
      </c>
      <c r="K6" s="94" t="s">
        <v>1862</v>
      </c>
      <c r="L6" s="95" t="s">
        <v>1863</v>
      </c>
      <c r="M6" s="96" t="s">
        <v>1864</v>
      </c>
    </row>
    <row r="7" spans="1:13" x14ac:dyDescent="0.25">
      <c r="A7" s="144"/>
      <c r="B7" s="145"/>
      <c r="C7" s="146" t="s">
        <v>207</v>
      </c>
      <c r="D7" s="147"/>
      <c r="E7" s="148"/>
      <c r="F7" s="149"/>
      <c r="G7" s="114"/>
      <c r="H7" s="115"/>
      <c r="I7" s="115"/>
      <c r="J7" s="116"/>
      <c r="K7" s="115"/>
      <c r="L7" s="117"/>
      <c r="M7" s="118"/>
    </row>
    <row r="8" spans="1:13" x14ac:dyDescent="0.25">
      <c r="A8" s="76" t="s">
        <v>207</v>
      </c>
      <c r="B8" s="52">
        <v>1</v>
      </c>
      <c r="C8" s="37" t="s">
        <v>214</v>
      </c>
      <c r="D8" s="37">
        <v>23.48</v>
      </c>
      <c r="E8" s="58" t="s">
        <v>232</v>
      </c>
      <c r="F8" s="155">
        <v>52</v>
      </c>
      <c r="G8" s="19"/>
      <c r="H8" s="20" t="str">
        <f>IF(G8&gt;0,D8/G8,"")</f>
        <v/>
      </c>
      <c r="I8" s="20" t="str">
        <f t="shared" ref="I8" si="0">IF(G8&gt;0,H8*F8,"")</f>
        <v/>
      </c>
      <c r="J8" s="21"/>
      <c r="K8" s="20" t="str">
        <f t="shared" ref="K8" si="1">IF(G8&gt;0,ROUND(J8/G8,5),"")</f>
        <v/>
      </c>
      <c r="L8" s="22" t="str">
        <f>IF(G8&gt;0,ROUND(D8*F8*K8,2),"")</f>
        <v/>
      </c>
      <c r="M8" s="78" t="str">
        <f t="shared" ref="M8" si="2">IF(G8&gt;0,ROUND(L8/12,2),"")</f>
        <v/>
      </c>
    </row>
    <row r="9" spans="1:13" s="9" customFormat="1" x14ac:dyDescent="0.25">
      <c r="A9" s="76" t="s">
        <v>207</v>
      </c>
      <c r="B9" s="38">
        <v>2</v>
      </c>
      <c r="C9" s="39" t="s">
        <v>215</v>
      </c>
      <c r="D9" s="39">
        <v>29.37</v>
      </c>
      <c r="E9" s="40" t="s">
        <v>232</v>
      </c>
      <c r="F9" s="155">
        <v>52</v>
      </c>
      <c r="G9" s="19"/>
      <c r="H9" s="20" t="str">
        <f t="shared" ref="H9:H56" si="3">IF(G9&gt;0,D9/G9,"")</f>
        <v/>
      </c>
      <c r="I9" s="20" t="str">
        <f t="shared" ref="I9:I56" si="4">IF(G9&gt;0,H9*F9,"")</f>
        <v/>
      </c>
      <c r="J9" s="21"/>
      <c r="K9" s="20" t="str">
        <f t="shared" ref="K9:K56" si="5">IF(G9&gt;0,ROUND(J9/G9,5),"")</f>
        <v/>
      </c>
      <c r="L9" s="22" t="str">
        <f t="shared" ref="L9:L56" si="6">IF(G9&gt;0,ROUND(D9*F9*K9,2),"")</f>
        <v/>
      </c>
      <c r="M9" s="78" t="str">
        <f t="shared" ref="M9:M56" si="7">IF(G9&gt;0,ROUND(L9/12,2),"")</f>
        <v/>
      </c>
    </row>
    <row r="10" spans="1:13" s="9" customFormat="1" x14ac:dyDescent="0.25">
      <c r="A10" s="76" t="s">
        <v>207</v>
      </c>
      <c r="B10" s="38">
        <v>3</v>
      </c>
      <c r="C10" s="39" t="s">
        <v>216</v>
      </c>
      <c r="D10" s="39">
        <v>4.25</v>
      </c>
      <c r="E10" s="40" t="s">
        <v>232</v>
      </c>
      <c r="F10" s="155">
        <v>52</v>
      </c>
      <c r="G10" s="19"/>
      <c r="H10" s="20" t="str">
        <f t="shared" si="3"/>
        <v/>
      </c>
      <c r="I10" s="20" t="str">
        <f t="shared" si="4"/>
        <v/>
      </c>
      <c r="J10" s="21"/>
      <c r="K10" s="20" t="str">
        <f t="shared" si="5"/>
        <v/>
      </c>
      <c r="L10" s="22" t="str">
        <f t="shared" si="6"/>
        <v/>
      </c>
      <c r="M10" s="78" t="str">
        <f t="shared" si="7"/>
        <v/>
      </c>
    </row>
    <row r="11" spans="1:13" s="9" customFormat="1" x14ac:dyDescent="0.25">
      <c r="A11" s="76" t="s">
        <v>207</v>
      </c>
      <c r="B11" s="38">
        <v>4</v>
      </c>
      <c r="C11" s="39" t="s">
        <v>217</v>
      </c>
      <c r="D11" s="39">
        <v>14.84</v>
      </c>
      <c r="E11" s="40" t="s">
        <v>232</v>
      </c>
      <c r="F11" s="155">
        <v>52</v>
      </c>
      <c r="G11" s="19"/>
      <c r="H11" s="20" t="str">
        <f t="shared" si="3"/>
        <v/>
      </c>
      <c r="I11" s="20" t="str">
        <f t="shared" si="4"/>
        <v/>
      </c>
      <c r="J11" s="21"/>
      <c r="K11" s="20" t="str">
        <f t="shared" si="5"/>
        <v/>
      </c>
      <c r="L11" s="22" t="str">
        <f t="shared" si="6"/>
        <v/>
      </c>
      <c r="M11" s="78" t="str">
        <f t="shared" si="7"/>
        <v/>
      </c>
    </row>
    <row r="12" spans="1:13" s="9" customFormat="1" x14ac:dyDescent="0.25">
      <c r="A12" s="76" t="s">
        <v>207</v>
      </c>
      <c r="B12" s="38">
        <v>5</v>
      </c>
      <c r="C12" s="39" t="s">
        <v>215</v>
      </c>
      <c r="D12" s="39">
        <v>22.78</v>
      </c>
      <c r="E12" s="40" t="s">
        <v>232</v>
      </c>
      <c r="F12" s="155">
        <v>52</v>
      </c>
      <c r="G12" s="19"/>
      <c r="H12" s="20" t="str">
        <f t="shared" si="3"/>
        <v/>
      </c>
      <c r="I12" s="20" t="str">
        <f t="shared" si="4"/>
        <v/>
      </c>
      <c r="J12" s="21"/>
      <c r="K12" s="20" t="str">
        <f t="shared" si="5"/>
        <v/>
      </c>
      <c r="L12" s="22" t="str">
        <f t="shared" si="6"/>
        <v/>
      </c>
      <c r="M12" s="78" t="str">
        <f t="shared" si="7"/>
        <v/>
      </c>
    </row>
    <row r="13" spans="1:13" s="9" customFormat="1" x14ac:dyDescent="0.25">
      <c r="A13" s="76" t="s">
        <v>207</v>
      </c>
      <c r="B13" s="38">
        <v>6</v>
      </c>
      <c r="C13" s="39" t="s">
        <v>218</v>
      </c>
      <c r="D13" s="39">
        <v>17.14</v>
      </c>
      <c r="E13" s="40" t="s">
        <v>232</v>
      </c>
      <c r="F13" s="155">
        <v>52</v>
      </c>
      <c r="G13" s="19"/>
      <c r="H13" s="20" t="str">
        <f t="shared" si="3"/>
        <v/>
      </c>
      <c r="I13" s="20" t="str">
        <f t="shared" si="4"/>
        <v/>
      </c>
      <c r="J13" s="21"/>
      <c r="K13" s="20" t="str">
        <f t="shared" si="5"/>
        <v/>
      </c>
      <c r="L13" s="22" t="str">
        <f t="shared" si="6"/>
        <v/>
      </c>
      <c r="M13" s="78" t="str">
        <f t="shared" si="7"/>
        <v/>
      </c>
    </row>
    <row r="14" spans="1:13" s="9" customFormat="1" x14ac:dyDescent="0.25">
      <c r="A14" s="76" t="s">
        <v>207</v>
      </c>
      <c r="B14" s="38">
        <v>7</v>
      </c>
      <c r="C14" s="39" t="s">
        <v>219</v>
      </c>
      <c r="D14" s="39">
        <v>3.1</v>
      </c>
      <c r="E14" s="40" t="s">
        <v>42</v>
      </c>
      <c r="F14" s="155">
        <v>52</v>
      </c>
      <c r="G14" s="19"/>
      <c r="H14" s="20" t="str">
        <f t="shared" si="3"/>
        <v/>
      </c>
      <c r="I14" s="20" t="str">
        <f t="shared" si="4"/>
        <v/>
      </c>
      <c r="J14" s="21"/>
      <c r="K14" s="20" t="str">
        <f t="shared" si="5"/>
        <v/>
      </c>
      <c r="L14" s="22" t="str">
        <f t="shared" si="6"/>
        <v/>
      </c>
      <c r="M14" s="78" t="str">
        <f t="shared" si="7"/>
        <v/>
      </c>
    </row>
    <row r="15" spans="1:13" s="9" customFormat="1" x14ac:dyDescent="0.25">
      <c r="A15" s="76" t="s">
        <v>207</v>
      </c>
      <c r="B15" s="38">
        <v>8</v>
      </c>
      <c r="C15" s="39" t="s">
        <v>217</v>
      </c>
      <c r="D15" s="39">
        <v>13.01</v>
      </c>
      <c r="E15" s="40" t="s">
        <v>232</v>
      </c>
      <c r="F15" s="155">
        <v>52</v>
      </c>
      <c r="G15" s="19"/>
      <c r="H15" s="20" t="str">
        <f t="shared" si="3"/>
        <v/>
      </c>
      <c r="I15" s="20" t="str">
        <f t="shared" si="4"/>
        <v/>
      </c>
      <c r="J15" s="21"/>
      <c r="K15" s="20" t="str">
        <f t="shared" si="5"/>
        <v/>
      </c>
      <c r="L15" s="22" t="str">
        <f t="shared" si="6"/>
        <v/>
      </c>
      <c r="M15" s="78" t="str">
        <f t="shared" si="7"/>
        <v/>
      </c>
    </row>
    <row r="16" spans="1:13" s="9" customFormat="1" x14ac:dyDescent="0.25">
      <c r="A16" s="76" t="s">
        <v>207</v>
      </c>
      <c r="B16" s="38">
        <v>9</v>
      </c>
      <c r="C16" s="39" t="s">
        <v>220</v>
      </c>
      <c r="D16" s="39">
        <v>5.49</v>
      </c>
      <c r="E16" s="40" t="s">
        <v>231</v>
      </c>
      <c r="F16" s="155">
        <v>52</v>
      </c>
      <c r="G16" s="19"/>
      <c r="H16" s="20" t="str">
        <f t="shared" si="3"/>
        <v/>
      </c>
      <c r="I16" s="20" t="str">
        <f t="shared" si="4"/>
        <v/>
      </c>
      <c r="J16" s="21"/>
      <c r="K16" s="20" t="str">
        <f t="shared" si="5"/>
        <v/>
      </c>
      <c r="L16" s="22" t="str">
        <f t="shared" si="6"/>
        <v/>
      </c>
      <c r="M16" s="78" t="str">
        <f t="shared" si="7"/>
        <v/>
      </c>
    </row>
    <row r="17" spans="1:13" s="9" customFormat="1" x14ac:dyDescent="0.25">
      <c r="A17" s="76" t="s">
        <v>207</v>
      </c>
      <c r="B17" s="38">
        <v>10</v>
      </c>
      <c r="C17" s="39" t="s">
        <v>221</v>
      </c>
      <c r="D17" s="39">
        <v>17.66</v>
      </c>
      <c r="E17" s="40" t="s">
        <v>232</v>
      </c>
      <c r="F17" s="155">
        <v>52</v>
      </c>
      <c r="G17" s="19"/>
      <c r="H17" s="20" t="str">
        <f t="shared" si="3"/>
        <v/>
      </c>
      <c r="I17" s="20" t="str">
        <f t="shared" si="4"/>
        <v/>
      </c>
      <c r="J17" s="21"/>
      <c r="K17" s="20" t="str">
        <f t="shared" si="5"/>
        <v/>
      </c>
      <c r="L17" s="22" t="str">
        <f t="shared" si="6"/>
        <v/>
      </c>
      <c r="M17" s="78" t="str">
        <f t="shared" si="7"/>
        <v/>
      </c>
    </row>
    <row r="18" spans="1:13" s="9" customFormat="1" x14ac:dyDescent="0.25">
      <c r="A18" s="76" t="s">
        <v>207</v>
      </c>
      <c r="B18" s="38">
        <v>11</v>
      </c>
      <c r="C18" s="39" t="s">
        <v>217</v>
      </c>
      <c r="D18" s="39">
        <v>13.09</v>
      </c>
      <c r="E18" s="40" t="s">
        <v>232</v>
      </c>
      <c r="F18" s="155">
        <v>52</v>
      </c>
      <c r="G18" s="19"/>
      <c r="H18" s="20" t="str">
        <f t="shared" si="3"/>
        <v/>
      </c>
      <c r="I18" s="20" t="str">
        <f t="shared" si="4"/>
        <v/>
      </c>
      <c r="J18" s="21"/>
      <c r="K18" s="20" t="str">
        <f t="shared" si="5"/>
        <v/>
      </c>
      <c r="L18" s="22" t="str">
        <f t="shared" si="6"/>
        <v/>
      </c>
      <c r="M18" s="78" t="str">
        <f t="shared" si="7"/>
        <v/>
      </c>
    </row>
    <row r="19" spans="1:13" s="9" customFormat="1" x14ac:dyDescent="0.25">
      <c r="A19" s="76" t="s">
        <v>207</v>
      </c>
      <c r="B19" s="38">
        <v>12</v>
      </c>
      <c r="C19" s="39" t="s">
        <v>222</v>
      </c>
      <c r="D19" s="39">
        <v>3.35</v>
      </c>
      <c r="E19" s="40" t="s">
        <v>231</v>
      </c>
      <c r="F19" s="155">
        <v>52</v>
      </c>
      <c r="G19" s="19"/>
      <c r="H19" s="20" t="str">
        <f t="shared" si="3"/>
        <v/>
      </c>
      <c r="I19" s="20" t="str">
        <f t="shared" si="4"/>
        <v/>
      </c>
      <c r="J19" s="21"/>
      <c r="K19" s="20" t="str">
        <f t="shared" si="5"/>
        <v/>
      </c>
      <c r="L19" s="22" t="str">
        <f t="shared" si="6"/>
        <v/>
      </c>
      <c r="M19" s="78" t="str">
        <f t="shared" si="7"/>
        <v/>
      </c>
    </row>
    <row r="20" spans="1:13" s="9" customFormat="1" x14ac:dyDescent="0.25">
      <c r="A20" s="76" t="s">
        <v>207</v>
      </c>
      <c r="B20" s="38">
        <v>13</v>
      </c>
      <c r="C20" s="39" t="s">
        <v>223</v>
      </c>
      <c r="D20" s="39">
        <v>4.13</v>
      </c>
      <c r="E20" s="42" t="s">
        <v>201</v>
      </c>
      <c r="F20" s="155">
        <v>12</v>
      </c>
      <c r="G20" s="19"/>
      <c r="H20" s="20" t="str">
        <f t="shared" si="3"/>
        <v/>
      </c>
      <c r="I20" s="20" t="str">
        <f t="shared" si="4"/>
        <v/>
      </c>
      <c r="J20" s="21"/>
      <c r="K20" s="20" t="str">
        <f t="shared" si="5"/>
        <v/>
      </c>
      <c r="L20" s="22" t="str">
        <f t="shared" si="6"/>
        <v/>
      </c>
      <c r="M20" s="78" t="str">
        <f t="shared" si="7"/>
        <v/>
      </c>
    </row>
    <row r="21" spans="1:13" s="9" customFormat="1" x14ac:dyDescent="0.25">
      <c r="A21" s="76" t="s">
        <v>207</v>
      </c>
      <c r="B21" s="38">
        <v>14</v>
      </c>
      <c r="C21" s="39" t="s">
        <v>214</v>
      </c>
      <c r="D21" s="39">
        <v>21.93</v>
      </c>
      <c r="E21" s="40" t="s">
        <v>232</v>
      </c>
      <c r="F21" s="155">
        <v>52</v>
      </c>
      <c r="G21" s="19"/>
      <c r="H21" s="20" t="str">
        <f t="shared" si="3"/>
        <v/>
      </c>
      <c r="I21" s="20" t="str">
        <f t="shared" si="4"/>
        <v/>
      </c>
      <c r="J21" s="21"/>
      <c r="K21" s="20" t="str">
        <f t="shared" si="5"/>
        <v/>
      </c>
      <c r="L21" s="22" t="str">
        <f t="shared" si="6"/>
        <v/>
      </c>
      <c r="M21" s="78" t="str">
        <f t="shared" si="7"/>
        <v/>
      </c>
    </row>
    <row r="22" spans="1:13" s="9" customFormat="1" x14ac:dyDescent="0.25">
      <c r="A22" s="76" t="s">
        <v>207</v>
      </c>
      <c r="B22" s="38">
        <v>15</v>
      </c>
      <c r="C22" s="39" t="s">
        <v>224</v>
      </c>
      <c r="D22" s="39">
        <v>3.3</v>
      </c>
      <c r="E22" s="40" t="s">
        <v>231</v>
      </c>
      <c r="F22" s="155">
        <v>52</v>
      </c>
      <c r="G22" s="19"/>
      <c r="H22" s="20" t="str">
        <f t="shared" si="3"/>
        <v/>
      </c>
      <c r="I22" s="20" t="str">
        <f t="shared" si="4"/>
        <v/>
      </c>
      <c r="J22" s="21"/>
      <c r="K22" s="20" t="str">
        <f t="shared" si="5"/>
        <v/>
      </c>
      <c r="L22" s="22" t="str">
        <f t="shared" si="6"/>
        <v/>
      </c>
      <c r="M22" s="78" t="str">
        <f t="shared" si="7"/>
        <v/>
      </c>
    </row>
    <row r="23" spans="1:13" s="9" customFormat="1" x14ac:dyDescent="0.25">
      <c r="A23" s="76" t="s">
        <v>207</v>
      </c>
      <c r="B23" s="38">
        <v>16</v>
      </c>
      <c r="C23" s="39" t="s">
        <v>225</v>
      </c>
      <c r="D23" s="39">
        <v>12.17</v>
      </c>
      <c r="E23" s="40" t="s">
        <v>232</v>
      </c>
      <c r="F23" s="155">
        <v>52</v>
      </c>
      <c r="G23" s="19"/>
      <c r="H23" s="20" t="str">
        <f t="shared" si="3"/>
        <v/>
      </c>
      <c r="I23" s="20" t="str">
        <f t="shared" si="4"/>
        <v/>
      </c>
      <c r="J23" s="21"/>
      <c r="K23" s="20" t="str">
        <f t="shared" si="5"/>
        <v/>
      </c>
      <c r="L23" s="22" t="str">
        <f t="shared" si="6"/>
        <v/>
      </c>
      <c r="M23" s="78" t="str">
        <f t="shared" si="7"/>
        <v/>
      </c>
    </row>
    <row r="24" spans="1:13" s="9" customFormat="1" x14ac:dyDescent="0.25">
      <c r="A24" s="76" t="s">
        <v>207</v>
      </c>
      <c r="B24" s="38">
        <v>17</v>
      </c>
      <c r="C24" s="39" t="s">
        <v>226</v>
      </c>
      <c r="D24" s="39">
        <v>9.98</v>
      </c>
      <c r="E24" s="40" t="s">
        <v>232</v>
      </c>
      <c r="F24" s="155">
        <v>52</v>
      </c>
      <c r="G24" s="19"/>
      <c r="H24" s="20" t="str">
        <f t="shared" si="3"/>
        <v/>
      </c>
      <c r="I24" s="20" t="str">
        <f t="shared" si="4"/>
        <v/>
      </c>
      <c r="J24" s="21"/>
      <c r="K24" s="20" t="str">
        <f t="shared" si="5"/>
        <v/>
      </c>
      <c r="L24" s="22" t="str">
        <f t="shared" si="6"/>
        <v/>
      </c>
      <c r="M24" s="78" t="str">
        <f t="shared" si="7"/>
        <v/>
      </c>
    </row>
    <row r="25" spans="1:13" s="9" customFormat="1" x14ac:dyDescent="0.25">
      <c r="A25" s="76" t="s">
        <v>207</v>
      </c>
      <c r="B25" s="38">
        <v>18</v>
      </c>
      <c r="C25" s="39" t="s">
        <v>227</v>
      </c>
      <c r="D25" s="39">
        <v>7.73</v>
      </c>
      <c r="E25" s="40" t="s">
        <v>231</v>
      </c>
      <c r="F25" s="155">
        <v>52</v>
      </c>
      <c r="G25" s="19"/>
      <c r="H25" s="20" t="str">
        <f t="shared" si="3"/>
        <v/>
      </c>
      <c r="I25" s="20" t="str">
        <f t="shared" si="4"/>
        <v/>
      </c>
      <c r="J25" s="21"/>
      <c r="K25" s="20" t="str">
        <f t="shared" si="5"/>
        <v/>
      </c>
      <c r="L25" s="22" t="str">
        <f t="shared" si="6"/>
        <v/>
      </c>
      <c r="M25" s="78" t="str">
        <f t="shared" si="7"/>
        <v/>
      </c>
    </row>
    <row r="26" spans="1:13" s="9" customFormat="1" x14ac:dyDescent="0.25">
      <c r="A26" s="76" t="s">
        <v>207</v>
      </c>
      <c r="B26" s="38">
        <v>19</v>
      </c>
      <c r="C26" s="39" t="s">
        <v>228</v>
      </c>
      <c r="D26" s="39">
        <v>5.65</v>
      </c>
      <c r="E26" s="40" t="s">
        <v>231</v>
      </c>
      <c r="F26" s="155">
        <v>52</v>
      </c>
      <c r="G26" s="19"/>
      <c r="H26" s="20" t="str">
        <f t="shared" si="3"/>
        <v/>
      </c>
      <c r="I26" s="20" t="str">
        <f t="shared" si="4"/>
        <v/>
      </c>
      <c r="J26" s="21"/>
      <c r="K26" s="20" t="str">
        <f t="shared" si="5"/>
        <v/>
      </c>
      <c r="L26" s="22" t="str">
        <f t="shared" si="6"/>
        <v/>
      </c>
      <c r="M26" s="78" t="str">
        <f t="shared" si="7"/>
        <v/>
      </c>
    </row>
    <row r="27" spans="1:13" s="9" customFormat="1" x14ac:dyDescent="0.25">
      <c r="A27" s="76" t="s">
        <v>207</v>
      </c>
      <c r="B27" s="38">
        <v>20</v>
      </c>
      <c r="C27" s="39" t="s">
        <v>217</v>
      </c>
      <c r="D27" s="39">
        <v>12.97</v>
      </c>
      <c r="E27" s="40" t="s">
        <v>232</v>
      </c>
      <c r="F27" s="155">
        <v>52</v>
      </c>
      <c r="G27" s="19"/>
      <c r="H27" s="20" t="str">
        <f t="shared" si="3"/>
        <v/>
      </c>
      <c r="I27" s="20" t="str">
        <f t="shared" si="4"/>
        <v/>
      </c>
      <c r="J27" s="21"/>
      <c r="K27" s="20" t="str">
        <f t="shared" si="5"/>
        <v/>
      </c>
      <c r="L27" s="22" t="str">
        <f t="shared" si="6"/>
        <v/>
      </c>
      <c r="M27" s="78" t="str">
        <f t="shared" si="7"/>
        <v/>
      </c>
    </row>
    <row r="28" spans="1:13" s="9" customFormat="1" x14ac:dyDescent="0.25">
      <c r="A28" s="76" t="s">
        <v>207</v>
      </c>
      <c r="B28" s="38">
        <v>21</v>
      </c>
      <c r="C28" s="39" t="s">
        <v>219</v>
      </c>
      <c r="D28" s="39">
        <v>3.1</v>
      </c>
      <c r="E28" s="40" t="s">
        <v>42</v>
      </c>
      <c r="F28" s="155">
        <v>52</v>
      </c>
      <c r="G28" s="19"/>
      <c r="H28" s="20" t="str">
        <f t="shared" si="3"/>
        <v/>
      </c>
      <c r="I28" s="20" t="str">
        <f t="shared" si="4"/>
        <v/>
      </c>
      <c r="J28" s="21"/>
      <c r="K28" s="20" t="str">
        <f t="shared" si="5"/>
        <v/>
      </c>
      <c r="L28" s="22" t="str">
        <f t="shared" si="6"/>
        <v/>
      </c>
      <c r="M28" s="78" t="str">
        <f t="shared" si="7"/>
        <v/>
      </c>
    </row>
    <row r="29" spans="1:13" s="9" customFormat="1" x14ac:dyDescent="0.25">
      <c r="A29" s="76" t="s">
        <v>207</v>
      </c>
      <c r="B29" s="38">
        <v>22</v>
      </c>
      <c r="C29" s="39" t="s">
        <v>217</v>
      </c>
      <c r="D29" s="39">
        <v>16.86</v>
      </c>
      <c r="E29" s="40" t="s">
        <v>232</v>
      </c>
      <c r="F29" s="155">
        <v>52</v>
      </c>
      <c r="G29" s="19"/>
      <c r="H29" s="20" t="str">
        <f t="shared" si="3"/>
        <v/>
      </c>
      <c r="I29" s="20" t="str">
        <f t="shared" si="4"/>
        <v/>
      </c>
      <c r="J29" s="21"/>
      <c r="K29" s="20" t="str">
        <f t="shared" si="5"/>
        <v/>
      </c>
      <c r="L29" s="22" t="str">
        <f t="shared" si="6"/>
        <v/>
      </c>
      <c r="M29" s="78" t="str">
        <f t="shared" si="7"/>
        <v/>
      </c>
    </row>
    <row r="30" spans="1:13" s="9" customFormat="1" x14ac:dyDescent="0.25">
      <c r="A30" s="76" t="s">
        <v>207</v>
      </c>
      <c r="B30" s="38">
        <v>23</v>
      </c>
      <c r="C30" s="39" t="s">
        <v>217</v>
      </c>
      <c r="D30" s="39">
        <v>28.94</v>
      </c>
      <c r="E30" s="40" t="s">
        <v>232</v>
      </c>
      <c r="F30" s="155">
        <v>52</v>
      </c>
      <c r="G30" s="19"/>
      <c r="H30" s="20" t="str">
        <f t="shared" si="3"/>
        <v/>
      </c>
      <c r="I30" s="20" t="str">
        <f t="shared" si="4"/>
        <v/>
      </c>
      <c r="J30" s="21"/>
      <c r="K30" s="20" t="str">
        <f t="shared" si="5"/>
        <v/>
      </c>
      <c r="L30" s="22" t="str">
        <f t="shared" si="6"/>
        <v/>
      </c>
      <c r="M30" s="78" t="str">
        <f t="shared" si="7"/>
        <v/>
      </c>
    </row>
    <row r="31" spans="1:13" s="9" customFormat="1" x14ac:dyDescent="0.25">
      <c r="A31" s="76" t="s">
        <v>207</v>
      </c>
      <c r="B31" s="38">
        <v>24</v>
      </c>
      <c r="C31" s="39" t="s">
        <v>223</v>
      </c>
      <c r="D31" s="39">
        <v>4.17</v>
      </c>
      <c r="E31" s="42" t="s">
        <v>201</v>
      </c>
      <c r="F31" s="155">
        <v>12</v>
      </c>
      <c r="G31" s="19"/>
      <c r="H31" s="20" t="str">
        <f t="shared" si="3"/>
        <v/>
      </c>
      <c r="I31" s="20" t="str">
        <f t="shared" si="4"/>
        <v/>
      </c>
      <c r="J31" s="21"/>
      <c r="K31" s="20" t="str">
        <f t="shared" si="5"/>
        <v/>
      </c>
      <c r="L31" s="22" t="str">
        <f t="shared" si="6"/>
        <v/>
      </c>
      <c r="M31" s="78" t="str">
        <f t="shared" si="7"/>
        <v/>
      </c>
    </row>
    <row r="32" spans="1:13" s="9" customFormat="1" x14ac:dyDescent="0.25">
      <c r="A32" s="79"/>
      <c r="B32" s="38"/>
      <c r="C32" s="39"/>
      <c r="D32" s="39"/>
      <c r="E32" s="40"/>
      <c r="F32" s="155"/>
      <c r="G32" s="19"/>
      <c r="H32" s="20" t="str">
        <f t="shared" si="3"/>
        <v/>
      </c>
      <c r="I32" s="20" t="str">
        <f t="shared" si="4"/>
        <v/>
      </c>
      <c r="J32" s="21"/>
      <c r="K32" s="20" t="str">
        <f t="shared" si="5"/>
        <v/>
      </c>
      <c r="L32" s="22" t="str">
        <f t="shared" si="6"/>
        <v/>
      </c>
      <c r="M32" s="78" t="str">
        <f t="shared" si="7"/>
        <v/>
      </c>
    </row>
    <row r="33" spans="1:13" s="9" customFormat="1" x14ac:dyDescent="0.25">
      <c r="A33" s="79"/>
      <c r="B33" s="38"/>
      <c r="C33" s="44" t="s">
        <v>233</v>
      </c>
      <c r="D33" s="39"/>
      <c r="E33" s="40"/>
      <c r="F33" s="155"/>
      <c r="G33" s="19"/>
      <c r="H33" s="20" t="str">
        <f t="shared" si="3"/>
        <v/>
      </c>
      <c r="I33" s="20" t="str">
        <f t="shared" si="4"/>
        <v/>
      </c>
      <c r="J33" s="21"/>
      <c r="K33" s="20" t="str">
        <f t="shared" si="5"/>
        <v/>
      </c>
      <c r="L33" s="22" t="str">
        <f t="shared" si="6"/>
        <v/>
      </c>
      <c r="M33" s="78" t="str">
        <f t="shared" si="7"/>
        <v/>
      </c>
    </row>
    <row r="34" spans="1:13" s="9" customFormat="1" x14ac:dyDescent="0.25">
      <c r="A34" s="79" t="s">
        <v>233</v>
      </c>
      <c r="B34" s="38">
        <v>8</v>
      </c>
      <c r="C34" s="39" t="s">
        <v>219</v>
      </c>
      <c r="D34" s="39">
        <v>4.03</v>
      </c>
      <c r="E34" s="40" t="s">
        <v>42</v>
      </c>
      <c r="F34" s="155">
        <v>52</v>
      </c>
      <c r="G34" s="19"/>
      <c r="H34" s="20" t="str">
        <f t="shared" si="3"/>
        <v/>
      </c>
      <c r="I34" s="20" t="str">
        <f t="shared" si="4"/>
        <v/>
      </c>
      <c r="J34" s="21"/>
      <c r="K34" s="20" t="str">
        <f t="shared" si="5"/>
        <v/>
      </c>
      <c r="L34" s="22" t="str">
        <f t="shared" si="6"/>
        <v/>
      </c>
      <c r="M34" s="78" t="str">
        <f t="shared" si="7"/>
        <v/>
      </c>
    </row>
    <row r="35" spans="1:13" s="9" customFormat="1" x14ac:dyDescent="0.25">
      <c r="A35" s="79" t="s">
        <v>233</v>
      </c>
      <c r="B35" s="38">
        <v>7</v>
      </c>
      <c r="C35" s="39" t="s">
        <v>234</v>
      </c>
      <c r="D35" s="39">
        <v>11.46</v>
      </c>
      <c r="E35" s="40" t="s">
        <v>232</v>
      </c>
      <c r="F35" s="155">
        <v>52</v>
      </c>
      <c r="G35" s="19"/>
      <c r="H35" s="20" t="str">
        <f t="shared" si="3"/>
        <v/>
      </c>
      <c r="I35" s="20" t="str">
        <f t="shared" si="4"/>
        <v/>
      </c>
      <c r="J35" s="21"/>
      <c r="K35" s="20" t="str">
        <f t="shared" si="5"/>
        <v/>
      </c>
      <c r="L35" s="22" t="str">
        <f t="shared" si="6"/>
        <v/>
      </c>
      <c r="M35" s="78" t="str">
        <f t="shared" si="7"/>
        <v/>
      </c>
    </row>
    <row r="36" spans="1:13" s="9" customFormat="1" x14ac:dyDescent="0.25">
      <c r="A36" s="79" t="s">
        <v>233</v>
      </c>
      <c r="B36" s="38">
        <v>9</v>
      </c>
      <c r="C36" s="39" t="s">
        <v>50</v>
      </c>
      <c r="D36" s="39">
        <v>7.68</v>
      </c>
      <c r="E36" s="40" t="s">
        <v>231</v>
      </c>
      <c r="F36" s="155">
        <v>52</v>
      </c>
      <c r="G36" s="19"/>
      <c r="H36" s="20" t="str">
        <f t="shared" si="3"/>
        <v/>
      </c>
      <c r="I36" s="20" t="str">
        <f t="shared" si="4"/>
        <v/>
      </c>
      <c r="J36" s="21"/>
      <c r="K36" s="20" t="str">
        <f t="shared" si="5"/>
        <v/>
      </c>
      <c r="L36" s="22" t="str">
        <f t="shared" si="6"/>
        <v/>
      </c>
      <c r="M36" s="78" t="str">
        <f t="shared" si="7"/>
        <v/>
      </c>
    </row>
    <row r="37" spans="1:13" s="9" customFormat="1" x14ac:dyDescent="0.25">
      <c r="A37" s="79" t="s">
        <v>233</v>
      </c>
      <c r="B37" s="38">
        <v>10</v>
      </c>
      <c r="C37" s="39" t="s">
        <v>227</v>
      </c>
      <c r="D37" s="39">
        <v>8.8000000000000007</v>
      </c>
      <c r="E37" s="40" t="s">
        <v>231</v>
      </c>
      <c r="F37" s="155">
        <v>52</v>
      </c>
      <c r="G37" s="19"/>
      <c r="H37" s="20" t="str">
        <f t="shared" si="3"/>
        <v/>
      </c>
      <c r="I37" s="20" t="str">
        <f t="shared" si="4"/>
        <v/>
      </c>
      <c r="J37" s="21"/>
      <c r="K37" s="20" t="str">
        <f t="shared" si="5"/>
        <v/>
      </c>
      <c r="L37" s="22" t="str">
        <f t="shared" si="6"/>
        <v/>
      </c>
      <c r="M37" s="78" t="str">
        <f t="shared" si="7"/>
        <v/>
      </c>
    </row>
    <row r="38" spans="1:13" s="9" customFormat="1" x14ac:dyDescent="0.25">
      <c r="A38" s="79" t="s">
        <v>233</v>
      </c>
      <c r="B38" s="38">
        <v>11</v>
      </c>
      <c r="C38" s="39" t="s">
        <v>235</v>
      </c>
      <c r="D38" s="39">
        <v>14.92</v>
      </c>
      <c r="E38" s="40" t="s">
        <v>232</v>
      </c>
      <c r="F38" s="155">
        <v>52</v>
      </c>
      <c r="G38" s="19"/>
      <c r="H38" s="20" t="str">
        <f t="shared" si="3"/>
        <v/>
      </c>
      <c r="I38" s="20" t="str">
        <f t="shared" si="4"/>
        <v/>
      </c>
      <c r="J38" s="21"/>
      <c r="K38" s="20" t="str">
        <f t="shared" si="5"/>
        <v/>
      </c>
      <c r="L38" s="22" t="str">
        <f t="shared" si="6"/>
        <v/>
      </c>
      <c r="M38" s="78" t="str">
        <f t="shared" si="7"/>
        <v/>
      </c>
    </row>
    <row r="39" spans="1:13" s="9" customFormat="1" x14ac:dyDescent="0.25">
      <c r="A39" s="79" t="s">
        <v>233</v>
      </c>
      <c r="B39" s="38">
        <v>3</v>
      </c>
      <c r="C39" s="39" t="s">
        <v>236</v>
      </c>
      <c r="D39" s="39">
        <v>13.8</v>
      </c>
      <c r="E39" s="40" t="s">
        <v>232</v>
      </c>
      <c r="F39" s="155">
        <v>52</v>
      </c>
      <c r="G39" s="19"/>
      <c r="H39" s="20" t="str">
        <f t="shared" si="3"/>
        <v/>
      </c>
      <c r="I39" s="20" t="str">
        <f t="shared" si="4"/>
        <v/>
      </c>
      <c r="J39" s="21"/>
      <c r="K39" s="20" t="str">
        <f t="shared" si="5"/>
        <v/>
      </c>
      <c r="L39" s="22" t="str">
        <f t="shared" si="6"/>
        <v/>
      </c>
      <c r="M39" s="78" t="str">
        <f t="shared" si="7"/>
        <v/>
      </c>
    </row>
    <row r="40" spans="1:13" s="9" customFormat="1" x14ac:dyDescent="0.25">
      <c r="A40" s="79" t="s">
        <v>233</v>
      </c>
      <c r="B40" s="38">
        <v>6</v>
      </c>
      <c r="C40" s="39" t="s">
        <v>237</v>
      </c>
      <c r="D40" s="39">
        <v>1.94</v>
      </c>
      <c r="E40" s="42" t="s">
        <v>201</v>
      </c>
      <c r="F40" s="155">
        <v>12</v>
      </c>
      <c r="G40" s="19"/>
      <c r="H40" s="20" t="str">
        <f t="shared" si="3"/>
        <v/>
      </c>
      <c r="I40" s="20" t="str">
        <f t="shared" si="4"/>
        <v/>
      </c>
      <c r="J40" s="21"/>
      <c r="K40" s="20" t="str">
        <f t="shared" si="5"/>
        <v/>
      </c>
      <c r="L40" s="22" t="str">
        <f t="shared" si="6"/>
        <v/>
      </c>
      <c r="M40" s="78" t="str">
        <f t="shared" si="7"/>
        <v/>
      </c>
    </row>
    <row r="41" spans="1:13" s="9" customFormat="1" x14ac:dyDescent="0.25">
      <c r="A41" s="79" t="s">
        <v>233</v>
      </c>
      <c r="B41" s="38">
        <v>5</v>
      </c>
      <c r="C41" s="39" t="s">
        <v>238</v>
      </c>
      <c r="D41" s="39">
        <v>21.92</v>
      </c>
      <c r="E41" s="40" t="s">
        <v>232</v>
      </c>
      <c r="F41" s="155">
        <v>52</v>
      </c>
      <c r="G41" s="19"/>
      <c r="H41" s="20" t="str">
        <f t="shared" si="3"/>
        <v/>
      </c>
      <c r="I41" s="20" t="str">
        <f t="shared" si="4"/>
        <v/>
      </c>
      <c r="J41" s="21"/>
      <c r="K41" s="20" t="str">
        <f t="shared" si="5"/>
        <v/>
      </c>
      <c r="L41" s="22" t="str">
        <f t="shared" si="6"/>
        <v/>
      </c>
      <c r="M41" s="78" t="str">
        <f t="shared" si="7"/>
        <v/>
      </c>
    </row>
    <row r="42" spans="1:13" s="9" customFormat="1" x14ac:dyDescent="0.25">
      <c r="A42" s="79" t="s">
        <v>233</v>
      </c>
      <c r="B42" s="38">
        <v>4</v>
      </c>
      <c r="C42" s="39" t="s">
        <v>239</v>
      </c>
      <c r="D42" s="39">
        <v>15.05</v>
      </c>
      <c r="E42" s="40" t="s">
        <v>232</v>
      </c>
      <c r="F42" s="155">
        <v>52</v>
      </c>
      <c r="G42" s="19"/>
      <c r="H42" s="20" t="str">
        <f t="shared" si="3"/>
        <v/>
      </c>
      <c r="I42" s="20" t="str">
        <f t="shared" si="4"/>
        <v/>
      </c>
      <c r="J42" s="21"/>
      <c r="K42" s="20" t="str">
        <f t="shared" si="5"/>
        <v/>
      </c>
      <c r="L42" s="22" t="str">
        <f t="shared" si="6"/>
        <v/>
      </c>
      <c r="M42" s="78" t="str">
        <f t="shared" si="7"/>
        <v/>
      </c>
    </row>
    <row r="43" spans="1:13" s="9" customFormat="1" x14ac:dyDescent="0.25">
      <c r="A43" s="79" t="s">
        <v>233</v>
      </c>
      <c r="B43" s="38">
        <v>2</v>
      </c>
      <c r="C43" s="39" t="s">
        <v>217</v>
      </c>
      <c r="D43" s="39">
        <v>15.12</v>
      </c>
      <c r="E43" s="40" t="s">
        <v>232</v>
      </c>
      <c r="F43" s="155">
        <v>52</v>
      </c>
      <c r="G43" s="19"/>
      <c r="H43" s="20" t="str">
        <f t="shared" si="3"/>
        <v/>
      </c>
      <c r="I43" s="20" t="str">
        <f t="shared" si="4"/>
        <v/>
      </c>
      <c r="J43" s="21"/>
      <c r="K43" s="20" t="str">
        <f t="shared" si="5"/>
        <v/>
      </c>
      <c r="L43" s="22" t="str">
        <f t="shared" si="6"/>
        <v/>
      </c>
      <c r="M43" s="78" t="str">
        <f t="shared" si="7"/>
        <v/>
      </c>
    </row>
    <row r="44" spans="1:13" s="9" customFormat="1" x14ac:dyDescent="0.25">
      <c r="A44" s="79" t="s">
        <v>233</v>
      </c>
      <c r="B44" s="38">
        <v>23</v>
      </c>
      <c r="C44" s="39" t="s">
        <v>240</v>
      </c>
      <c r="D44" s="39">
        <v>3.62</v>
      </c>
      <c r="E44" s="40" t="s">
        <v>231</v>
      </c>
      <c r="F44" s="155">
        <v>52</v>
      </c>
      <c r="G44" s="19"/>
      <c r="H44" s="20" t="str">
        <f t="shared" si="3"/>
        <v/>
      </c>
      <c r="I44" s="20" t="str">
        <f t="shared" si="4"/>
        <v/>
      </c>
      <c r="J44" s="21"/>
      <c r="K44" s="20" t="str">
        <f t="shared" si="5"/>
        <v/>
      </c>
      <c r="L44" s="22" t="str">
        <f t="shared" si="6"/>
        <v/>
      </c>
      <c r="M44" s="78" t="str">
        <f t="shared" si="7"/>
        <v/>
      </c>
    </row>
    <row r="45" spans="1:13" s="9" customFormat="1" x14ac:dyDescent="0.25">
      <c r="A45" s="79" t="s">
        <v>233</v>
      </c>
      <c r="B45" s="38">
        <v>22</v>
      </c>
      <c r="C45" s="39" t="s">
        <v>209</v>
      </c>
      <c r="D45" s="39">
        <v>3.63</v>
      </c>
      <c r="E45" s="40" t="s">
        <v>231</v>
      </c>
      <c r="F45" s="155">
        <v>52</v>
      </c>
      <c r="G45" s="19"/>
      <c r="H45" s="20" t="str">
        <f t="shared" si="3"/>
        <v/>
      </c>
      <c r="I45" s="20" t="str">
        <f t="shared" si="4"/>
        <v/>
      </c>
      <c r="J45" s="21"/>
      <c r="K45" s="20" t="str">
        <f t="shared" si="5"/>
        <v/>
      </c>
      <c r="L45" s="22" t="str">
        <f t="shared" si="6"/>
        <v/>
      </c>
      <c r="M45" s="78" t="str">
        <f t="shared" si="7"/>
        <v/>
      </c>
    </row>
    <row r="46" spans="1:13" s="9" customFormat="1" x14ac:dyDescent="0.25">
      <c r="A46" s="79" t="s">
        <v>233</v>
      </c>
      <c r="B46" s="38">
        <v>1</v>
      </c>
      <c r="C46" s="39" t="s">
        <v>67</v>
      </c>
      <c r="D46" s="39">
        <v>6.31</v>
      </c>
      <c r="E46" s="40" t="s">
        <v>232</v>
      </c>
      <c r="F46" s="155">
        <v>52</v>
      </c>
      <c r="G46" s="19"/>
      <c r="H46" s="20" t="str">
        <f t="shared" si="3"/>
        <v/>
      </c>
      <c r="I46" s="20" t="str">
        <f t="shared" si="4"/>
        <v/>
      </c>
      <c r="J46" s="21"/>
      <c r="K46" s="20" t="str">
        <f t="shared" si="5"/>
        <v/>
      </c>
      <c r="L46" s="22" t="str">
        <f t="shared" si="6"/>
        <v/>
      </c>
      <c r="M46" s="78" t="str">
        <f t="shared" si="7"/>
        <v/>
      </c>
    </row>
    <row r="47" spans="1:13" s="9" customFormat="1" x14ac:dyDescent="0.25">
      <c r="A47" s="79" t="s">
        <v>233</v>
      </c>
      <c r="B47" s="38">
        <v>21</v>
      </c>
      <c r="C47" s="39" t="s">
        <v>225</v>
      </c>
      <c r="D47" s="39">
        <v>11.72</v>
      </c>
      <c r="E47" s="40" t="s">
        <v>232</v>
      </c>
      <c r="F47" s="155">
        <v>52</v>
      </c>
      <c r="G47" s="19"/>
      <c r="H47" s="20" t="str">
        <f t="shared" si="3"/>
        <v/>
      </c>
      <c r="I47" s="20" t="str">
        <f t="shared" si="4"/>
        <v/>
      </c>
      <c r="J47" s="21"/>
      <c r="K47" s="20" t="str">
        <f t="shared" si="5"/>
        <v/>
      </c>
      <c r="L47" s="22" t="str">
        <f t="shared" si="6"/>
        <v/>
      </c>
      <c r="M47" s="78" t="str">
        <f t="shared" si="7"/>
        <v/>
      </c>
    </row>
    <row r="48" spans="1:13" s="9" customFormat="1" x14ac:dyDescent="0.25">
      <c r="A48" s="79" t="s">
        <v>233</v>
      </c>
      <c r="B48" s="38">
        <v>20</v>
      </c>
      <c r="C48" s="39" t="s">
        <v>217</v>
      </c>
      <c r="D48" s="39">
        <v>17.28</v>
      </c>
      <c r="E48" s="40" t="s">
        <v>232</v>
      </c>
      <c r="F48" s="155">
        <v>52</v>
      </c>
      <c r="G48" s="19"/>
      <c r="H48" s="20" t="str">
        <f t="shared" si="3"/>
        <v/>
      </c>
      <c r="I48" s="20" t="str">
        <f t="shared" si="4"/>
        <v/>
      </c>
      <c r="J48" s="21"/>
      <c r="K48" s="20" t="str">
        <f t="shared" si="5"/>
        <v/>
      </c>
      <c r="L48" s="22" t="str">
        <f t="shared" si="6"/>
        <v/>
      </c>
      <c r="M48" s="78" t="str">
        <f t="shared" si="7"/>
        <v/>
      </c>
    </row>
    <row r="49" spans="1:13" s="9" customFormat="1" x14ac:dyDescent="0.25">
      <c r="A49" s="79" t="s">
        <v>233</v>
      </c>
      <c r="B49" s="38">
        <v>19</v>
      </c>
      <c r="C49" s="39" t="s">
        <v>217</v>
      </c>
      <c r="D49" s="39">
        <v>7.37</v>
      </c>
      <c r="E49" s="40" t="s">
        <v>232</v>
      </c>
      <c r="F49" s="155">
        <v>52</v>
      </c>
      <c r="G49" s="19"/>
      <c r="H49" s="20" t="str">
        <f t="shared" si="3"/>
        <v/>
      </c>
      <c r="I49" s="20" t="str">
        <f t="shared" si="4"/>
        <v/>
      </c>
      <c r="J49" s="21"/>
      <c r="K49" s="20" t="str">
        <f t="shared" si="5"/>
        <v/>
      </c>
      <c r="L49" s="22" t="str">
        <f t="shared" si="6"/>
        <v/>
      </c>
      <c r="M49" s="78" t="str">
        <f t="shared" si="7"/>
        <v/>
      </c>
    </row>
    <row r="50" spans="1:13" s="9" customFormat="1" x14ac:dyDescent="0.25">
      <c r="A50" s="79" t="s">
        <v>233</v>
      </c>
      <c r="B50" s="38">
        <v>18</v>
      </c>
      <c r="C50" s="39" t="s">
        <v>241</v>
      </c>
      <c r="D50" s="39">
        <v>2.0099999999999998</v>
      </c>
      <c r="E50" s="42" t="s">
        <v>201</v>
      </c>
      <c r="F50" s="155">
        <v>12</v>
      </c>
      <c r="G50" s="19"/>
      <c r="H50" s="20" t="str">
        <f t="shared" si="3"/>
        <v/>
      </c>
      <c r="I50" s="20" t="str">
        <f t="shared" si="4"/>
        <v/>
      </c>
      <c r="J50" s="21"/>
      <c r="K50" s="20" t="str">
        <f t="shared" si="5"/>
        <v/>
      </c>
      <c r="L50" s="22" t="str">
        <f t="shared" si="6"/>
        <v/>
      </c>
      <c r="M50" s="78" t="str">
        <f t="shared" si="7"/>
        <v/>
      </c>
    </row>
    <row r="51" spans="1:13" s="9" customFormat="1" x14ac:dyDescent="0.25">
      <c r="A51" s="79" t="s">
        <v>233</v>
      </c>
      <c r="B51" s="38">
        <v>16</v>
      </c>
      <c r="C51" s="39" t="s">
        <v>217</v>
      </c>
      <c r="D51" s="39">
        <v>33.82</v>
      </c>
      <c r="E51" s="40" t="s">
        <v>232</v>
      </c>
      <c r="F51" s="155">
        <v>52</v>
      </c>
      <c r="G51" s="19"/>
      <c r="H51" s="20" t="str">
        <f t="shared" si="3"/>
        <v/>
      </c>
      <c r="I51" s="20" t="str">
        <f t="shared" si="4"/>
        <v/>
      </c>
      <c r="J51" s="21"/>
      <c r="K51" s="20" t="str">
        <f t="shared" si="5"/>
        <v/>
      </c>
      <c r="L51" s="22" t="str">
        <f t="shared" si="6"/>
        <v/>
      </c>
      <c r="M51" s="78" t="str">
        <f t="shared" si="7"/>
        <v/>
      </c>
    </row>
    <row r="52" spans="1:13" s="9" customFormat="1" x14ac:dyDescent="0.25">
      <c r="A52" s="79" t="s">
        <v>233</v>
      </c>
      <c r="B52" s="38">
        <v>17</v>
      </c>
      <c r="C52" s="39" t="s">
        <v>219</v>
      </c>
      <c r="D52" s="39">
        <v>3.81</v>
      </c>
      <c r="E52" s="40" t="s">
        <v>42</v>
      </c>
      <c r="F52" s="155">
        <v>52</v>
      </c>
      <c r="G52" s="19"/>
      <c r="H52" s="20" t="str">
        <f t="shared" si="3"/>
        <v/>
      </c>
      <c r="I52" s="20" t="str">
        <f t="shared" si="4"/>
        <v/>
      </c>
      <c r="J52" s="21"/>
      <c r="K52" s="20" t="str">
        <f t="shared" si="5"/>
        <v/>
      </c>
      <c r="L52" s="22" t="str">
        <f t="shared" si="6"/>
        <v/>
      </c>
      <c r="M52" s="78" t="str">
        <f t="shared" si="7"/>
        <v/>
      </c>
    </row>
    <row r="53" spans="1:13" s="9" customFormat="1" x14ac:dyDescent="0.25">
      <c r="A53" s="79" t="s">
        <v>233</v>
      </c>
      <c r="B53" s="38">
        <v>15</v>
      </c>
      <c r="C53" s="39" t="s">
        <v>217</v>
      </c>
      <c r="D53" s="39">
        <v>7.87</v>
      </c>
      <c r="E53" s="40" t="s">
        <v>232</v>
      </c>
      <c r="F53" s="155">
        <v>52</v>
      </c>
      <c r="G53" s="19"/>
      <c r="H53" s="20" t="str">
        <f t="shared" si="3"/>
        <v/>
      </c>
      <c r="I53" s="20" t="str">
        <f t="shared" si="4"/>
        <v/>
      </c>
      <c r="J53" s="21"/>
      <c r="K53" s="20" t="str">
        <f t="shared" si="5"/>
        <v/>
      </c>
      <c r="L53" s="22" t="str">
        <f t="shared" si="6"/>
        <v/>
      </c>
      <c r="M53" s="78" t="str">
        <f t="shared" si="7"/>
        <v/>
      </c>
    </row>
    <row r="54" spans="1:13" s="9" customFormat="1" x14ac:dyDescent="0.25">
      <c r="A54" s="79" t="s">
        <v>233</v>
      </c>
      <c r="B54" s="38">
        <v>14</v>
      </c>
      <c r="C54" s="39" t="s">
        <v>217</v>
      </c>
      <c r="D54" s="39">
        <v>8.8699999999999992</v>
      </c>
      <c r="E54" s="40" t="s">
        <v>232</v>
      </c>
      <c r="F54" s="155">
        <v>52</v>
      </c>
      <c r="G54" s="19"/>
      <c r="H54" s="20" t="str">
        <f t="shared" si="3"/>
        <v/>
      </c>
      <c r="I54" s="20" t="str">
        <f t="shared" si="4"/>
        <v/>
      </c>
      <c r="J54" s="21"/>
      <c r="K54" s="20" t="str">
        <f t="shared" si="5"/>
        <v/>
      </c>
      <c r="L54" s="22" t="str">
        <f t="shared" si="6"/>
        <v/>
      </c>
      <c r="M54" s="78" t="str">
        <f t="shared" si="7"/>
        <v/>
      </c>
    </row>
    <row r="55" spans="1:13" s="9" customFormat="1" x14ac:dyDescent="0.25">
      <c r="A55" s="79" t="s">
        <v>233</v>
      </c>
      <c r="B55" s="38">
        <v>13</v>
      </c>
      <c r="C55" s="39" t="s">
        <v>221</v>
      </c>
      <c r="D55" s="39">
        <v>15.01</v>
      </c>
      <c r="E55" s="40" t="s">
        <v>232</v>
      </c>
      <c r="F55" s="155">
        <v>52</v>
      </c>
      <c r="G55" s="19"/>
      <c r="H55" s="20" t="str">
        <f t="shared" si="3"/>
        <v/>
      </c>
      <c r="I55" s="20" t="str">
        <f t="shared" si="4"/>
        <v/>
      </c>
      <c r="J55" s="21"/>
      <c r="K55" s="20" t="str">
        <f t="shared" si="5"/>
        <v/>
      </c>
      <c r="L55" s="22" t="str">
        <f t="shared" si="6"/>
        <v/>
      </c>
      <c r="M55" s="78" t="str">
        <f t="shared" si="7"/>
        <v/>
      </c>
    </row>
    <row r="56" spans="1:13" s="9" customFormat="1" ht="15.75" thickBot="1" x14ac:dyDescent="0.3">
      <c r="A56" s="156" t="s">
        <v>233</v>
      </c>
      <c r="B56" s="157">
        <v>12</v>
      </c>
      <c r="C56" s="158" t="s">
        <v>242</v>
      </c>
      <c r="D56" s="158">
        <v>14.63</v>
      </c>
      <c r="E56" s="151" t="s">
        <v>42</v>
      </c>
      <c r="F56" s="159">
        <v>12</v>
      </c>
      <c r="G56" s="85"/>
      <c r="H56" s="86" t="str">
        <f t="shared" si="3"/>
        <v/>
      </c>
      <c r="I56" s="86" t="str">
        <f t="shared" si="4"/>
        <v/>
      </c>
      <c r="J56" s="87"/>
      <c r="K56" s="86" t="str">
        <f t="shared" si="5"/>
        <v/>
      </c>
      <c r="L56" s="88" t="str">
        <f t="shared" si="6"/>
        <v/>
      </c>
      <c r="M56" s="89" t="str">
        <f t="shared" si="7"/>
        <v/>
      </c>
    </row>
    <row r="57" spans="1:13" ht="15.75" thickBot="1" x14ac:dyDescent="0.3">
      <c r="D57" s="10">
        <f>SUM(D8:D31,D34:D56)</f>
        <v>549.16000000000008</v>
      </c>
      <c r="L57" s="154">
        <f>SUM(L8:L56)</f>
        <v>0</v>
      </c>
    </row>
  </sheetData>
  <sheetProtection algorithmName="SHA-512" hashValue="coh9dadm5SJ1WEDAoaL727DprU0sNm9B8JA2+/r3GcT8YvzP2AI+bifTokhhYRWwCzMsB/NQSjQ3DhuSZFZElA==" saltValue="LKc7/HlL4OWvp5FzbrBdwA==" spinCount="100000" sheet="1" objects="1" scenarios="1" sort="0" autoFilter="0"/>
  <autoFilter ref="A6:F57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C7" sqref="C7"/>
    </sheetView>
  </sheetViews>
  <sheetFormatPr baseColWidth="10" defaultRowHeight="15" x14ac:dyDescent="0.25"/>
  <cols>
    <col min="1" max="1" width="6.85546875" customWidth="1"/>
    <col min="2" max="2" width="5.28515625" style="8" customWidth="1"/>
    <col min="3" max="3" width="22.5703125" customWidth="1"/>
    <col min="5" max="5" width="6.7109375" style="6" bestFit="1" customWidth="1"/>
    <col min="6" max="6" width="12.5703125" style="5" customWidth="1"/>
    <col min="7" max="7" width="11.42578125" style="99"/>
    <col min="10" max="10" width="11.42578125" style="99"/>
    <col min="12" max="12" width="12.140625" bestFit="1" customWidth="1"/>
  </cols>
  <sheetData>
    <row r="1" spans="1:13" x14ac:dyDescent="0.25">
      <c r="A1" s="23" t="s">
        <v>243</v>
      </c>
    </row>
    <row r="2" spans="1:13" x14ac:dyDescent="0.25">
      <c r="A2" s="23"/>
    </row>
    <row r="3" spans="1:13" x14ac:dyDescent="0.25">
      <c r="A3" s="10" t="s">
        <v>244</v>
      </c>
    </row>
    <row r="5" spans="1:13" ht="15.75" thickBot="1" x14ac:dyDescent="0.3"/>
    <row r="6" spans="1:13" s="29" customFormat="1" ht="36.75" thickBot="1" x14ac:dyDescent="0.25">
      <c r="A6" s="53" t="s">
        <v>0</v>
      </c>
      <c r="B6" s="54" t="s">
        <v>1</v>
      </c>
      <c r="C6" s="53" t="s">
        <v>2</v>
      </c>
      <c r="D6" s="53" t="s">
        <v>3</v>
      </c>
      <c r="E6" s="56" t="s">
        <v>5</v>
      </c>
      <c r="F6" s="53" t="s">
        <v>1867</v>
      </c>
      <c r="G6" s="153" t="s">
        <v>1858</v>
      </c>
      <c r="H6" s="91" t="s">
        <v>1859</v>
      </c>
      <c r="I6" s="91" t="s">
        <v>1860</v>
      </c>
      <c r="J6" s="93" t="s">
        <v>1861</v>
      </c>
      <c r="K6" s="94" t="s">
        <v>1862</v>
      </c>
      <c r="L6" s="95" t="s">
        <v>1863</v>
      </c>
      <c r="M6" s="96" t="s">
        <v>1864</v>
      </c>
    </row>
    <row r="7" spans="1:13" x14ac:dyDescent="0.25">
      <c r="A7" s="162"/>
      <c r="B7" s="163">
        <v>1</v>
      </c>
      <c r="C7" s="147" t="s">
        <v>1868</v>
      </c>
      <c r="D7" s="164">
        <v>30.08</v>
      </c>
      <c r="E7" s="148" t="s">
        <v>232</v>
      </c>
      <c r="F7" s="172">
        <v>52</v>
      </c>
      <c r="G7" s="114"/>
      <c r="H7" s="175" t="str">
        <f>IF(G7&gt;0,D7/G7,"")</f>
        <v/>
      </c>
      <c r="I7" s="115" t="str">
        <f t="shared" ref="I7" si="0">IF(G7&gt;0,H7*F7,"")</f>
        <v/>
      </c>
      <c r="J7" s="116"/>
      <c r="K7" s="115" t="str">
        <f t="shared" ref="K7" si="1">IF(G7&gt;0,ROUND(J7/G7,5),"")</f>
        <v/>
      </c>
      <c r="L7" s="117" t="str">
        <f>IF(G7&gt;0,ROUND(D7*F7*K7,2),"")</f>
        <v/>
      </c>
      <c r="M7" s="118" t="str">
        <f t="shared" ref="M7" si="2">IF(G7&gt;0,ROUND(L7/12,2),"")</f>
        <v/>
      </c>
    </row>
    <row r="8" spans="1:13" s="9" customFormat="1" x14ac:dyDescent="0.25">
      <c r="A8" s="166"/>
      <c r="B8" s="142">
        <v>2</v>
      </c>
      <c r="C8" s="39" t="s">
        <v>217</v>
      </c>
      <c r="D8" s="167">
        <v>10.06</v>
      </c>
      <c r="E8" s="40" t="s">
        <v>232</v>
      </c>
      <c r="F8" s="173">
        <v>52</v>
      </c>
      <c r="G8" s="19"/>
      <c r="H8" s="176" t="str">
        <f>IF(G8&gt;0,D8/G8,"")</f>
        <v/>
      </c>
      <c r="I8" s="20" t="str">
        <f t="shared" ref="I8:I10" si="3">IF(G8&gt;0,H8*F8,"")</f>
        <v/>
      </c>
      <c r="J8" s="21"/>
      <c r="K8" s="20" t="str">
        <f t="shared" ref="K8:K10" si="4">IF(G8&gt;0,ROUND(J8/G8,5),"")</f>
        <v/>
      </c>
      <c r="L8" s="22" t="str">
        <f>IF(G8&gt;0,ROUND(D8*F8*K8,2),"")</f>
        <v/>
      </c>
      <c r="M8" s="78" t="str">
        <f t="shared" ref="M8:M10" si="5">IF(G8&gt;0,ROUND(L8/12,2),"")</f>
        <v/>
      </c>
    </row>
    <row r="9" spans="1:13" s="9" customFormat="1" x14ac:dyDescent="0.25">
      <c r="A9" s="166"/>
      <c r="B9" s="142">
        <v>3</v>
      </c>
      <c r="C9" s="39" t="s">
        <v>217</v>
      </c>
      <c r="D9" s="167">
        <v>12.88</v>
      </c>
      <c r="E9" s="40" t="s">
        <v>232</v>
      </c>
      <c r="F9" s="173">
        <v>52</v>
      </c>
      <c r="G9" s="19"/>
      <c r="H9" s="176" t="str">
        <f t="shared" ref="H9:H12" si="6">IF(G9&gt;0,D9/G9,"")</f>
        <v/>
      </c>
      <c r="I9" s="20" t="str">
        <f t="shared" si="3"/>
        <v/>
      </c>
      <c r="J9" s="21"/>
      <c r="K9" s="20" t="str">
        <f t="shared" si="4"/>
        <v/>
      </c>
      <c r="L9" s="22" t="str">
        <f t="shared" ref="L9:L12" si="7">IF(G9&gt;0,ROUND(D9*F9*K9,2),"")</f>
        <v/>
      </c>
      <c r="M9" s="78" t="str">
        <f t="shared" si="5"/>
        <v/>
      </c>
    </row>
    <row r="10" spans="1:13" s="9" customFormat="1" x14ac:dyDescent="0.25">
      <c r="A10" s="166"/>
      <c r="B10" s="142">
        <v>1</v>
      </c>
      <c r="C10" s="39" t="s">
        <v>214</v>
      </c>
      <c r="D10" s="167">
        <v>5</v>
      </c>
      <c r="E10" s="40" t="s">
        <v>232</v>
      </c>
      <c r="F10" s="173">
        <v>52</v>
      </c>
      <c r="G10" s="19"/>
      <c r="H10" s="176" t="str">
        <f t="shared" si="6"/>
        <v/>
      </c>
      <c r="I10" s="20" t="str">
        <f t="shared" si="3"/>
        <v/>
      </c>
      <c r="J10" s="21"/>
      <c r="K10" s="20" t="str">
        <f t="shared" si="4"/>
        <v/>
      </c>
      <c r="L10" s="22" t="str">
        <f t="shared" si="7"/>
        <v/>
      </c>
      <c r="M10" s="78" t="str">
        <f t="shared" si="5"/>
        <v/>
      </c>
    </row>
    <row r="11" spans="1:13" s="9" customFormat="1" x14ac:dyDescent="0.25">
      <c r="A11" s="166"/>
      <c r="B11" s="142">
        <v>2</v>
      </c>
      <c r="C11" s="39" t="s">
        <v>214</v>
      </c>
      <c r="D11" s="167">
        <v>7.88</v>
      </c>
      <c r="E11" s="40" t="s">
        <v>232</v>
      </c>
      <c r="F11" s="173">
        <v>52</v>
      </c>
      <c r="G11" s="19"/>
      <c r="H11" s="176" t="str">
        <f t="shared" si="6"/>
        <v/>
      </c>
      <c r="I11" s="20" t="str">
        <f t="shared" ref="I11:I12" si="8">IF(G11&gt;0,H11*F11,"")</f>
        <v/>
      </c>
      <c r="J11" s="21"/>
      <c r="K11" s="20" t="str">
        <f t="shared" ref="K11:K12" si="9">IF(G11&gt;0,ROUND(J11/G11,5),"")</f>
        <v/>
      </c>
      <c r="L11" s="22" t="str">
        <f t="shared" si="7"/>
        <v/>
      </c>
      <c r="M11" s="78" t="str">
        <f t="shared" ref="M11:M12" si="10">IF(G11&gt;0,ROUND(L11/12,2),"")</f>
        <v/>
      </c>
    </row>
    <row r="12" spans="1:13" s="9" customFormat="1" ht="15.75" thickBot="1" x14ac:dyDescent="0.3">
      <c r="A12" s="168"/>
      <c r="B12" s="169"/>
      <c r="C12" s="158" t="s">
        <v>50</v>
      </c>
      <c r="D12" s="170">
        <v>2.2999999999999998</v>
      </c>
      <c r="E12" s="171" t="s">
        <v>231</v>
      </c>
      <c r="F12" s="174">
        <v>52</v>
      </c>
      <c r="G12" s="85"/>
      <c r="H12" s="177" t="str">
        <f t="shared" si="6"/>
        <v/>
      </c>
      <c r="I12" s="86" t="str">
        <f t="shared" si="8"/>
        <v/>
      </c>
      <c r="J12" s="87"/>
      <c r="K12" s="86" t="str">
        <f t="shared" si="9"/>
        <v/>
      </c>
      <c r="L12" s="88" t="str">
        <f t="shared" si="7"/>
        <v/>
      </c>
      <c r="M12" s="89" t="str">
        <f t="shared" si="10"/>
        <v/>
      </c>
    </row>
    <row r="13" spans="1:13" ht="15.75" thickBot="1" x14ac:dyDescent="0.3">
      <c r="D13" s="178">
        <f>SUM(D7:D12)</f>
        <v>68.2</v>
      </c>
      <c r="L13" s="180">
        <f>SUM(L7:L12)</f>
        <v>0</v>
      </c>
    </row>
  </sheetData>
  <sheetProtection algorithmName="SHA-512" hashValue="fTqnx7BewqMy9qpe7sNKL2MNn30BmeR7jf84n15d5IS3+77b4nvPm4C386GRBmX+aTS1qE57ZJivOuKSd7NZ+g==" saltValue="qLDkM/CSNGaRappbPpxCnw==" spinCount="100000" sheet="1" objects="1" scenarios="1" sort="0" autoFilter="0"/>
  <autoFilter ref="A6:F6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19" sqref="H19"/>
    </sheetView>
  </sheetViews>
  <sheetFormatPr baseColWidth="10" defaultRowHeight="15" x14ac:dyDescent="0.25"/>
  <cols>
    <col min="1" max="1" width="7.42578125" customWidth="1"/>
    <col min="2" max="2" width="8.28515625" style="8" customWidth="1"/>
    <col min="3" max="3" width="22.5703125" customWidth="1"/>
    <col min="5" max="5" width="6.7109375" style="6" bestFit="1" customWidth="1"/>
    <col min="6" max="6" width="12.5703125" style="5" customWidth="1"/>
    <col min="7" max="7" width="14.140625" style="99" customWidth="1"/>
    <col min="8" max="9" width="15.7109375" customWidth="1"/>
    <col min="10" max="10" width="11.85546875" style="99" customWidth="1"/>
    <col min="11" max="13" width="15.7109375" customWidth="1"/>
  </cols>
  <sheetData>
    <row r="1" spans="1:13" x14ac:dyDescent="0.25">
      <c r="A1" s="14" t="s">
        <v>245</v>
      </c>
    </row>
    <row r="2" spans="1:13" x14ac:dyDescent="0.25">
      <c r="A2" s="14"/>
    </row>
    <row r="3" spans="1:13" x14ac:dyDescent="0.25">
      <c r="A3" s="10" t="s">
        <v>246</v>
      </c>
    </row>
    <row r="4" spans="1:13" ht="15.75" thickBot="1" x14ac:dyDescent="0.3"/>
    <row r="5" spans="1:13" ht="24.75" thickBot="1" x14ac:dyDescent="0.3">
      <c r="A5" s="53" t="s">
        <v>0</v>
      </c>
      <c r="B5" s="54" t="s">
        <v>1</v>
      </c>
      <c r="C5" s="53" t="s">
        <v>2</v>
      </c>
      <c r="D5" s="53" t="s">
        <v>3</v>
      </c>
      <c r="E5" s="56" t="s">
        <v>5</v>
      </c>
      <c r="F5" s="53" t="s">
        <v>1867</v>
      </c>
      <c r="G5" s="153" t="s">
        <v>1858</v>
      </c>
      <c r="H5" s="91" t="s">
        <v>1859</v>
      </c>
      <c r="I5" s="91" t="s">
        <v>1860</v>
      </c>
      <c r="J5" s="93" t="s">
        <v>1861</v>
      </c>
      <c r="K5" s="94" t="s">
        <v>1862</v>
      </c>
      <c r="L5" s="95" t="s">
        <v>1863</v>
      </c>
      <c r="M5" s="96" t="s">
        <v>1864</v>
      </c>
    </row>
    <row r="6" spans="1:13" x14ac:dyDescent="0.25">
      <c r="A6" s="184"/>
      <c r="B6" s="185"/>
      <c r="C6" s="146" t="s">
        <v>18</v>
      </c>
      <c r="D6" s="164"/>
      <c r="E6" s="148"/>
      <c r="F6" s="165"/>
      <c r="G6" s="114"/>
      <c r="H6" s="175" t="str">
        <f>IF(G6&gt;0,D6/G6,"")</f>
        <v/>
      </c>
      <c r="I6" s="115" t="str">
        <f t="shared" ref="I6:I7" si="0">IF(G6&gt;0,H6*F6,"")</f>
        <v/>
      </c>
      <c r="J6" s="116"/>
      <c r="K6" s="115" t="str">
        <f t="shared" ref="K6:K7" si="1">IF(G6&gt;0,ROUND(J6/G6,5),"")</f>
        <v/>
      </c>
      <c r="L6" s="117" t="str">
        <f>IF(G6&gt;0,ROUND(D6*F6*K6,2),"")</f>
        <v/>
      </c>
      <c r="M6" s="118" t="str">
        <f t="shared" ref="M6:M7" si="2">IF(G6&gt;0,ROUND(L6/12,2),"")</f>
        <v/>
      </c>
    </row>
    <row r="7" spans="1:13" x14ac:dyDescent="0.25">
      <c r="A7" s="79" t="s">
        <v>33</v>
      </c>
      <c r="B7" s="38" t="s">
        <v>261</v>
      </c>
      <c r="C7" s="37" t="s">
        <v>250</v>
      </c>
      <c r="D7" s="183">
        <v>2.36</v>
      </c>
      <c r="E7" s="58" t="s">
        <v>81</v>
      </c>
      <c r="F7" s="155">
        <v>252</v>
      </c>
      <c r="G7" s="19"/>
      <c r="H7" s="176" t="str">
        <f>IF(G7&gt;0,D7/G7,"")</f>
        <v/>
      </c>
      <c r="I7" s="20" t="str">
        <f t="shared" si="0"/>
        <v/>
      </c>
      <c r="J7" s="21"/>
      <c r="K7" s="20" t="str">
        <f t="shared" si="1"/>
        <v/>
      </c>
      <c r="L7" s="22" t="str">
        <f>IF(G7&gt;0,ROUND(D7*F7*K7,2),"")</f>
        <v/>
      </c>
      <c r="M7" s="78" t="str">
        <f t="shared" si="2"/>
        <v/>
      </c>
    </row>
    <row r="8" spans="1:13" x14ac:dyDescent="0.25">
      <c r="A8" s="79" t="s">
        <v>33</v>
      </c>
      <c r="B8" s="38" t="s">
        <v>262</v>
      </c>
      <c r="C8" s="37" t="s">
        <v>251</v>
      </c>
      <c r="D8" s="183">
        <v>17.91</v>
      </c>
      <c r="E8" s="58" t="s">
        <v>66</v>
      </c>
      <c r="F8" s="155">
        <v>252</v>
      </c>
      <c r="G8" s="19"/>
      <c r="H8" s="176" t="str">
        <f t="shared" ref="H8:H21" si="3">IF(G8&gt;0,D8/G8,"")</f>
        <v/>
      </c>
      <c r="I8" s="20" t="str">
        <f t="shared" ref="I8:I21" si="4">IF(G8&gt;0,H8*F8,"")</f>
        <v/>
      </c>
      <c r="J8" s="21"/>
      <c r="K8" s="20" t="str">
        <f t="shared" ref="K8:K21" si="5">IF(G8&gt;0,ROUND(J8/G8,5),"")</f>
        <v/>
      </c>
      <c r="L8" s="22" t="str">
        <f t="shared" ref="L8:L21" si="6">IF(G8&gt;0,ROUND(D8*F8*K8,2),"")</f>
        <v/>
      </c>
      <c r="M8" s="78" t="str">
        <f t="shared" ref="M8:M22" si="7">IF(G8&gt;0,ROUND(L8/12,2),"")</f>
        <v/>
      </c>
    </row>
    <row r="9" spans="1:13" x14ac:dyDescent="0.25">
      <c r="A9" s="79" t="s">
        <v>33</v>
      </c>
      <c r="B9" s="38" t="s">
        <v>263</v>
      </c>
      <c r="C9" s="37" t="s">
        <v>122</v>
      </c>
      <c r="D9" s="183">
        <v>15.31</v>
      </c>
      <c r="E9" s="58" t="s">
        <v>66</v>
      </c>
      <c r="F9" s="155">
        <v>252</v>
      </c>
      <c r="G9" s="19"/>
      <c r="H9" s="176" t="str">
        <f t="shared" si="3"/>
        <v/>
      </c>
      <c r="I9" s="20" t="str">
        <f t="shared" si="4"/>
        <v/>
      </c>
      <c r="J9" s="21"/>
      <c r="K9" s="20" t="str">
        <f t="shared" si="5"/>
        <v/>
      </c>
      <c r="L9" s="22" t="str">
        <f t="shared" si="6"/>
        <v/>
      </c>
      <c r="M9" s="78" t="str">
        <f t="shared" si="7"/>
        <v/>
      </c>
    </row>
    <row r="10" spans="1:13" x14ac:dyDescent="0.25">
      <c r="A10" s="79" t="s">
        <v>33</v>
      </c>
      <c r="B10" s="38" t="s">
        <v>264</v>
      </c>
      <c r="C10" s="37" t="s">
        <v>214</v>
      </c>
      <c r="D10" s="183">
        <v>50.62</v>
      </c>
      <c r="E10" s="58" t="s">
        <v>81</v>
      </c>
      <c r="F10" s="155">
        <v>252</v>
      </c>
      <c r="G10" s="19"/>
      <c r="H10" s="176" t="str">
        <f t="shared" si="3"/>
        <v/>
      </c>
      <c r="I10" s="20" t="str">
        <f t="shared" si="4"/>
        <v/>
      </c>
      <c r="J10" s="21"/>
      <c r="K10" s="20" t="str">
        <f t="shared" si="5"/>
        <v/>
      </c>
      <c r="L10" s="22" t="str">
        <f t="shared" si="6"/>
        <v/>
      </c>
      <c r="M10" s="78" t="str">
        <f t="shared" si="7"/>
        <v/>
      </c>
    </row>
    <row r="11" spans="1:13" x14ac:dyDescent="0.25">
      <c r="A11" s="79" t="s">
        <v>33</v>
      </c>
      <c r="B11" s="38" t="s">
        <v>265</v>
      </c>
      <c r="C11" s="37" t="s">
        <v>252</v>
      </c>
      <c r="D11" s="183">
        <v>11.15</v>
      </c>
      <c r="E11" s="58" t="s">
        <v>42</v>
      </c>
      <c r="F11" s="155">
        <v>52</v>
      </c>
      <c r="G11" s="19"/>
      <c r="H11" s="176" t="str">
        <f t="shared" si="3"/>
        <v/>
      </c>
      <c r="I11" s="20" t="str">
        <f t="shared" si="4"/>
        <v/>
      </c>
      <c r="J11" s="21"/>
      <c r="K11" s="20" t="str">
        <f t="shared" si="5"/>
        <v/>
      </c>
      <c r="L11" s="22" t="str">
        <f t="shared" si="6"/>
        <v/>
      </c>
      <c r="M11" s="78" t="str">
        <f t="shared" si="7"/>
        <v/>
      </c>
    </row>
    <row r="12" spans="1:13" x14ac:dyDescent="0.25">
      <c r="A12" s="79" t="s">
        <v>33</v>
      </c>
      <c r="B12" s="38" t="s">
        <v>266</v>
      </c>
      <c r="C12" s="37" t="s">
        <v>253</v>
      </c>
      <c r="D12" s="183">
        <v>7.23</v>
      </c>
      <c r="E12" s="58" t="s">
        <v>78</v>
      </c>
      <c r="F12" s="155">
        <v>252</v>
      </c>
      <c r="G12" s="19"/>
      <c r="H12" s="176" t="str">
        <f t="shared" si="3"/>
        <v/>
      </c>
      <c r="I12" s="20" t="str">
        <f t="shared" si="4"/>
        <v/>
      </c>
      <c r="J12" s="21"/>
      <c r="K12" s="20" t="str">
        <f t="shared" si="5"/>
        <v/>
      </c>
      <c r="L12" s="22" t="str">
        <f t="shared" si="6"/>
        <v/>
      </c>
      <c r="M12" s="78" t="str">
        <f t="shared" si="7"/>
        <v/>
      </c>
    </row>
    <row r="13" spans="1:13" x14ac:dyDescent="0.25">
      <c r="A13" s="79" t="s">
        <v>33</v>
      </c>
      <c r="B13" s="38" t="s">
        <v>267</v>
      </c>
      <c r="C13" s="37" t="s">
        <v>254</v>
      </c>
      <c r="D13" s="183">
        <v>7.47</v>
      </c>
      <c r="E13" s="40" t="s">
        <v>78</v>
      </c>
      <c r="F13" s="155">
        <v>252</v>
      </c>
      <c r="G13" s="19"/>
      <c r="H13" s="176" t="str">
        <f t="shared" si="3"/>
        <v/>
      </c>
      <c r="I13" s="20" t="str">
        <f t="shared" si="4"/>
        <v/>
      </c>
      <c r="J13" s="21"/>
      <c r="K13" s="20" t="str">
        <f t="shared" si="5"/>
        <v/>
      </c>
      <c r="L13" s="22" t="str">
        <f t="shared" si="6"/>
        <v/>
      </c>
      <c r="M13" s="78" t="str">
        <f t="shared" si="7"/>
        <v/>
      </c>
    </row>
    <row r="14" spans="1:13" x14ac:dyDescent="0.25">
      <c r="A14" s="79" t="s">
        <v>33</v>
      </c>
      <c r="B14" s="38" t="s">
        <v>268</v>
      </c>
      <c r="C14" s="37" t="s">
        <v>71</v>
      </c>
      <c r="D14" s="183">
        <v>6.26</v>
      </c>
      <c r="E14" s="40" t="s">
        <v>80</v>
      </c>
      <c r="F14" s="155">
        <v>252</v>
      </c>
      <c r="G14" s="19"/>
      <c r="H14" s="176" t="str">
        <f t="shared" si="3"/>
        <v/>
      </c>
      <c r="I14" s="20" t="str">
        <f t="shared" si="4"/>
        <v/>
      </c>
      <c r="J14" s="21"/>
      <c r="K14" s="20" t="str">
        <f t="shared" si="5"/>
        <v/>
      </c>
      <c r="L14" s="22" t="str">
        <f t="shared" si="6"/>
        <v/>
      </c>
      <c r="M14" s="78" t="str">
        <f t="shared" si="7"/>
        <v/>
      </c>
    </row>
    <row r="15" spans="1:13" x14ac:dyDescent="0.25">
      <c r="A15" s="79" t="s">
        <v>33</v>
      </c>
      <c r="B15" s="38" t="s">
        <v>269</v>
      </c>
      <c r="C15" s="37" t="s">
        <v>255</v>
      </c>
      <c r="D15" s="183">
        <v>3.26</v>
      </c>
      <c r="E15" s="40" t="s">
        <v>80</v>
      </c>
      <c r="F15" s="155">
        <v>252</v>
      </c>
      <c r="G15" s="19"/>
      <c r="H15" s="176" t="str">
        <f t="shared" si="3"/>
        <v/>
      </c>
      <c r="I15" s="20" t="str">
        <f t="shared" si="4"/>
        <v/>
      </c>
      <c r="J15" s="21"/>
      <c r="K15" s="20" t="str">
        <f t="shared" si="5"/>
        <v/>
      </c>
      <c r="L15" s="22" t="str">
        <f t="shared" si="6"/>
        <v/>
      </c>
      <c r="M15" s="78" t="str">
        <f t="shared" si="7"/>
        <v/>
      </c>
    </row>
    <row r="16" spans="1:13" x14ac:dyDescent="0.25">
      <c r="A16" s="79" t="s">
        <v>33</v>
      </c>
      <c r="B16" s="38" t="s">
        <v>270</v>
      </c>
      <c r="C16" s="37" t="s">
        <v>84</v>
      </c>
      <c r="D16" s="183">
        <v>7.13</v>
      </c>
      <c r="E16" s="40" t="s">
        <v>80</v>
      </c>
      <c r="F16" s="155">
        <v>252</v>
      </c>
      <c r="G16" s="19"/>
      <c r="H16" s="176" t="str">
        <f t="shared" si="3"/>
        <v/>
      </c>
      <c r="I16" s="20" t="str">
        <f t="shared" si="4"/>
        <v/>
      </c>
      <c r="J16" s="21"/>
      <c r="K16" s="20" t="str">
        <f t="shared" si="5"/>
        <v/>
      </c>
      <c r="L16" s="22" t="str">
        <f t="shared" si="6"/>
        <v/>
      </c>
      <c r="M16" s="78" t="str">
        <f t="shared" si="7"/>
        <v/>
      </c>
    </row>
    <row r="17" spans="1:13" s="9" customFormat="1" x14ac:dyDescent="0.25">
      <c r="A17" s="79" t="s">
        <v>33</v>
      </c>
      <c r="B17" s="38" t="s">
        <v>271</v>
      </c>
      <c r="C17" s="39" t="s">
        <v>256</v>
      </c>
      <c r="D17" s="167">
        <v>2.54</v>
      </c>
      <c r="E17" s="40" t="s">
        <v>42</v>
      </c>
      <c r="F17" s="155">
        <v>52</v>
      </c>
      <c r="G17" s="19"/>
      <c r="H17" s="176" t="str">
        <f t="shared" si="3"/>
        <v/>
      </c>
      <c r="I17" s="20" t="str">
        <f t="shared" si="4"/>
        <v/>
      </c>
      <c r="J17" s="21"/>
      <c r="K17" s="20" t="str">
        <f t="shared" si="5"/>
        <v/>
      </c>
      <c r="L17" s="22" t="str">
        <f t="shared" si="6"/>
        <v/>
      </c>
      <c r="M17" s="78" t="str">
        <f t="shared" si="7"/>
        <v/>
      </c>
    </row>
    <row r="18" spans="1:13" s="9" customFormat="1" x14ac:dyDescent="0.25">
      <c r="A18" s="79" t="s">
        <v>33</v>
      </c>
      <c r="B18" s="38" t="s">
        <v>272</v>
      </c>
      <c r="C18" s="39" t="s">
        <v>257</v>
      </c>
      <c r="D18" s="167">
        <v>20.059999999999999</v>
      </c>
      <c r="E18" s="40" t="s">
        <v>78</v>
      </c>
      <c r="F18" s="155">
        <v>252</v>
      </c>
      <c r="G18" s="19"/>
      <c r="H18" s="176" t="str">
        <f t="shared" si="3"/>
        <v/>
      </c>
      <c r="I18" s="20" t="str">
        <f t="shared" si="4"/>
        <v/>
      </c>
      <c r="J18" s="21"/>
      <c r="K18" s="20" t="str">
        <f t="shared" si="5"/>
        <v/>
      </c>
      <c r="L18" s="22" t="str">
        <f t="shared" si="6"/>
        <v/>
      </c>
      <c r="M18" s="78" t="str">
        <f t="shared" si="7"/>
        <v/>
      </c>
    </row>
    <row r="19" spans="1:13" s="9" customFormat="1" x14ac:dyDescent="0.25">
      <c r="A19" s="79" t="s">
        <v>33</v>
      </c>
      <c r="B19" s="38" t="s">
        <v>273</v>
      </c>
      <c r="C19" s="39" t="s">
        <v>258</v>
      </c>
      <c r="D19" s="167">
        <v>20.260000000000002</v>
      </c>
      <c r="E19" s="40" t="s">
        <v>78</v>
      </c>
      <c r="F19" s="155">
        <v>252</v>
      </c>
      <c r="G19" s="19"/>
      <c r="H19" s="176" t="str">
        <f t="shared" si="3"/>
        <v/>
      </c>
      <c r="I19" s="20" t="str">
        <f t="shared" si="4"/>
        <v/>
      </c>
      <c r="J19" s="21"/>
      <c r="K19" s="20" t="str">
        <f t="shared" si="5"/>
        <v/>
      </c>
      <c r="L19" s="22" t="str">
        <f t="shared" si="6"/>
        <v/>
      </c>
      <c r="M19" s="78" t="str">
        <f t="shared" si="7"/>
        <v/>
      </c>
    </row>
    <row r="20" spans="1:13" s="9" customFormat="1" x14ac:dyDescent="0.25">
      <c r="A20" s="79" t="s">
        <v>33</v>
      </c>
      <c r="B20" s="38" t="s">
        <v>274</v>
      </c>
      <c r="C20" s="39" t="s">
        <v>259</v>
      </c>
      <c r="D20" s="167">
        <v>14.92</v>
      </c>
      <c r="E20" s="40" t="s">
        <v>78</v>
      </c>
      <c r="F20" s="155">
        <v>252</v>
      </c>
      <c r="G20" s="19"/>
      <c r="H20" s="176" t="str">
        <f t="shared" si="3"/>
        <v/>
      </c>
      <c r="I20" s="20" t="str">
        <f t="shared" si="4"/>
        <v/>
      </c>
      <c r="J20" s="21"/>
      <c r="K20" s="20" t="str">
        <f t="shared" si="5"/>
        <v/>
      </c>
      <c r="L20" s="22" t="str">
        <f t="shared" si="6"/>
        <v/>
      </c>
      <c r="M20" s="78" t="str">
        <f t="shared" si="7"/>
        <v/>
      </c>
    </row>
    <row r="21" spans="1:13" s="9" customFormat="1" ht="15.75" thickBot="1" x14ac:dyDescent="0.3">
      <c r="A21" s="156" t="s">
        <v>33</v>
      </c>
      <c r="B21" s="157" t="s">
        <v>275</v>
      </c>
      <c r="C21" s="158" t="s">
        <v>260</v>
      </c>
      <c r="D21" s="170">
        <v>13.45</v>
      </c>
      <c r="E21" s="171" t="s">
        <v>78</v>
      </c>
      <c r="F21" s="159">
        <v>252</v>
      </c>
      <c r="G21" s="85"/>
      <c r="H21" s="177" t="str">
        <f t="shared" si="3"/>
        <v/>
      </c>
      <c r="I21" s="86" t="str">
        <f t="shared" si="4"/>
        <v/>
      </c>
      <c r="J21" s="87"/>
      <c r="K21" s="86" t="str">
        <f t="shared" si="5"/>
        <v/>
      </c>
      <c r="L21" s="88" t="str">
        <f t="shared" si="6"/>
        <v/>
      </c>
      <c r="M21" s="89" t="str">
        <f t="shared" si="7"/>
        <v/>
      </c>
    </row>
    <row r="22" spans="1:13" ht="18" customHeight="1" thickBot="1" x14ac:dyDescent="0.3">
      <c r="D22" s="178">
        <f ca="1">SUM(D6:D22)</f>
        <v>199.92999999999998</v>
      </c>
      <c r="L22" s="179">
        <f>SUM(L6:L21)</f>
        <v>0</v>
      </c>
      <c r="M22" s="186" t="str">
        <f t="shared" si="7"/>
        <v/>
      </c>
    </row>
    <row r="24" spans="1:13" ht="30" x14ac:dyDescent="0.25">
      <c r="C24" s="12" t="s">
        <v>249</v>
      </c>
      <c r="D24" s="11" t="s">
        <v>247</v>
      </c>
      <c r="F24" s="13" t="s">
        <v>248</v>
      </c>
    </row>
  </sheetData>
  <sheetProtection algorithmName="SHA-512" hashValue="FZLf6QuVYbLRJ8zHCjbwn8OOX7jo9jxS1uvM1yxKx/5Ed1rYiZqvtIGT9bYwjeZV5ZshHI0qRbIfcD5UuvWMeg==" saltValue="oiT2yCOMgFQ8VDKBHgNpVA==" spinCount="100000" sheet="1" objects="1" scenarios="1" sort="0" autoFilter="0"/>
  <autoFilter ref="A5:F5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Preiszusammenstellung Los 10</vt:lpstr>
      <vt:lpstr>Übersicht Unterhaltsreinigung</vt:lpstr>
      <vt:lpstr>Übersicht Glasreinigung</vt:lpstr>
      <vt:lpstr>Nr 1 -SPZ</vt:lpstr>
      <vt:lpstr>Nr 2 Praxiswelt</vt:lpstr>
      <vt:lpstr>Nr 3 -MVZS</vt:lpstr>
      <vt:lpstr>Nr 4 -GF</vt:lpstr>
      <vt:lpstr>Nr 5 -BR</vt:lpstr>
      <vt:lpstr>Nr 6 -FS 1b</vt:lpstr>
      <vt:lpstr>Nr 7 -MVZ Rathaus</vt:lpstr>
      <vt:lpstr>Nr 8 -MVZC FB HNO</vt:lpstr>
      <vt:lpstr>Nr 9 -MVZM FB Chir</vt:lpstr>
      <vt:lpstr>Nr 10 -MVZK FB HNO</vt:lpstr>
      <vt:lpstr>Nr 11 -MVZSC</vt:lpstr>
      <vt:lpstr>Nr 12 -MVZSC NBST Usti</vt:lpstr>
      <vt:lpstr>Nr 13 -MVZF NBST Gyn</vt:lpstr>
      <vt:lpstr>Nr 14 -MVZF NBST FB KA </vt:lpstr>
      <vt:lpstr>Nr 15 -MVZS NBST Aue</vt:lpstr>
      <vt:lpstr>Nr 16 -MVZaK</vt:lpstr>
      <vt:lpstr>Nr 17 -MVZaK NBST LO</vt:lpstr>
      <vt:lpstr>Nr 18 -PTZM</vt:lpstr>
      <vt:lpstr>Nr 19 -PTG</vt:lpstr>
    </vt:vector>
  </TitlesOfParts>
  <Company>Klinikum Chemnitz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Kunze, Uta</dc:creator>
  <cp:lastModifiedBy>Oehme, Janine</cp:lastModifiedBy>
  <cp:lastPrinted>2025-03-27T10:33:06Z</cp:lastPrinted>
  <dcterms:created xsi:type="dcterms:W3CDTF">2025-02-26T08:54:33Z</dcterms:created>
  <dcterms:modified xsi:type="dcterms:W3CDTF">2025-03-27T12:50:07Z</dcterms:modified>
</cp:coreProperties>
</file>