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ergaben MT\95-25 EVAG - Linie 9 Nord\"/>
    </mc:Choice>
  </mc:AlternateContent>
  <xr:revisionPtr revIDLastSave="0" documentId="8_{9E1551BE-A23E-4B87-9CE7-D17852704502}" xr6:coauthVersionLast="47" xr6:coauthVersionMax="47" xr10:uidLastSave="{00000000-0000-0000-0000-000000000000}"/>
  <bookViews>
    <workbookView xWindow="-28920" yWindow="-120" windowWidth="29040" windowHeight="15720" xr2:uid="{5779D879-6503-4687-956E-93CAC851AF74}"/>
  </bookViews>
  <sheets>
    <sheet name="Angebotsformblatt Nord" sheetId="20" r:id="rId1"/>
  </sheets>
  <definedNames>
    <definedName name="_Hlk187066841" localSheetId="0">'Angebotsformblatt Nord'!#REF!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" i="20" l="1"/>
  <c r="K110" i="20"/>
  <c r="M93" i="20"/>
  <c r="N93" i="20" s="1"/>
  <c r="M91" i="20"/>
  <c r="N91" i="20" s="1"/>
  <c r="M89" i="20"/>
  <c r="N89" i="20" s="1"/>
  <c r="M87" i="20"/>
  <c r="N87" i="20" s="1"/>
  <c r="M85" i="20"/>
  <c r="N85" i="20" s="1"/>
  <c r="M83" i="20"/>
  <c r="N83" i="20" s="1"/>
  <c r="M81" i="20"/>
  <c r="N81" i="20" s="1"/>
  <c r="M79" i="20"/>
  <c r="N79" i="20" s="1"/>
  <c r="M77" i="20"/>
  <c r="N77" i="20" s="1"/>
  <c r="M75" i="20"/>
  <c r="N75" i="20" s="1"/>
  <c r="M73" i="20"/>
  <c r="N73" i="20" s="1"/>
  <c r="M69" i="20"/>
  <c r="N69" i="20" s="1"/>
  <c r="M67" i="20"/>
  <c r="N67" i="20" s="1"/>
  <c r="M61" i="20"/>
  <c r="N61" i="20" s="1"/>
  <c r="M59" i="20"/>
  <c r="N59" i="20" s="1"/>
  <c r="M57" i="20"/>
  <c r="N57" i="20" s="1"/>
  <c r="M55" i="20"/>
  <c r="N55" i="20" s="1"/>
  <c r="M53" i="20"/>
  <c r="N53" i="20" s="1"/>
  <c r="M51" i="20"/>
  <c r="N51" i="20" s="1"/>
  <c r="K114" i="20" l="1"/>
  <c r="N95" i="20"/>
  <c r="K116" i="20" l="1"/>
  <c r="K118" i="20" s="1"/>
  <c r="K120" i="20" s="1"/>
  <c r="K122" i="20" s="1"/>
  <c r="K124" i="20" s="1"/>
</calcChain>
</file>

<file path=xl/sharedStrings.xml><?xml version="1.0" encoding="utf-8"?>
<sst xmlns="http://schemas.openxmlformats.org/spreadsheetml/2006/main" count="212" uniqueCount="107">
  <si>
    <t>Honorarsatz</t>
  </si>
  <si>
    <t>III</t>
  </si>
  <si>
    <t>II</t>
  </si>
  <si>
    <t>Grundleistungen</t>
  </si>
  <si>
    <t>Besondere Leistungen</t>
  </si>
  <si>
    <t>Stundensätze Personal</t>
  </si>
  <si>
    <t>technische Mitarbeiter</t>
  </si>
  <si>
    <t>%</t>
  </si>
  <si>
    <t>€/h</t>
  </si>
  <si>
    <t>Summe:</t>
  </si>
  <si>
    <t>Honorar netto in €</t>
  </si>
  <si>
    <t>PLZ, Ort:</t>
  </si>
  <si>
    <t>Straße, Hausnr:</t>
  </si>
  <si>
    <t>Bieter-name:</t>
  </si>
  <si>
    <t>Bieter:</t>
  </si>
  <si>
    <t>Leistung:</t>
  </si>
  <si>
    <t>Ort, Datum                                                             Firmenstempel, Unterschrift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</si>
  <si>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</si>
  <si>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</si>
  <si>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</si>
  <si>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</si>
  <si>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</si>
  <si>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</si>
  <si>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</si>
  <si>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</si>
  <si>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</si>
  <si>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</si>
  <si>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LPH</t>
  </si>
  <si>
    <t>Tragwerksplanung Fahrleitung</t>
  </si>
  <si>
    <t>Technische Ausrüstung Bahnstrom (Anlagengruppe 4)</t>
  </si>
  <si>
    <t>k)</t>
  </si>
  <si>
    <t>l)</t>
  </si>
  <si>
    <t>m)</t>
  </si>
  <si>
    <t>n)</t>
  </si>
  <si>
    <t>o)</t>
  </si>
  <si>
    <t>anrechenbare Kosten in € (netto)</t>
  </si>
  <si>
    <t>HZ</t>
  </si>
  <si>
    <t>1-9</t>
  </si>
  <si>
    <t>1-6</t>
  </si>
  <si>
    <t>1-7;9</t>
  </si>
  <si>
    <t>Durchschnittstundensatz</t>
  </si>
  <si>
    <t>(bitte eintragen)</t>
  </si>
  <si>
    <t>N</t>
  </si>
  <si>
    <t>Erfurter Verkehrsbetriebe AG</t>
  </si>
  <si>
    <t>- Verhandlungsverfahren mit Teilnahmewettbewerb</t>
  </si>
  <si>
    <t>Teil D</t>
  </si>
  <si>
    <t>Angebotsformblatt (maßgeblich für das Verhandlungsverfahren)</t>
  </si>
  <si>
    <r>
      <t>Vorhaben „Stadtbahnlinie 9 Nord</t>
    </r>
    <r>
      <rPr>
        <b/>
        <sz val="12"/>
        <color rgb="FF000000"/>
        <rFont val="Arial"/>
        <family val="2"/>
      </rPr>
      <t>“</t>
    </r>
  </si>
  <si>
    <t>Teil D Angebotsformblatt</t>
  </si>
  <si>
    <t>Vergabe-Nr.: EVAGL9_EU 02 / 2025</t>
  </si>
  <si>
    <t>Gemeinsame EU-weite Vergabe von Planungsleistungen im Abschnitt Nord</t>
  </si>
  <si>
    <t>EVAGL9_EU 02 / 2025</t>
  </si>
  <si>
    <t>vorläufige Summe Grundleistungen mit Nachlass:</t>
  </si>
  <si>
    <t>vorläufiges Gesamthonorar Netto:</t>
  </si>
  <si>
    <t>Geschäftsführer und Projektleiter</t>
  </si>
  <si>
    <t>p)</t>
  </si>
  <si>
    <t>q)</t>
  </si>
  <si>
    <t>r)</t>
  </si>
  <si>
    <t>s)</t>
  </si>
  <si>
    <t>t)</t>
  </si>
  <si>
    <t>u)</t>
  </si>
  <si>
    <t>Ingenieurbauwerke Wasserversorgung</t>
  </si>
  <si>
    <t>Ingenieurbauwerke Abwasserentsorgung</t>
  </si>
  <si>
    <t>Ingenieurbauwerke für Fernwärme</t>
  </si>
  <si>
    <t>Ingenieurbauwerke für Gas</t>
  </si>
  <si>
    <t>Freianlagenplanung (nur trassenbegleitend)</t>
  </si>
  <si>
    <t>Technische Ausrüstung Stadtbeleuchtung (Anlagengruppe 4)</t>
  </si>
  <si>
    <t>Technische Ausrüstung LSA-Planung (Anlagengruppe 5)</t>
  </si>
  <si>
    <t>Technische Ausrüstung Weichensteuerung (Anlagengruppe 5)</t>
  </si>
  <si>
    <t>Technische Ausrüstung Haltestellenausrüstung (Anlagengruppe 5)</t>
  </si>
  <si>
    <t>Technische Ausrüstung Stromnetze (Anlagengruppe 4)</t>
  </si>
  <si>
    <t>Technische Ausrüstung Telekommunikation (Anlagengruppe 5)</t>
  </si>
  <si>
    <t>Technische Ausrüstung im Zusammenhang mit Ingenieurbauwerke Strom (Anlagengruppe 4)</t>
  </si>
  <si>
    <t>Technische Ausrüstung im Zusammenhang mit Ingenieurbauwerke EMSR (Anlagengruppe 5)</t>
  </si>
  <si>
    <t>---</t>
  </si>
  <si>
    <t>----------</t>
  </si>
  <si>
    <t>Technische Ausrüstung Signal- und Sicherheitstechnik Gleis sowie Telekommunikations- und Fernmeldeanlagen des Bahnbetriebs (Anlagengruppe 5)</t>
  </si>
  <si>
    <t>Verkehrsanlagen: Anlagen des Schienenverkehrs (inkl. Fahrleitung)</t>
  </si>
  <si>
    <t>Verkehrsanlagen: Anlagen des Straßenverkehrs</t>
  </si>
  <si>
    <t>HOAI §</t>
  </si>
  <si>
    <t>45 ff</t>
  </si>
  <si>
    <t>41 ff</t>
  </si>
  <si>
    <t>49 ff</t>
  </si>
  <si>
    <t>38 ff</t>
  </si>
  <si>
    <t>53 ff</t>
  </si>
  <si>
    <t>v)</t>
  </si>
  <si>
    <t>Planungsbegleitende Vermessung</t>
  </si>
  <si>
    <t>IV</t>
  </si>
  <si>
    <t>1-4</t>
  </si>
  <si>
    <t>800 VE           Anlage 1.4</t>
  </si>
  <si>
    <t>für alle anderen geforderten Besonderen Leistungen:                 Annahme:</t>
  </si>
  <si>
    <t>vorläufige Summe Besondere Leistungen:</t>
  </si>
  <si>
    <t>Generalplanungszuschlag:</t>
  </si>
  <si>
    <t>h * Durchschnittsstundensatz (siehe unten)</t>
  </si>
  <si>
    <t>Eintragungen sind in allen umrandeten Feldern vorzunehmen</t>
  </si>
  <si>
    <t xml:space="preserve"> - unbesetzt -</t>
  </si>
  <si>
    <t>Hinweise zum Ausfüllen:</t>
  </si>
  <si>
    <t>alle anderen Felder sind vorgegeben oder berechnen sich eigenständig</t>
  </si>
  <si>
    <t>Nebenkosten auf vorhergehende Summe:</t>
  </si>
  <si>
    <t>vorläufige Summe Grundleistungen inklusive etwaiger Nachlass und Besondere Leistungen:</t>
  </si>
  <si>
    <t>Ingenieur/ Architekt</t>
  </si>
  <si>
    <t>etwaiger Nachlass auf Basishonorar in %</t>
  </si>
  <si>
    <t>Vom-Hundert-Satz      in %</t>
  </si>
  <si>
    <t>etwaiger Nachlass 
in €</t>
  </si>
  <si>
    <t>Honorar netto mit Nachlass 
in €</t>
  </si>
  <si>
    <t>Abschnitt 2 Nordteil: Leipziger Platz (nördlicher Anschluss) - Magdeburger Allee</t>
  </si>
  <si>
    <t>VTU  /Untersuchungen  Verkehrsplanung u.-organisation         Annahme: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</si>
</sst>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 Narrow"/>
      <family val="2"/>
    </font>
    <font>
      <b/>
      <u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4" fontId="1" fillId="0" borderId="0" xfId="0" applyNumberFormat="1" applyFont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" fillId="2" borderId="0" xfId="0" applyFont="1" applyFill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9" fillId="2" borderId="5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1" fillId="0" borderId="0" xfId="0" applyFont="1"/>
    <xf numFmtId="0" fontId="3" fillId="2" borderId="0" xfId="0" applyFont="1" applyFill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3" fontId="1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right" vertical="top"/>
    </xf>
    <xf numFmtId="4" fontId="4" fillId="0" borderId="0" xfId="0" applyNumberFormat="1" applyFont="1" applyAlignment="1">
      <alignment vertical="top"/>
    </xf>
    <xf numFmtId="4" fontId="4" fillId="2" borderId="0" xfId="0" applyNumberFormat="1" applyFont="1" applyFill="1" applyAlignment="1">
      <alignment vertical="top"/>
    </xf>
    <xf numFmtId="3" fontId="1" fillId="2" borderId="0" xfId="0" applyNumberFormat="1" applyFont="1" applyFill="1" applyAlignment="1">
      <alignment horizontal="right" vertical="top"/>
    </xf>
    <xf numFmtId="3" fontId="1" fillId="2" borderId="0" xfId="0" applyNumberFormat="1" applyFont="1" applyFill="1" applyAlignment="1">
      <alignment horizontal="center" vertical="top"/>
    </xf>
    <xf numFmtId="0" fontId="11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5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" fillId="2" borderId="0" xfId="0" applyFont="1" applyFill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1078611</xdr:colOff>
      <xdr:row>15</xdr:row>
      <xdr:rowOff>131826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B6BEE5A-D007-414B-914C-C7B472CEC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5652075"/>
          <a:ext cx="1316736" cy="341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C9C7-FC6A-4D58-8088-806356E69378}">
  <sheetPr>
    <pageSetUpPr fitToPage="1"/>
  </sheetPr>
  <dimension ref="A1:N141"/>
  <sheetViews>
    <sheetView tabSelected="1" topLeftCell="A109" workbookViewId="0">
      <selection activeCell="C111" sqref="C111"/>
    </sheetView>
  </sheetViews>
  <sheetFormatPr baseColWidth="10" defaultColWidth="11.42578125" defaultRowHeight="16.5" x14ac:dyDescent="0.25"/>
  <cols>
    <col min="1" max="2" width="3.5703125" style="1" customWidth="1"/>
    <col min="3" max="3" width="57.140625" style="1" customWidth="1"/>
    <col min="4" max="4" width="13.140625" style="1" customWidth="1"/>
    <col min="5" max="5" width="6.28515625" style="1" customWidth="1"/>
    <col min="6" max="6" width="4.5703125" style="1" customWidth="1"/>
    <col min="7" max="8" width="7.7109375" style="1" customWidth="1"/>
    <col min="9" max="9" width="6.140625" style="1" customWidth="1"/>
    <col min="10" max="10" width="7.7109375" style="1" customWidth="1"/>
    <col min="11" max="11" width="17.85546875" style="1" customWidth="1"/>
    <col min="12" max="12" width="12.7109375" style="1" customWidth="1"/>
    <col min="13" max="13" width="13.140625" style="1" customWidth="1"/>
    <col min="14" max="14" width="14.140625" style="1" customWidth="1"/>
    <col min="15" max="16384" width="11.42578125" style="1"/>
  </cols>
  <sheetData>
    <row r="1" spans="2:11" x14ac:dyDescent="0.25">
      <c r="B1" s="47" t="s">
        <v>43</v>
      </c>
      <c r="C1" s="48"/>
      <c r="D1" s="48"/>
      <c r="E1" s="48"/>
      <c r="F1" s="48"/>
      <c r="G1" s="48"/>
      <c r="H1" s="48"/>
      <c r="I1" s="48"/>
      <c r="J1" s="48"/>
      <c r="K1" s="49"/>
    </row>
    <row r="2" spans="2:11" x14ac:dyDescent="0.25"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2:11" x14ac:dyDescent="0.25">
      <c r="B3" s="50" t="s">
        <v>47</v>
      </c>
      <c r="C3" s="51"/>
      <c r="D3" s="51"/>
      <c r="E3" s="51"/>
      <c r="F3" s="51"/>
      <c r="G3" s="51"/>
      <c r="H3" s="51"/>
      <c r="I3" s="51"/>
      <c r="J3" s="51"/>
      <c r="K3" s="52"/>
    </row>
    <row r="4" spans="2:11" x14ac:dyDescent="0.25"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25">
      <c r="B5" s="50" t="s">
        <v>50</v>
      </c>
      <c r="C5" s="51"/>
      <c r="D5" s="51"/>
      <c r="E5" s="51"/>
      <c r="F5" s="51"/>
      <c r="G5" s="51"/>
      <c r="H5" s="51"/>
      <c r="I5" s="51"/>
      <c r="J5" s="51"/>
      <c r="K5" s="52"/>
    </row>
    <row r="6" spans="2:11" x14ac:dyDescent="0.25">
      <c r="B6" s="21"/>
      <c r="C6" s="22"/>
      <c r="D6" s="22"/>
      <c r="E6" s="22"/>
      <c r="F6" s="22"/>
      <c r="G6" s="22"/>
      <c r="H6" s="22"/>
      <c r="I6" s="22"/>
      <c r="J6" s="22"/>
      <c r="K6" s="23"/>
    </row>
    <row r="7" spans="2:11" x14ac:dyDescent="0.25">
      <c r="B7" s="50" t="s">
        <v>44</v>
      </c>
      <c r="C7" s="51"/>
      <c r="D7" s="51"/>
      <c r="E7" s="51"/>
      <c r="F7" s="51"/>
      <c r="G7" s="51"/>
      <c r="H7" s="51"/>
      <c r="I7" s="51"/>
      <c r="J7" s="51"/>
      <c r="K7" s="52"/>
    </row>
    <row r="8" spans="2:11" x14ac:dyDescent="0.25"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2:11" x14ac:dyDescent="0.25">
      <c r="B9" s="50" t="s">
        <v>49</v>
      </c>
      <c r="C9" s="51"/>
      <c r="D9" s="51"/>
      <c r="E9" s="51"/>
      <c r="F9" s="51"/>
      <c r="G9" s="51"/>
      <c r="H9" s="51"/>
      <c r="I9" s="51"/>
      <c r="J9" s="51"/>
      <c r="K9" s="52"/>
    </row>
    <row r="10" spans="2:11" x14ac:dyDescent="0.25">
      <c r="B10" s="21"/>
      <c r="C10" s="22"/>
      <c r="D10" s="22"/>
      <c r="E10" s="22"/>
      <c r="F10" s="22"/>
      <c r="G10" s="22"/>
      <c r="H10" s="22"/>
      <c r="I10" s="22"/>
      <c r="J10" s="22"/>
      <c r="K10" s="23"/>
    </row>
    <row r="11" spans="2:11" x14ac:dyDescent="0.25">
      <c r="B11" s="50" t="s">
        <v>45</v>
      </c>
      <c r="C11" s="51"/>
      <c r="D11" s="51"/>
      <c r="E11" s="51"/>
      <c r="F11" s="51"/>
      <c r="G11" s="51"/>
      <c r="H11" s="51"/>
      <c r="I11" s="51"/>
      <c r="J11" s="51"/>
      <c r="K11" s="52"/>
    </row>
    <row r="12" spans="2:11" x14ac:dyDescent="0.25"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2:11" x14ac:dyDescent="0.25">
      <c r="B13" s="53" t="s">
        <v>46</v>
      </c>
      <c r="C13" s="54"/>
      <c r="D13" s="54"/>
      <c r="E13" s="54"/>
      <c r="F13" s="54"/>
      <c r="G13" s="54"/>
      <c r="H13" s="54"/>
      <c r="I13" s="54"/>
      <c r="J13" s="54"/>
      <c r="K13" s="55"/>
    </row>
    <row r="28" spans="3:4" x14ac:dyDescent="0.25">
      <c r="C28" s="39" t="s">
        <v>96</v>
      </c>
      <c r="D28" s="11"/>
    </row>
    <row r="29" spans="3:4" x14ac:dyDescent="0.25">
      <c r="C29" s="40" t="s">
        <v>94</v>
      </c>
      <c r="D29" s="13"/>
    </row>
    <row r="30" spans="3:4" x14ac:dyDescent="0.25">
      <c r="C30" s="41" t="s">
        <v>97</v>
      </c>
      <c r="D30" s="15"/>
    </row>
    <row r="40" spans="1:14" x14ac:dyDescent="0.25">
      <c r="C40" s="24" t="s">
        <v>48</v>
      </c>
      <c r="D40" s="24"/>
      <c r="E40" s="24"/>
      <c r="F40" s="24"/>
      <c r="K40" s="25" t="s">
        <v>51</v>
      </c>
    </row>
    <row r="41" spans="1:14" x14ac:dyDescent="0.3">
      <c r="C41" s="27" t="s">
        <v>105</v>
      </c>
      <c r="D41" s="26"/>
      <c r="E41" s="26"/>
      <c r="F41" s="26"/>
      <c r="G41" s="27"/>
    </row>
    <row r="42" spans="1:14" x14ac:dyDescent="0.25">
      <c r="A42" s="28" t="s">
        <v>14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7" t="s">
        <v>51</v>
      </c>
    </row>
    <row r="43" spans="1:14" ht="33" customHeight="1" x14ac:dyDescent="0.25">
      <c r="A43" s="56" t="s">
        <v>13</v>
      </c>
      <c r="B43" s="57"/>
      <c r="C43" s="2"/>
      <c r="D43" s="3"/>
      <c r="E43" s="3"/>
      <c r="F43" s="3"/>
      <c r="G43" s="3"/>
      <c r="H43" s="4"/>
      <c r="I43" s="17"/>
      <c r="J43" s="17"/>
      <c r="K43" s="17"/>
      <c r="L43" s="17"/>
      <c r="M43" s="17"/>
      <c r="N43" s="17"/>
    </row>
    <row r="44" spans="1:14" ht="33.75" customHeight="1" x14ac:dyDescent="0.25">
      <c r="A44" s="56" t="s">
        <v>12</v>
      </c>
      <c r="B44" s="57"/>
      <c r="C44" s="2"/>
      <c r="D44" s="3"/>
      <c r="E44" s="3"/>
      <c r="F44" s="3"/>
      <c r="G44" s="3"/>
      <c r="H44" s="4"/>
      <c r="I44" s="17"/>
      <c r="J44" s="17"/>
      <c r="K44" s="17"/>
      <c r="L44" s="17"/>
      <c r="M44" s="17"/>
      <c r="N44" s="17"/>
    </row>
    <row r="45" spans="1:14" ht="33" customHeight="1" x14ac:dyDescent="0.25">
      <c r="A45" s="56" t="s">
        <v>11</v>
      </c>
      <c r="B45" s="57"/>
      <c r="C45" s="2"/>
      <c r="D45" s="3"/>
      <c r="E45" s="3"/>
      <c r="F45" s="3"/>
      <c r="G45" s="3"/>
      <c r="H45" s="4"/>
      <c r="I45" s="17"/>
      <c r="J45" s="17"/>
      <c r="K45" s="17"/>
      <c r="L45" s="17"/>
      <c r="M45" s="17"/>
      <c r="N45" s="17"/>
    </row>
    <row r="46" spans="1:14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66" x14ac:dyDescent="0.25">
      <c r="A47" s="28" t="s">
        <v>15</v>
      </c>
      <c r="B47" s="17"/>
      <c r="C47" s="17"/>
      <c r="D47" s="44" t="s">
        <v>35</v>
      </c>
      <c r="E47" s="44" t="s">
        <v>79</v>
      </c>
      <c r="F47" s="44" t="s">
        <v>36</v>
      </c>
      <c r="G47" s="58" t="s">
        <v>0</v>
      </c>
      <c r="H47" s="58"/>
      <c r="I47" s="44" t="s">
        <v>27</v>
      </c>
      <c r="J47" s="44" t="s">
        <v>102</v>
      </c>
      <c r="K47" s="44" t="s">
        <v>10</v>
      </c>
      <c r="L47" s="44" t="s">
        <v>101</v>
      </c>
      <c r="M47" s="44" t="s">
        <v>103</v>
      </c>
      <c r="N47" s="44" t="s">
        <v>104</v>
      </c>
    </row>
    <row r="48" spans="1:14" x14ac:dyDescent="0.25">
      <c r="A48" s="17"/>
      <c r="B48" s="17"/>
      <c r="C48" s="17"/>
      <c r="D48" s="17"/>
      <c r="E48" s="17"/>
      <c r="F48" s="17"/>
      <c r="G48" s="46" t="s">
        <v>41</v>
      </c>
      <c r="H48" s="46"/>
      <c r="I48" s="45"/>
      <c r="J48" s="45"/>
      <c r="K48" s="5" t="s">
        <v>41</v>
      </c>
      <c r="L48" s="5" t="s">
        <v>41</v>
      </c>
      <c r="M48" s="5"/>
      <c r="N48" s="5"/>
    </row>
    <row r="49" spans="1:14" x14ac:dyDescent="0.25">
      <c r="A49" s="28" t="s">
        <v>3</v>
      </c>
      <c r="B49" s="17"/>
      <c r="C49" s="17"/>
      <c r="D49" s="17"/>
      <c r="E49" s="17"/>
      <c r="F49" s="17"/>
      <c r="G49" s="46"/>
      <c r="H49" s="46"/>
      <c r="I49" s="45"/>
      <c r="J49" s="45"/>
      <c r="K49" s="5"/>
      <c r="L49" s="5"/>
      <c r="M49" s="5"/>
      <c r="N49" s="5"/>
    </row>
    <row r="50" spans="1:1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5">
      <c r="A51" s="34" t="s">
        <v>42</v>
      </c>
      <c r="B51" s="34" t="s">
        <v>17</v>
      </c>
      <c r="C51" s="17" t="s">
        <v>77</v>
      </c>
      <c r="D51" s="32">
        <v>23000000</v>
      </c>
      <c r="E51" s="5" t="s">
        <v>80</v>
      </c>
      <c r="F51" s="38" t="s">
        <v>1</v>
      </c>
      <c r="G51" s="59"/>
      <c r="H51" s="60"/>
      <c r="I51" s="38" t="s">
        <v>37</v>
      </c>
      <c r="J51" s="38">
        <v>100</v>
      </c>
      <c r="K51" s="9"/>
      <c r="L51" s="29"/>
      <c r="M51" s="8">
        <f>K51*(L51/100)</f>
        <v>0</v>
      </c>
      <c r="N51" s="8">
        <f>K51-M51</f>
        <v>0</v>
      </c>
    </row>
    <row r="52" spans="1:14" x14ac:dyDescent="0.25">
      <c r="A52" s="17"/>
      <c r="B52" s="17"/>
      <c r="C52" s="17"/>
      <c r="D52" s="17"/>
      <c r="E52" s="5"/>
      <c r="F52" s="5"/>
      <c r="G52" s="17"/>
      <c r="H52" s="17"/>
      <c r="I52" s="5"/>
      <c r="J52" s="5"/>
      <c r="K52" s="6"/>
      <c r="L52" s="17"/>
      <c r="M52" s="17"/>
      <c r="N52" s="17"/>
    </row>
    <row r="53" spans="1:14" x14ac:dyDescent="0.25">
      <c r="A53" s="34" t="s">
        <v>42</v>
      </c>
      <c r="B53" s="34" t="s">
        <v>18</v>
      </c>
      <c r="C53" s="17" t="s">
        <v>78</v>
      </c>
      <c r="D53" s="32">
        <v>12400000</v>
      </c>
      <c r="E53" s="5" t="s">
        <v>80</v>
      </c>
      <c r="F53" s="38" t="s">
        <v>1</v>
      </c>
      <c r="G53" s="59"/>
      <c r="H53" s="60"/>
      <c r="I53" s="38" t="s">
        <v>37</v>
      </c>
      <c r="J53" s="38">
        <v>100</v>
      </c>
      <c r="K53" s="9"/>
      <c r="L53" s="29"/>
      <c r="M53" s="8">
        <f>K53*(L53/100)</f>
        <v>0</v>
      </c>
      <c r="N53" s="8">
        <f>K53-M53</f>
        <v>0</v>
      </c>
    </row>
    <row r="54" spans="1:14" x14ac:dyDescent="0.25">
      <c r="A54" s="17"/>
      <c r="B54" s="17"/>
      <c r="C54" s="17"/>
      <c r="D54" s="17"/>
      <c r="E54" s="5"/>
      <c r="F54" s="5"/>
      <c r="G54" s="5"/>
      <c r="H54" s="5"/>
      <c r="I54" s="5"/>
      <c r="J54" s="5"/>
      <c r="K54" s="6"/>
      <c r="L54" s="5"/>
      <c r="M54" s="5"/>
      <c r="N54" s="5"/>
    </row>
    <row r="55" spans="1:14" x14ac:dyDescent="0.25">
      <c r="A55" s="34" t="s">
        <v>42</v>
      </c>
      <c r="B55" s="34" t="s">
        <v>19</v>
      </c>
      <c r="C55" s="17" t="s">
        <v>61</v>
      </c>
      <c r="D55" s="32">
        <v>2300000</v>
      </c>
      <c r="E55" s="5" t="s">
        <v>81</v>
      </c>
      <c r="F55" s="38" t="s">
        <v>1</v>
      </c>
      <c r="G55" s="59"/>
      <c r="H55" s="60"/>
      <c r="I55" s="38" t="s">
        <v>37</v>
      </c>
      <c r="J55" s="38">
        <v>100</v>
      </c>
      <c r="K55" s="9"/>
      <c r="L55" s="29"/>
      <c r="M55" s="8">
        <f>K55*(L55/100)</f>
        <v>0</v>
      </c>
      <c r="N55" s="8">
        <f>K55-M55</f>
        <v>0</v>
      </c>
    </row>
    <row r="56" spans="1:14" x14ac:dyDescent="0.25">
      <c r="A56" s="17"/>
      <c r="B56" s="17"/>
      <c r="C56" s="17"/>
      <c r="D56" s="17"/>
      <c r="E56" s="5"/>
      <c r="F56" s="5"/>
      <c r="G56" s="5"/>
      <c r="H56" s="5"/>
      <c r="I56" s="5"/>
      <c r="J56" s="5"/>
      <c r="K56" s="6"/>
      <c r="L56" s="5"/>
      <c r="M56" s="5"/>
      <c r="N56" s="5"/>
    </row>
    <row r="57" spans="1:14" x14ac:dyDescent="0.25">
      <c r="A57" s="34" t="s">
        <v>42</v>
      </c>
      <c r="B57" s="34" t="s">
        <v>20</v>
      </c>
      <c r="C57" s="17" t="s">
        <v>62</v>
      </c>
      <c r="D57" s="32">
        <v>8400000</v>
      </c>
      <c r="E57" s="5" t="s">
        <v>81</v>
      </c>
      <c r="F57" s="38" t="s">
        <v>1</v>
      </c>
      <c r="G57" s="59"/>
      <c r="H57" s="60"/>
      <c r="I57" s="38" t="s">
        <v>37</v>
      </c>
      <c r="J57" s="38">
        <v>100</v>
      </c>
      <c r="K57" s="9"/>
      <c r="L57" s="29"/>
      <c r="M57" s="8">
        <f>K57*(L57/100)</f>
        <v>0</v>
      </c>
      <c r="N57" s="8">
        <f>K57-M57</f>
        <v>0</v>
      </c>
    </row>
    <row r="58" spans="1:14" x14ac:dyDescent="0.25">
      <c r="A58" s="17"/>
      <c r="B58" s="17"/>
      <c r="C58" s="17"/>
      <c r="D58" s="17"/>
      <c r="E58" s="5"/>
      <c r="F58" s="5"/>
      <c r="G58" s="5"/>
      <c r="H58" s="5"/>
      <c r="I58" s="5"/>
      <c r="J58" s="5"/>
      <c r="K58" s="6"/>
      <c r="L58" s="5"/>
      <c r="M58" s="5"/>
      <c r="N58" s="5"/>
    </row>
    <row r="59" spans="1:14" x14ac:dyDescent="0.25">
      <c r="A59" s="34" t="s">
        <v>42</v>
      </c>
      <c r="B59" s="34" t="s">
        <v>21</v>
      </c>
      <c r="C59" s="17" t="s">
        <v>63</v>
      </c>
      <c r="D59" s="32">
        <v>1000000</v>
      </c>
      <c r="E59" s="5" t="s">
        <v>81</v>
      </c>
      <c r="F59" s="38" t="s">
        <v>1</v>
      </c>
      <c r="G59" s="59"/>
      <c r="H59" s="60"/>
      <c r="I59" s="38" t="s">
        <v>37</v>
      </c>
      <c r="J59" s="38">
        <v>100</v>
      </c>
      <c r="K59" s="9"/>
      <c r="L59" s="29"/>
      <c r="M59" s="8">
        <f>K59*(L59/100)</f>
        <v>0</v>
      </c>
      <c r="N59" s="8">
        <f>K59-M59</f>
        <v>0</v>
      </c>
    </row>
    <row r="60" spans="1:14" x14ac:dyDescent="0.25">
      <c r="A60" s="17"/>
      <c r="B60" s="17"/>
      <c r="C60" s="17"/>
      <c r="D60" s="17"/>
      <c r="E60" s="5"/>
      <c r="F60" s="5"/>
      <c r="G60" s="5"/>
      <c r="H60" s="5"/>
      <c r="I60" s="5"/>
      <c r="J60" s="5"/>
      <c r="K60" s="6"/>
      <c r="L60" s="5"/>
      <c r="M60" s="5"/>
      <c r="N60" s="5"/>
    </row>
    <row r="61" spans="1:14" x14ac:dyDescent="0.25">
      <c r="A61" s="34" t="s">
        <v>42</v>
      </c>
      <c r="B61" s="34" t="s">
        <v>22</v>
      </c>
      <c r="C61" s="17" t="s">
        <v>64</v>
      </c>
      <c r="D61" s="32">
        <v>600000</v>
      </c>
      <c r="E61" s="5" t="s">
        <v>81</v>
      </c>
      <c r="F61" s="38" t="s">
        <v>1</v>
      </c>
      <c r="G61" s="59"/>
      <c r="H61" s="60"/>
      <c r="I61" s="38" t="s">
        <v>37</v>
      </c>
      <c r="J61" s="38">
        <v>100</v>
      </c>
      <c r="K61" s="9"/>
      <c r="L61" s="29"/>
      <c r="M61" s="8">
        <f>K61*(L61/100)</f>
        <v>0</v>
      </c>
      <c r="N61" s="8">
        <f>K61-M61</f>
        <v>0</v>
      </c>
    </row>
    <row r="62" spans="1:14" x14ac:dyDescent="0.25">
      <c r="A62" s="17"/>
      <c r="B62" s="17"/>
      <c r="C62" s="17"/>
      <c r="D62" s="17"/>
      <c r="E62" s="5"/>
      <c r="F62" s="5"/>
      <c r="G62" s="5"/>
      <c r="H62" s="5"/>
      <c r="I62" s="5"/>
      <c r="J62" s="5"/>
      <c r="K62" s="6"/>
      <c r="L62" s="5"/>
      <c r="M62" s="5"/>
      <c r="N62" s="5"/>
    </row>
    <row r="63" spans="1:14" x14ac:dyDescent="0.25">
      <c r="A63" s="34" t="s">
        <v>42</v>
      </c>
      <c r="B63" s="34" t="s">
        <v>23</v>
      </c>
      <c r="C63" s="17" t="s">
        <v>95</v>
      </c>
      <c r="D63" s="37" t="s">
        <v>75</v>
      </c>
      <c r="E63" s="38" t="s">
        <v>74</v>
      </c>
      <c r="F63" s="38" t="s">
        <v>74</v>
      </c>
      <c r="G63" s="61" t="s">
        <v>75</v>
      </c>
      <c r="H63" s="61"/>
      <c r="I63" s="38" t="s">
        <v>74</v>
      </c>
      <c r="J63" s="38" t="s">
        <v>74</v>
      </c>
      <c r="K63" s="37" t="s">
        <v>75</v>
      </c>
      <c r="L63" s="37" t="s">
        <v>75</v>
      </c>
      <c r="M63" s="6"/>
      <c r="N63" s="6"/>
    </row>
    <row r="64" spans="1:14" x14ac:dyDescent="0.25">
      <c r="A64" s="17"/>
      <c r="B64" s="17"/>
      <c r="C64" s="17"/>
      <c r="D64" s="19"/>
      <c r="E64" s="5"/>
      <c r="F64" s="5"/>
      <c r="G64" s="5"/>
      <c r="H64" s="5"/>
      <c r="I64" s="5"/>
      <c r="J64" s="5"/>
      <c r="K64" s="6"/>
      <c r="L64" s="5"/>
      <c r="M64" s="5"/>
      <c r="N64" s="5"/>
    </row>
    <row r="65" spans="1:14" x14ac:dyDescent="0.25">
      <c r="A65" s="34" t="s">
        <v>42</v>
      </c>
      <c r="B65" s="34" t="s">
        <v>24</v>
      </c>
      <c r="C65" s="17" t="s">
        <v>95</v>
      </c>
      <c r="D65" s="37" t="s">
        <v>75</v>
      </c>
      <c r="E65" s="38" t="s">
        <v>74</v>
      </c>
      <c r="F65" s="38" t="s">
        <v>74</v>
      </c>
      <c r="G65" s="61" t="s">
        <v>75</v>
      </c>
      <c r="H65" s="61"/>
      <c r="I65" s="38" t="s">
        <v>74</v>
      </c>
      <c r="J65" s="38" t="s">
        <v>74</v>
      </c>
      <c r="K65" s="37" t="s">
        <v>75</v>
      </c>
      <c r="L65" s="37" t="s">
        <v>75</v>
      </c>
      <c r="M65" s="6"/>
      <c r="N65" s="6"/>
    </row>
    <row r="66" spans="1:14" x14ac:dyDescent="0.25">
      <c r="A66" s="17"/>
      <c r="B66" s="17"/>
      <c r="C66" s="17"/>
      <c r="D66" s="17"/>
      <c r="E66" s="5"/>
      <c r="F66" s="5"/>
      <c r="G66" s="5"/>
      <c r="H66" s="5"/>
      <c r="I66" s="5"/>
      <c r="J66" s="5"/>
      <c r="K66" s="6"/>
      <c r="L66" s="5"/>
      <c r="M66" s="5"/>
      <c r="N66" s="5"/>
    </row>
    <row r="67" spans="1:14" x14ac:dyDescent="0.25">
      <c r="A67" s="34" t="s">
        <v>42</v>
      </c>
      <c r="B67" s="34" t="s">
        <v>25</v>
      </c>
      <c r="C67" s="17" t="s">
        <v>65</v>
      </c>
      <c r="D67" s="32">
        <v>700000</v>
      </c>
      <c r="E67" s="5" t="s">
        <v>83</v>
      </c>
      <c r="F67" s="38" t="s">
        <v>2</v>
      </c>
      <c r="G67" s="59"/>
      <c r="H67" s="60"/>
      <c r="I67" s="38" t="s">
        <v>37</v>
      </c>
      <c r="J67" s="38">
        <v>100</v>
      </c>
      <c r="K67" s="9"/>
      <c r="L67" s="29"/>
      <c r="M67" s="8">
        <f>K67*(L67/100)</f>
        <v>0</v>
      </c>
      <c r="N67" s="8">
        <f>K67-M67</f>
        <v>0</v>
      </c>
    </row>
    <row r="68" spans="1:14" x14ac:dyDescent="0.25">
      <c r="A68" s="17"/>
      <c r="B68" s="17"/>
      <c r="C68" s="17"/>
      <c r="D68" s="17"/>
      <c r="E68" s="5"/>
      <c r="F68" s="5"/>
      <c r="G68" s="5"/>
      <c r="H68" s="5"/>
      <c r="I68" s="5"/>
      <c r="J68" s="5"/>
      <c r="K68" s="6"/>
      <c r="L68" s="5"/>
      <c r="M68" s="5"/>
      <c r="N68" s="5"/>
    </row>
    <row r="69" spans="1:14" x14ac:dyDescent="0.25">
      <c r="A69" s="34" t="s">
        <v>42</v>
      </c>
      <c r="B69" s="34" t="s">
        <v>26</v>
      </c>
      <c r="C69" s="17" t="s">
        <v>28</v>
      </c>
      <c r="D69" s="32">
        <v>5600000</v>
      </c>
      <c r="E69" s="5" t="s">
        <v>82</v>
      </c>
      <c r="F69" s="38" t="s">
        <v>1</v>
      </c>
      <c r="G69" s="59"/>
      <c r="H69" s="60"/>
      <c r="I69" s="38" t="s">
        <v>38</v>
      </c>
      <c r="J69" s="38">
        <v>100</v>
      </c>
      <c r="K69" s="9"/>
      <c r="L69" s="29"/>
      <c r="M69" s="8">
        <f>K69*(L69/100)</f>
        <v>0</v>
      </c>
      <c r="N69" s="8">
        <f>K69-M69</f>
        <v>0</v>
      </c>
    </row>
    <row r="70" spans="1:14" x14ac:dyDescent="0.25">
      <c r="A70" s="17"/>
      <c r="B70" s="17"/>
      <c r="C70" s="17"/>
      <c r="D70" s="17"/>
      <c r="E70" s="5"/>
      <c r="F70" s="5"/>
      <c r="G70" s="5"/>
      <c r="H70" s="5"/>
      <c r="I70" s="5"/>
      <c r="J70" s="5"/>
      <c r="K70" s="6"/>
      <c r="L70" s="5"/>
      <c r="M70" s="5"/>
      <c r="N70" s="5"/>
    </row>
    <row r="71" spans="1:14" x14ac:dyDescent="0.25">
      <c r="A71" s="34" t="s">
        <v>42</v>
      </c>
      <c r="B71" s="34" t="s">
        <v>30</v>
      </c>
      <c r="C71" s="17" t="s">
        <v>95</v>
      </c>
      <c r="D71" s="37" t="s">
        <v>75</v>
      </c>
      <c r="E71" s="38" t="s">
        <v>74</v>
      </c>
      <c r="F71" s="38" t="s">
        <v>74</v>
      </c>
      <c r="G71" s="61" t="s">
        <v>75</v>
      </c>
      <c r="H71" s="61"/>
      <c r="I71" s="38" t="s">
        <v>74</v>
      </c>
      <c r="J71" s="38" t="s">
        <v>74</v>
      </c>
      <c r="K71" s="37" t="s">
        <v>75</v>
      </c>
      <c r="L71" s="37" t="s">
        <v>75</v>
      </c>
      <c r="M71" s="6"/>
      <c r="N71" s="6"/>
    </row>
    <row r="72" spans="1:14" x14ac:dyDescent="0.25">
      <c r="A72" s="17"/>
      <c r="B72" s="17"/>
      <c r="C72" s="17"/>
      <c r="D72" s="17"/>
      <c r="E72" s="5"/>
      <c r="F72" s="5"/>
      <c r="G72" s="5"/>
      <c r="H72" s="5"/>
      <c r="I72" s="5"/>
      <c r="J72" s="5"/>
      <c r="K72" s="6"/>
      <c r="L72" s="5"/>
      <c r="M72" s="5"/>
      <c r="N72" s="5"/>
    </row>
    <row r="73" spans="1:14" x14ac:dyDescent="0.25">
      <c r="A73" s="34" t="s">
        <v>42</v>
      </c>
      <c r="B73" s="34" t="s">
        <v>31</v>
      </c>
      <c r="C73" s="17" t="s">
        <v>66</v>
      </c>
      <c r="D73" s="32">
        <v>1700000</v>
      </c>
      <c r="E73" s="5" t="s">
        <v>84</v>
      </c>
      <c r="F73" s="38" t="s">
        <v>2</v>
      </c>
      <c r="G73" s="59"/>
      <c r="H73" s="60"/>
      <c r="I73" s="38" t="s">
        <v>39</v>
      </c>
      <c r="J73" s="38">
        <v>65</v>
      </c>
      <c r="K73" s="9"/>
      <c r="L73" s="29"/>
      <c r="M73" s="8">
        <f>K73*(L73/100)</f>
        <v>0</v>
      </c>
      <c r="N73" s="8">
        <f>K73-M73</f>
        <v>0</v>
      </c>
    </row>
    <row r="74" spans="1:14" x14ac:dyDescent="0.25">
      <c r="A74" s="17"/>
      <c r="B74" s="17"/>
      <c r="C74" s="17"/>
      <c r="D74" s="17"/>
      <c r="E74" s="5"/>
      <c r="F74" s="5"/>
      <c r="G74" s="5"/>
      <c r="H74" s="5"/>
      <c r="I74" s="5"/>
      <c r="J74" s="5"/>
      <c r="K74" s="6"/>
      <c r="L74" s="5"/>
      <c r="M74" s="5"/>
      <c r="N74" s="5"/>
    </row>
    <row r="75" spans="1:14" x14ac:dyDescent="0.25">
      <c r="A75" s="34" t="s">
        <v>42</v>
      </c>
      <c r="B75" s="34" t="s">
        <v>32</v>
      </c>
      <c r="C75" s="17" t="s">
        <v>29</v>
      </c>
      <c r="D75" s="32">
        <v>1400000</v>
      </c>
      <c r="E75" s="5" t="s">
        <v>84</v>
      </c>
      <c r="F75" s="38" t="s">
        <v>2</v>
      </c>
      <c r="G75" s="59"/>
      <c r="H75" s="60"/>
      <c r="I75" s="38" t="s">
        <v>39</v>
      </c>
      <c r="J75" s="38">
        <v>65</v>
      </c>
      <c r="K75" s="9"/>
      <c r="L75" s="29"/>
      <c r="M75" s="8">
        <f>K75*(L75/100)</f>
        <v>0</v>
      </c>
      <c r="N75" s="8">
        <f>K75-M75</f>
        <v>0</v>
      </c>
    </row>
    <row r="76" spans="1:14" x14ac:dyDescent="0.25">
      <c r="A76" s="17"/>
      <c r="B76" s="17"/>
      <c r="C76" s="17"/>
      <c r="D76" s="17"/>
      <c r="E76" s="5"/>
      <c r="F76" s="5"/>
      <c r="G76" s="5"/>
      <c r="H76" s="5"/>
      <c r="I76" s="5"/>
      <c r="J76" s="5"/>
      <c r="K76" s="6"/>
      <c r="L76" s="5"/>
      <c r="M76" s="5"/>
      <c r="N76" s="5"/>
    </row>
    <row r="77" spans="1:14" x14ac:dyDescent="0.25">
      <c r="A77" s="34" t="s">
        <v>42</v>
      </c>
      <c r="B77" s="34" t="s">
        <v>33</v>
      </c>
      <c r="C77" s="17" t="s">
        <v>67</v>
      </c>
      <c r="D77" s="32">
        <v>1300000</v>
      </c>
      <c r="E77" s="5" t="s">
        <v>84</v>
      </c>
      <c r="F77" s="38" t="s">
        <v>1</v>
      </c>
      <c r="G77" s="59"/>
      <c r="H77" s="60"/>
      <c r="I77" s="38" t="s">
        <v>39</v>
      </c>
      <c r="J77" s="38">
        <v>65</v>
      </c>
      <c r="K77" s="9"/>
      <c r="L77" s="29"/>
      <c r="M77" s="8">
        <f>K77*(L77/100)</f>
        <v>0</v>
      </c>
      <c r="N77" s="8">
        <f>K77-M77</f>
        <v>0</v>
      </c>
    </row>
    <row r="78" spans="1:14" x14ac:dyDescent="0.25">
      <c r="A78" s="17"/>
      <c r="B78" s="17"/>
      <c r="C78" s="17"/>
      <c r="D78" s="17"/>
      <c r="E78" s="5"/>
      <c r="F78" s="5"/>
      <c r="G78" s="5"/>
      <c r="H78" s="5"/>
      <c r="I78" s="5"/>
      <c r="J78" s="5"/>
      <c r="K78" s="6"/>
      <c r="L78" s="5"/>
      <c r="M78" s="5"/>
      <c r="N78" s="5"/>
    </row>
    <row r="79" spans="1:14" ht="49.5" x14ac:dyDescent="0.25">
      <c r="A79" s="34" t="s">
        <v>42</v>
      </c>
      <c r="B79" s="34" t="s">
        <v>34</v>
      </c>
      <c r="C79" s="20" t="s">
        <v>76</v>
      </c>
      <c r="D79" s="32">
        <v>300000</v>
      </c>
      <c r="E79" s="5" t="s">
        <v>84</v>
      </c>
      <c r="F79" s="38" t="s">
        <v>1</v>
      </c>
      <c r="G79" s="59"/>
      <c r="H79" s="60"/>
      <c r="I79" s="38" t="s">
        <v>39</v>
      </c>
      <c r="J79" s="38">
        <v>65</v>
      </c>
      <c r="K79" s="9"/>
      <c r="L79" s="29"/>
      <c r="M79" s="8">
        <f>K79*(L79/100)</f>
        <v>0</v>
      </c>
      <c r="N79" s="8">
        <f>K79-M79</f>
        <v>0</v>
      </c>
    </row>
    <row r="80" spans="1:14" x14ac:dyDescent="0.25">
      <c r="A80" s="17"/>
      <c r="B80" s="17"/>
      <c r="C80" s="17"/>
      <c r="D80" s="17"/>
      <c r="E80" s="5"/>
      <c r="F80" s="5"/>
      <c r="G80" s="5"/>
      <c r="H80" s="5"/>
      <c r="I80" s="5"/>
      <c r="J80" s="5"/>
      <c r="K80" s="6"/>
      <c r="L80" s="5"/>
      <c r="M80" s="5"/>
      <c r="N80" s="5"/>
    </row>
    <row r="81" spans="1:14" x14ac:dyDescent="0.25">
      <c r="A81" s="34" t="s">
        <v>42</v>
      </c>
      <c r="B81" s="34" t="s">
        <v>55</v>
      </c>
      <c r="C81" s="17" t="s">
        <v>68</v>
      </c>
      <c r="D81" s="32">
        <v>300000</v>
      </c>
      <c r="E81" s="5" t="s">
        <v>84</v>
      </c>
      <c r="F81" s="38" t="s">
        <v>1</v>
      </c>
      <c r="G81" s="59"/>
      <c r="H81" s="60"/>
      <c r="I81" s="38" t="s">
        <v>39</v>
      </c>
      <c r="J81" s="38">
        <v>65</v>
      </c>
      <c r="K81" s="9"/>
      <c r="L81" s="29"/>
      <c r="M81" s="8">
        <f>K81*(L81/100)</f>
        <v>0</v>
      </c>
      <c r="N81" s="8">
        <f>K81-M81</f>
        <v>0</v>
      </c>
    </row>
    <row r="82" spans="1:14" x14ac:dyDescent="0.25">
      <c r="A82" s="17"/>
      <c r="B82" s="17"/>
      <c r="C82" s="17"/>
      <c r="D82" s="17"/>
      <c r="E82" s="5"/>
      <c r="F82" s="5"/>
      <c r="G82" s="5"/>
      <c r="H82" s="5"/>
      <c r="I82" s="5"/>
      <c r="J82" s="5"/>
      <c r="K82" s="6"/>
      <c r="L82" s="5"/>
      <c r="M82" s="5"/>
      <c r="N82" s="5"/>
    </row>
    <row r="83" spans="1:14" x14ac:dyDescent="0.25">
      <c r="A83" s="34" t="s">
        <v>42</v>
      </c>
      <c r="B83" s="34" t="s">
        <v>56</v>
      </c>
      <c r="C83" s="17" t="s">
        <v>69</v>
      </c>
      <c r="D83" s="32">
        <v>500000</v>
      </c>
      <c r="E83" s="5" t="s">
        <v>84</v>
      </c>
      <c r="F83" s="38" t="s">
        <v>1</v>
      </c>
      <c r="G83" s="59"/>
      <c r="H83" s="60"/>
      <c r="I83" s="38" t="s">
        <v>39</v>
      </c>
      <c r="J83" s="38">
        <v>65</v>
      </c>
      <c r="K83" s="9"/>
      <c r="L83" s="29"/>
      <c r="M83" s="8">
        <f>K83*(L83/100)</f>
        <v>0</v>
      </c>
      <c r="N83" s="8">
        <f>K83-M83</f>
        <v>0</v>
      </c>
    </row>
    <row r="84" spans="1:14" x14ac:dyDescent="0.25">
      <c r="A84" s="17"/>
      <c r="B84" s="17"/>
      <c r="C84" s="17"/>
      <c r="D84" s="17"/>
      <c r="E84" s="5"/>
      <c r="F84" s="5"/>
      <c r="G84" s="5"/>
      <c r="H84" s="5"/>
      <c r="I84" s="5"/>
      <c r="J84" s="5"/>
      <c r="K84" s="6"/>
      <c r="L84" s="5"/>
      <c r="M84" s="5"/>
      <c r="N84" s="5"/>
    </row>
    <row r="85" spans="1:14" x14ac:dyDescent="0.25">
      <c r="A85" s="34" t="s">
        <v>42</v>
      </c>
      <c r="B85" s="34" t="s">
        <v>57</v>
      </c>
      <c r="C85" s="17" t="s">
        <v>70</v>
      </c>
      <c r="D85" s="32">
        <v>900000</v>
      </c>
      <c r="E85" s="5" t="s">
        <v>84</v>
      </c>
      <c r="F85" s="38" t="s">
        <v>2</v>
      </c>
      <c r="G85" s="59"/>
      <c r="H85" s="60"/>
      <c r="I85" s="38" t="s">
        <v>39</v>
      </c>
      <c r="J85" s="38">
        <v>65</v>
      </c>
      <c r="K85" s="9"/>
      <c r="L85" s="29"/>
      <c r="M85" s="8">
        <f>K85*(L85/100)</f>
        <v>0</v>
      </c>
      <c r="N85" s="8">
        <f>K85-M85</f>
        <v>0</v>
      </c>
    </row>
    <row r="86" spans="1:14" x14ac:dyDescent="0.25">
      <c r="A86" s="17"/>
      <c r="B86" s="17"/>
      <c r="C86" s="17"/>
      <c r="D86" s="17"/>
      <c r="E86" s="5"/>
      <c r="F86" s="5"/>
      <c r="G86" s="5"/>
      <c r="H86" s="5"/>
      <c r="I86" s="5"/>
      <c r="J86" s="5"/>
      <c r="K86" s="6"/>
      <c r="L86" s="5"/>
      <c r="M86" s="5"/>
      <c r="N86" s="5"/>
    </row>
    <row r="87" spans="1:14" x14ac:dyDescent="0.25">
      <c r="A87" s="34" t="s">
        <v>42</v>
      </c>
      <c r="B87" s="34" t="s">
        <v>58</v>
      </c>
      <c r="C87" s="17" t="s">
        <v>71</v>
      </c>
      <c r="D87" s="32">
        <v>900000</v>
      </c>
      <c r="E87" s="5" t="s">
        <v>84</v>
      </c>
      <c r="F87" s="38" t="s">
        <v>2</v>
      </c>
      <c r="G87" s="59"/>
      <c r="H87" s="60"/>
      <c r="I87" s="38" t="s">
        <v>39</v>
      </c>
      <c r="J87" s="38">
        <v>65</v>
      </c>
      <c r="K87" s="9"/>
      <c r="L87" s="29"/>
      <c r="M87" s="8">
        <f>K87*(L87/100)</f>
        <v>0</v>
      </c>
      <c r="N87" s="8">
        <f>K87-M87</f>
        <v>0</v>
      </c>
    </row>
    <row r="88" spans="1:14" x14ac:dyDescent="0.25">
      <c r="A88" s="17"/>
      <c r="B88" s="17"/>
      <c r="C88" s="17"/>
      <c r="D88" s="17"/>
      <c r="E88" s="5"/>
      <c r="F88" s="5"/>
      <c r="G88" s="5"/>
      <c r="H88" s="5"/>
      <c r="I88" s="5"/>
      <c r="J88" s="5"/>
      <c r="K88" s="6"/>
      <c r="L88" s="5"/>
      <c r="M88" s="5"/>
      <c r="N88" s="5"/>
    </row>
    <row r="89" spans="1:14" ht="33" x14ac:dyDescent="0.25">
      <c r="A89" s="34" t="s">
        <v>42</v>
      </c>
      <c r="B89" s="34" t="s">
        <v>59</v>
      </c>
      <c r="C89" s="20" t="s">
        <v>72</v>
      </c>
      <c r="D89" s="32">
        <v>100000</v>
      </c>
      <c r="E89" s="5" t="s">
        <v>84</v>
      </c>
      <c r="F89" s="38" t="s">
        <v>2</v>
      </c>
      <c r="G89" s="59"/>
      <c r="H89" s="60"/>
      <c r="I89" s="38" t="s">
        <v>39</v>
      </c>
      <c r="J89" s="38">
        <v>65</v>
      </c>
      <c r="K89" s="9"/>
      <c r="L89" s="29"/>
      <c r="M89" s="8">
        <f>K89*(L89/100)</f>
        <v>0</v>
      </c>
      <c r="N89" s="8">
        <f>K89-M89</f>
        <v>0</v>
      </c>
    </row>
    <row r="90" spans="1:14" x14ac:dyDescent="0.25">
      <c r="A90" s="17"/>
      <c r="B90" s="17"/>
      <c r="C90" s="17"/>
      <c r="D90" s="17"/>
      <c r="E90" s="5"/>
      <c r="F90" s="5"/>
      <c r="G90" s="5"/>
      <c r="H90" s="5"/>
      <c r="I90" s="5"/>
      <c r="J90" s="5"/>
      <c r="K90" s="6"/>
      <c r="L90" s="5"/>
      <c r="M90" s="5"/>
      <c r="N90" s="5"/>
    </row>
    <row r="91" spans="1:14" ht="33" x14ac:dyDescent="0.25">
      <c r="A91" s="34" t="s">
        <v>42</v>
      </c>
      <c r="B91" s="34" t="s">
        <v>60</v>
      </c>
      <c r="C91" s="20" t="s">
        <v>73</v>
      </c>
      <c r="D91" s="32">
        <v>100000</v>
      </c>
      <c r="E91" s="5" t="s">
        <v>84</v>
      </c>
      <c r="F91" s="38" t="s">
        <v>2</v>
      </c>
      <c r="G91" s="59"/>
      <c r="H91" s="60"/>
      <c r="I91" s="38" t="s">
        <v>39</v>
      </c>
      <c r="J91" s="38">
        <v>65</v>
      </c>
      <c r="K91" s="9"/>
      <c r="L91" s="29"/>
      <c r="M91" s="8">
        <f>K91*(L91/100)</f>
        <v>0</v>
      </c>
      <c r="N91" s="8">
        <f>K91-M91</f>
        <v>0</v>
      </c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6"/>
      <c r="L92" s="17"/>
      <c r="M92" s="17"/>
      <c r="N92" s="17"/>
    </row>
    <row r="93" spans="1:14" x14ac:dyDescent="0.25">
      <c r="A93" s="34" t="s">
        <v>42</v>
      </c>
      <c r="B93" s="34" t="s">
        <v>85</v>
      </c>
      <c r="C93" s="17" t="s">
        <v>86</v>
      </c>
      <c r="D93" s="62" t="s">
        <v>89</v>
      </c>
      <c r="E93" s="63"/>
      <c r="F93" s="5" t="s">
        <v>87</v>
      </c>
      <c r="G93" s="59"/>
      <c r="H93" s="60"/>
      <c r="I93" s="33" t="s">
        <v>88</v>
      </c>
      <c r="J93" s="5">
        <v>100</v>
      </c>
      <c r="K93" s="9"/>
      <c r="L93" s="29"/>
      <c r="M93" s="8">
        <f>K93*(L93/100)</f>
        <v>0</v>
      </c>
      <c r="N93" s="8">
        <f>K93-M93</f>
        <v>0</v>
      </c>
    </row>
    <row r="94" spans="1:14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6"/>
      <c r="L94" s="17"/>
      <c r="M94" s="17"/>
      <c r="N94" s="17"/>
    </row>
    <row r="95" spans="1:14" x14ac:dyDescent="0.25">
      <c r="A95" s="17"/>
      <c r="B95" s="17"/>
      <c r="C95" s="17"/>
      <c r="D95" s="7" t="s">
        <v>52</v>
      </c>
      <c r="E95" s="7"/>
      <c r="F95" s="17"/>
      <c r="G95" s="17"/>
      <c r="H95" s="17"/>
      <c r="I95" s="17"/>
      <c r="J95" s="17"/>
      <c r="K95" s="17"/>
      <c r="L95" s="17"/>
      <c r="M95" s="17"/>
      <c r="N95" s="35">
        <f>SUM(N51:N93)</f>
        <v>0</v>
      </c>
    </row>
    <row r="96" spans="1:14" x14ac:dyDescent="0.25">
      <c r="A96" s="17"/>
      <c r="B96" s="17"/>
      <c r="C96" s="7"/>
      <c r="D96" s="7"/>
      <c r="E96" s="7"/>
      <c r="F96" s="17"/>
      <c r="G96" s="17"/>
      <c r="H96" s="17"/>
      <c r="I96" s="17"/>
      <c r="J96" s="17"/>
      <c r="K96" s="17"/>
      <c r="L96" s="17"/>
      <c r="M96" s="17"/>
      <c r="N96" s="36"/>
    </row>
    <row r="97" spans="1:14" x14ac:dyDescent="0.25">
      <c r="A97" s="17"/>
      <c r="B97" s="17"/>
      <c r="C97" s="7"/>
      <c r="D97" s="7"/>
      <c r="E97" s="7"/>
      <c r="F97" s="17"/>
      <c r="G97" s="17"/>
      <c r="H97" s="17"/>
      <c r="I97" s="17"/>
      <c r="J97" s="17"/>
      <c r="K97" s="17"/>
      <c r="L97" s="17"/>
      <c r="M97" s="17"/>
      <c r="N97" s="36"/>
    </row>
    <row r="98" spans="1:14" x14ac:dyDescent="0.25">
      <c r="A98" s="17"/>
      <c r="B98" s="17"/>
      <c r="C98" s="7"/>
      <c r="D98" s="7"/>
      <c r="E98" s="7"/>
      <c r="F98" s="17"/>
      <c r="G98" s="17"/>
      <c r="H98" s="17"/>
      <c r="I98" s="17"/>
      <c r="J98" s="17"/>
      <c r="K98" s="17"/>
      <c r="L98" s="17"/>
      <c r="M98" s="17"/>
      <c r="N98" s="36"/>
    </row>
    <row r="99" spans="1:14" x14ac:dyDescent="0.25">
      <c r="A99" s="17"/>
      <c r="B99" s="17"/>
      <c r="C99" s="7"/>
      <c r="D99" s="7"/>
      <c r="E99" s="7"/>
      <c r="F99" s="17"/>
      <c r="G99" s="17"/>
      <c r="H99" s="17"/>
      <c r="I99" s="17"/>
      <c r="J99" s="17"/>
      <c r="K99" s="17"/>
      <c r="L99" s="17"/>
      <c r="M99" s="17"/>
      <c r="N99" s="36"/>
    </row>
    <row r="100" spans="1:14" x14ac:dyDescent="0.25">
      <c r="A100" s="17"/>
      <c r="B100" s="17"/>
      <c r="C100" s="7"/>
      <c r="D100" s="7"/>
      <c r="E100" s="7"/>
      <c r="F100" s="17"/>
      <c r="G100" s="17"/>
      <c r="H100" s="17"/>
      <c r="I100" s="17"/>
      <c r="J100" s="17"/>
      <c r="K100" s="17"/>
      <c r="L100" s="17"/>
      <c r="M100" s="17"/>
      <c r="N100" s="36"/>
    </row>
    <row r="101" spans="1:14" x14ac:dyDescent="0.25">
      <c r="A101" s="17"/>
      <c r="B101" s="17"/>
      <c r="C101" s="7"/>
      <c r="D101" s="7"/>
      <c r="E101" s="7"/>
      <c r="F101" s="17"/>
      <c r="G101" s="17"/>
      <c r="H101" s="17"/>
      <c r="I101" s="17"/>
      <c r="J101" s="17"/>
      <c r="K101" s="17"/>
      <c r="L101" s="17"/>
      <c r="M101" s="17"/>
      <c r="N101" s="36"/>
    </row>
    <row r="102" spans="1:14" x14ac:dyDescent="0.25">
      <c r="A102" s="17"/>
      <c r="B102" s="17"/>
      <c r="C102" s="7"/>
      <c r="D102" s="7"/>
      <c r="E102" s="7"/>
      <c r="F102" s="17"/>
      <c r="G102" s="17"/>
      <c r="H102" s="17"/>
      <c r="I102" s="17"/>
      <c r="J102" s="17"/>
      <c r="K102" s="17"/>
      <c r="L102" s="17"/>
      <c r="M102" s="17"/>
      <c r="N102" s="36"/>
    </row>
    <row r="103" spans="1:14" x14ac:dyDescent="0.25">
      <c r="A103" s="17"/>
      <c r="B103" s="17"/>
      <c r="C103" s="7"/>
      <c r="D103" s="7"/>
      <c r="E103" s="7"/>
      <c r="F103" s="17"/>
      <c r="G103" s="17"/>
      <c r="H103" s="17"/>
      <c r="I103" s="17"/>
      <c r="J103" s="17"/>
      <c r="K103" s="17"/>
      <c r="L103" s="17"/>
      <c r="M103" s="17"/>
      <c r="N103" s="36"/>
    </row>
    <row r="104" spans="1:14" x14ac:dyDescent="0.25">
      <c r="A104" s="17"/>
      <c r="B104" s="17"/>
      <c r="C104" s="7"/>
      <c r="D104" s="7"/>
      <c r="E104" s="7"/>
      <c r="F104" s="17"/>
      <c r="G104" s="17"/>
      <c r="H104" s="17"/>
      <c r="I104" s="17"/>
      <c r="J104" s="17"/>
      <c r="K104" s="17"/>
      <c r="L104" s="17"/>
      <c r="M104" s="17"/>
      <c r="N104" s="36"/>
    </row>
    <row r="105" spans="1:14" x14ac:dyDescent="0.25">
      <c r="A105" s="17"/>
      <c r="B105" s="17"/>
      <c r="C105" s="7"/>
      <c r="D105" s="7"/>
      <c r="E105" s="7"/>
      <c r="F105" s="17"/>
      <c r="G105" s="17"/>
      <c r="H105" s="17"/>
      <c r="I105" s="17"/>
      <c r="J105" s="17"/>
      <c r="K105" s="17"/>
      <c r="L105" s="17"/>
      <c r="M105" s="17"/>
      <c r="N105" s="36"/>
    </row>
    <row r="106" spans="1:14" x14ac:dyDescent="0.25">
      <c r="A106" s="17"/>
      <c r="B106" s="17"/>
      <c r="C106" s="7"/>
      <c r="D106" s="7"/>
      <c r="E106" s="7"/>
      <c r="F106" s="17"/>
      <c r="G106" s="17"/>
      <c r="H106" s="17"/>
      <c r="I106" s="17"/>
      <c r="J106" s="17"/>
      <c r="K106" s="17"/>
      <c r="L106" s="17"/>
      <c r="M106" s="17"/>
      <c r="N106" s="7" t="s">
        <v>51</v>
      </c>
    </row>
    <row r="107" spans="1:14" x14ac:dyDescent="0.25">
      <c r="A107" s="17"/>
      <c r="B107" s="17"/>
      <c r="C107" s="7"/>
      <c r="D107" s="7"/>
      <c r="E107" s="7"/>
      <c r="F107" s="17"/>
      <c r="G107" s="17"/>
      <c r="H107" s="17"/>
      <c r="I107" s="17"/>
      <c r="J107" s="17"/>
      <c r="K107" s="17"/>
      <c r="L107" s="17"/>
      <c r="M107" s="17"/>
      <c r="N107" s="36"/>
    </row>
    <row r="108" spans="1:14" x14ac:dyDescent="0.25">
      <c r="A108" s="28" t="s">
        <v>4</v>
      </c>
      <c r="B108" s="28"/>
      <c r="C108" s="17"/>
      <c r="D108" s="17"/>
      <c r="E108" s="17"/>
      <c r="F108" s="17"/>
      <c r="G108" s="61"/>
      <c r="H108" s="63"/>
      <c r="I108" s="17"/>
      <c r="J108" s="17"/>
      <c r="K108" s="45"/>
      <c r="L108" s="17"/>
      <c r="M108" s="17"/>
      <c r="N108" s="7" t="s">
        <v>51</v>
      </c>
    </row>
    <row r="109" spans="1:14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6"/>
      <c r="L109" s="17"/>
      <c r="M109" s="17"/>
      <c r="N109" s="17"/>
    </row>
    <row r="110" spans="1:14" x14ac:dyDescent="0.25">
      <c r="A110" s="34" t="s">
        <v>42</v>
      </c>
      <c r="B110" s="19"/>
      <c r="C110" s="17" t="s">
        <v>106</v>
      </c>
      <c r="D110" s="32">
        <v>1000</v>
      </c>
      <c r="E110" s="17" t="s">
        <v>93</v>
      </c>
      <c r="F110" s="17"/>
      <c r="G110" s="17"/>
      <c r="H110" s="17"/>
      <c r="I110" s="17"/>
      <c r="J110" s="17"/>
      <c r="K110" s="8">
        <f>G135*D110</f>
        <v>0</v>
      </c>
      <c r="L110" s="17"/>
      <c r="M110" s="17"/>
      <c r="N110" s="17"/>
    </row>
    <row r="111" spans="1:14" x14ac:dyDescent="0.25">
      <c r="A111" s="17"/>
      <c r="B111" s="17"/>
      <c r="C111" s="20"/>
      <c r="D111" s="32"/>
      <c r="E111" s="20"/>
      <c r="F111" s="20"/>
      <c r="G111" s="17"/>
      <c r="H111" s="17"/>
      <c r="I111" s="17"/>
      <c r="J111" s="17"/>
      <c r="K111" s="6"/>
      <c r="L111" s="17"/>
      <c r="M111" s="17"/>
      <c r="N111" s="17"/>
    </row>
    <row r="112" spans="1:14" x14ac:dyDescent="0.25">
      <c r="A112" s="34" t="s">
        <v>42</v>
      </c>
      <c r="B112" s="19"/>
      <c r="C112" s="17" t="s">
        <v>90</v>
      </c>
      <c r="D112" s="32">
        <v>1500</v>
      </c>
      <c r="E112" s="17" t="s">
        <v>93</v>
      </c>
      <c r="F112" s="20"/>
      <c r="G112" s="5"/>
      <c r="H112" s="5"/>
      <c r="I112" s="5"/>
      <c r="J112" s="5"/>
      <c r="K112" s="8">
        <f>G135*D112</f>
        <v>0</v>
      </c>
      <c r="L112" s="17"/>
      <c r="M112" s="17"/>
      <c r="N112" s="17"/>
    </row>
    <row r="113" spans="1:14" x14ac:dyDescent="0.25">
      <c r="A113" s="17"/>
      <c r="B113" s="17"/>
      <c r="C113" s="20"/>
      <c r="D113" s="20"/>
      <c r="E113" s="20"/>
      <c r="F113" s="20"/>
      <c r="G113" s="17"/>
      <c r="H113" s="17"/>
      <c r="I113" s="17"/>
      <c r="J113" s="17"/>
      <c r="K113" s="6"/>
      <c r="L113" s="17"/>
      <c r="M113" s="17"/>
      <c r="N113" s="17"/>
    </row>
    <row r="114" spans="1:14" x14ac:dyDescent="0.25">
      <c r="A114" s="17"/>
      <c r="B114" s="17"/>
      <c r="C114" s="17"/>
      <c r="D114" s="7" t="s">
        <v>91</v>
      </c>
      <c r="E114" s="7"/>
      <c r="F114" s="7"/>
      <c r="G114" s="17"/>
      <c r="H114" s="17"/>
      <c r="I114" s="17"/>
      <c r="J114" s="17"/>
      <c r="K114" s="35">
        <f>SUM(K110:K112)</f>
        <v>0</v>
      </c>
      <c r="L114" s="17"/>
      <c r="M114" s="17"/>
      <c r="N114" s="17"/>
    </row>
    <row r="115" spans="1:14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6"/>
      <c r="L115" s="17"/>
      <c r="M115" s="17"/>
      <c r="N115" s="17"/>
    </row>
    <row r="116" spans="1:14" ht="18" x14ac:dyDescent="0.25">
      <c r="A116" s="17"/>
      <c r="B116" s="17"/>
      <c r="C116" s="17"/>
      <c r="D116" s="17"/>
      <c r="E116" s="7" t="s">
        <v>99</v>
      </c>
      <c r="F116" s="7"/>
      <c r="G116" s="17"/>
      <c r="H116" s="17"/>
      <c r="I116" s="17"/>
      <c r="J116" s="17"/>
      <c r="K116" s="42">
        <f>N95+K114</f>
        <v>0</v>
      </c>
      <c r="L116" s="17"/>
      <c r="M116" s="17"/>
      <c r="N116" s="17"/>
    </row>
    <row r="117" spans="1:14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6"/>
      <c r="L117" s="17"/>
      <c r="M117" s="17"/>
      <c r="N117" s="17"/>
    </row>
    <row r="118" spans="1:14" x14ac:dyDescent="0.25">
      <c r="A118" s="17"/>
      <c r="B118" s="17"/>
      <c r="C118" s="7" t="s">
        <v>98</v>
      </c>
      <c r="D118" s="7"/>
      <c r="E118" s="7"/>
      <c r="F118" s="7"/>
      <c r="G118" s="18"/>
      <c r="H118" s="17" t="s">
        <v>7</v>
      </c>
      <c r="I118" s="17"/>
      <c r="J118" s="17"/>
      <c r="K118" s="8">
        <f>K116*(G118/100)</f>
        <v>0</v>
      </c>
      <c r="L118" s="17"/>
      <c r="M118" s="17"/>
      <c r="N118" s="17"/>
    </row>
    <row r="119" spans="1:14" x14ac:dyDescent="0.25">
      <c r="A119" s="17"/>
      <c r="B119" s="17"/>
      <c r="C119" s="7"/>
      <c r="D119" s="7"/>
      <c r="E119" s="7"/>
      <c r="F119" s="7"/>
      <c r="G119" s="17"/>
      <c r="H119" s="17"/>
      <c r="I119" s="17"/>
      <c r="J119" s="17"/>
      <c r="K119" s="6"/>
      <c r="L119" s="17"/>
      <c r="M119" s="17"/>
      <c r="N119" s="17"/>
    </row>
    <row r="120" spans="1:14" x14ac:dyDescent="0.25">
      <c r="A120" s="17"/>
      <c r="B120" s="17"/>
      <c r="C120" s="7" t="s">
        <v>9</v>
      </c>
      <c r="D120" s="7"/>
      <c r="E120" s="7"/>
      <c r="F120" s="7"/>
      <c r="G120" s="17"/>
      <c r="H120" s="17"/>
      <c r="I120" s="17"/>
      <c r="J120" s="17"/>
      <c r="K120" s="35">
        <f>K116+K118</f>
        <v>0</v>
      </c>
      <c r="L120" s="17"/>
      <c r="M120" s="17"/>
      <c r="N120" s="17"/>
    </row>
    <row r="121" spans="1:14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6"/>
      <c r="L121" s="17"/>
      <c r="M121" s="17"/>
      <c r="N121" s="17"/>
    </row>
    <row r="122" spans="1:14" x14ac:dyDescent="0.25">
      <c r="A122" s="17"/>
      <c r="B122" s="17"/>
      <c r="C122" s="7" t="s">
        <v>92</v>
      </c>
      <c r="D122" s="7"/>
      <c r="E122" s="7"/>
      <c r="F122" s="7"/>
      <c r="G122" s="18"/>
      <c r="H122" s="17" t="s">
        <v>7</v>
      </c>
      <c r="I122" s="17"/>
      <c r="J122" s="17"/>
      <c r="K122" s="8">
        <f>K120*(G122/100)</f>
        <v>0</v>
      </c>
      <c r="L122" s="17"/>
      <c r="M122" s="17"/>
      <c r="N122" s="17"/>
    </row>
    <row r="123" spans="1:14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6"/>
      <c r="L123" s="17"/>
      <c r="M123" s="17"/>
      <c r="N123" s="17"/>
    </row>
    <row r="124" spans="1:14" ht="18" x14ac:dyDescent="0.25">
      <c r="A124" s="17"/>
      <c r="B124" s="17"/>
      <c r="C124" s="43" t="s">
        <v>53</v>
      </c>
      <c r="D124" s="7"/>
      <c r="E124" s="7"/>
      <c r="F124" s="7"/>
      <c r="G124" s="17"/>
      <c r="H124" s="17"/>
      <c r="I124" s="17"/>
      <c r="J124" s="17"/>
      <c r="K124" s="16">
        <f>K122+K120</f>
        <v>0</v>
      </c>
      <c r="L124" s="17"/>
      <c r="M124" s="17"/>
      <c r="N124" s="17"/>
    </row>
    <row r="125" spans="1:14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1:14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x14ac:dyDescent="0.25">
      <c r="A127" s="17"/>
      <c r="B127" s="28" t="s">
        <v>5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1:14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</row>
    <row r="129" spans="1:14" x14ac:dyDescent="0.25">
      <c r="A129" s="17"/>
      <c r="B129" s="19" t="s">
        <v>42</v>
      </c>
      <c r="C129" s="17" t="s">
        <v>54</v>
      </c>
      <c r="D129" s="17"/>
      <c r="E129" s="17"/>
      <c r="F129" s="17"/>
      <c r="G129" s="9"/>
      <c r="H129" s="17" t="s">
        <v>8</v>
      </c>
      <c r="I129" s="17"/>
      <c r="J129" s="17"/>
      <c r="K129" s="17"/>
      <c r="L129" s="17"/>
      <c r="M129" s="17"/>
      <c r="N129" s="17"/>
    </row>
    <row r="130" spans="1:14" x14ac:dyDescent="0.25">
      <c r="A130" s="17"/>
      <c r="B130" s="17"/>
      <c r="C130" s="17"/>
      <c r="D130" s="17"/>
      <c r="E130" s="17"/>
      <c r="F130" s="17"/>
      <c r="G130" s="6"/>
      <c r="H130" s="17"/>
      <c r="I130" s="17"/>
      <c r="J130" s="17"/>
      <c r="K130" s="17"/>
      <c r="L130" s="17"/>
      <c r="M130" s="17"/>
      <c r="N130" s="17"/>
    </row>
    <row r="131" spans="1:14" x14ac:dyDescent="0.25">
      <c r="A131" s="17"/>
      <c r="B131" s="19" t="s">
        <v>42</v>
      </c>
      <c r="C131" s="17" t="s">
        <v>100</v>
      </c>
      <c r="D131" s="17"/>
      <c r="E131" s="17"/>
      <c r="F131" s="17"/>
      <c r="G131" s="9"/>
      <c r="H131" s="17" t="s">
        <v>8</v>
      </c>
      <c r="I131" s="17"/>
      <c r="J131" s="17"/>
      <c r="K131" s="17"/>
      <c r="L131" s="17"/>
      <c r="M131" s="17"/>
      <c r="N131" s="17"/>
    </row>
    <row r="132" spans="1:14" x14ac:dyDescent="0.25">
      <c r="A132" s="17"/>
      <c r="B132" s="17"/>
      <c r="C132" s="17"/>
      <c r="D132" s="17"/>
      <c r="E132" s="17"/>
      <c r="F132" s="17"/>
      <c r="G132" s="6"/>
      <c r="H132" s="17"/>
      <c r="I132" s="17"/>
      <c r="J132" s="17"/>
      <c r="K132" s="17"/>
      <c r="L132" s="17"/>
      <c r="M132" s="17"/>
      <c r="N132" s="17"/>
    </row>
    <row r="133" spans="1:14" x14ac:dyDescent="0.25">
      <c r="A133" s="17"/>
      <c r="B133" s="19" t="s">
        <v>42</v>
      </c>
      <c r="C133" s="17" t="s">
        <v>6</v>
      </c>
      <c r="D133" s="17"/>
      <c r="E133" s="17"/>
      <c r="F133" s="17"/>
      <c r="G133" s="9"/>
      <c r="H133" s="17" t="s">
        <v>8</v>
      </c>
      <c r="I133" s="17"/>
      <c r="J133" s="17"/>
      <c r="K133" s="17"/>
      <c r="L133" s="17"/>
      <c r="M133" s="17"/>
      <c r="N133" s="17"/>
    </row>
    <row r="134" spans="1:14" x14ac:dyDescent="0.25">
      <c r="A134" s="17"/>
      <c r="B134" s="17"/>
      <c r="C134" s="17"/>
      <c r="D134" s="17"/>
      <c r="E134" s="17"/>
      <c r="F134" s="17"/>
      <c r="G134" s="6"/>
      <c r="H134" s="17"/>
      <c r="I134" s="17"/>
      <c r="J134" s="17"/>
      <c r="K134" s="17"/>
      <c r="L134" s="17"/>
      <c r="M134" s="17"/>
      <c r="N134" s="17"/>
    </row>
    <row r="135" spans="1:14" x14ac:dyDescent="0.25">
      <c r="A135" s="17"/>
      <c r="B135" s="19" t="s">
        <v>42</v>
      </c>
      <c r="C135" s="17" t="s">
        <v>40</v>
      </c>
      <c r="D135" s="17"/>
      <c r="E135" s="17"/>
      <c r="F135" s="17"/>
      <c r="G135" s="9"/>
      <c r="H135" s="17" t="s">
        <v>8</v>
      </c>
      <c r="I135" s="17"/>
      <c r="J135" s="17"/>
      <c r="K135" s="17"/>
      <c r="L135" s="17"/>
      <c r="M135" s="17"/>
      <c r="N135" s="17"/>
    </row>
    <row r="136" spans="1:14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 spans="1:14" x14ac:dyDescent="0.25">
      <c r="A138" s="17"/>
      <c r="B138" s="17"/>
      <c r="C138" s="10"/>
      <c r="D138" s="30"/>
      <c r="E138" s="30"/>
      <c r="F138" s="30"/>
      <c r="G138" s="11"/>
      <c r="H138" s="17"/>
      <c r="I138" s="17"/>
      <c r="J138" s="17"/>
      <c r="K138" s="17"/>
      <c r="L138" s="17"/>
      <c r="M138" s="17"/>
      <c r="N138" s="17"/>
    </row>
    <row r="139" spans="1:14" x14ac:dyDescent="0.25">
      <c r="A139" s="17"/>
      <c r="B139" s="17"/>
      <c r="C139" s="12"/>
      <c r="G139" s="13"/>
      <c r="H139" s="17"/>
      <c r="I139" s="17"/>
      <c r="J139" s="17"/>
      <c r="K139" s="17"/>
      <c r="L139" s="17"/>
      <c r="M139" s="17"/>
      <c r="N139" s="17"/>
    </row>
    <row r="140" spans="1:14" x14ac:dyDescent="0.25">
      <c r="A140" s="17"/>
      <c r="B140" s="17"/>
      <c r="C140" s="14"/>
      <c r="D140" s="31"/>
      <c r="E140" s="31"/>
      <c r="F140" s="31"/>
      <c r="G140" s="15"/>
      <c r="H140" s="17"/>
      <c r="I140" s="17"/>
      <c r="J140" s="17"/>
      <c r="K140" s="17"/>
      <c r="L140" s="17"/>
      <c r="M140" s="17"/>
      <c r="N140" s="17"/>
    </row>
    <row r="141" spans="1:14" x14ac:dyDescent="0.25">
      <c r="A141" s="17"/>
      <c r="B141" s="17"/>
      <c r="C141" s="17" t="s">
        <v>16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</sheetData>
  <mergeCells count="36">
    <mergeCell ref="D93:E93"/>
    <mergeCell ref="G93:H93"/>
    <mergeCell ref="G108:H108"/>
    <mergeCell ref="G75:H75"/>
    <mergeCell ref="G77:H77"/>
    <mergeCell ref="G79:H79"/>
    <mergeCell ref="G81:H81"/>
    <mergeCell ref="G83:H83"/>
    <mergeCell ref="G85:H85"/>
    <mergeCell ref="G87:H87"/>
    <mergeCell ref="G89:H89"/>
    <mergeCell ref="G91:H91"/>
    <mergeCell ref="G73:H73"/>
    <mergeCell ref="G51:H51"/>
    <mergeCell ref="G53:H53"/>
    <mergeCell ref="G55:H55"/>
    <mergeCell ref="G57:H57"/>
    <mergeCell ref="G59:H59"/>
    <mergeCell ref="G61:H61"/>
    <mergeCell ref="G63:H63"/>
    <mergeCell ref="G65:H65"/>
    <mergeCell ref="G67:H67"/>
    <mergeCell ref="G69:H69"/>
    <mergeCell ref="G71:H71"/>
    <mergeCell ref="G48:H49"/>
    <mergeCell ref="B1:K1"/>
    <mergeCell ref="B3:K3"/>
    <mergeCell ref="B5:K5"/>
    <mergeCell ref="B7:K7"/>
    <mergeCell ref="B9:K9"/>
    <mergeCell ref="B11:K11"/>
    <mergeCell ref="B13:K13"/>
    <mergeCell ref="A43:B43"/>
    <mergeCell ref="A44:B44"/>
    <mergeCell ref="A45:B45"/>
    <mergeCell ref="G47:H47"/>
  </mergeCells>
  <pageMargins left="0.70866141732283472" right="0.31496062992125984" top="0.78740157480314965" bottom="0.78740157480314965" header="0.31496062992125984" footer="0.31496062992125984"/>
  <pageSetup paperSize="9" scale="77" fitToHeight="0" orientation="landscape" r:id="rId1"/>
  <headerFooter>
    <oddFooter>&amp;C&amp;P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Angebotsformblatt Nord</vt:lpstr>
    </vt:vector>
  </TitlesOfParts>
  <Company>SWE Stadtwerke Erfurt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Mächler, Jörg</dc:creator>
  <cp:lastModifiedBy>Schicker Thies Partnerschaft von Rechtsanwälten</cp:lastModifiedBy>
  <cp:lastPrinted>2025-03-05T16:09:43Z</cp:lastPrinted>
  <dcterms:created xsi:type="dcterms:W3CDTF">2024-03-28T12:01:31Z</dcterms:created>
  <dcterms:modified xsi:type="dcterms:W3CDTF">2025-03-12T10:51:07Z</dcterms:modified>
</cp:coreProperties>
</file>