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promedtheus.sharepoint.com/promedtheus AG/pmProjekte/C KLIN C/1398 AS Allg/12 SOC as a Service/02 Vergabeunterlagen/"/>
    </mc:Choice>
  </mc:AlternateContent>
  <xr:revisionPtr revIDLastSave="19" documentId="8_{809ED9B1-A08F-4CAE-B503-7CAEC897B37E}" xr6:coauthVersionLast="47" xr6:coauthVersionMax="47" xr10:uidLastSave="{A390013A-1B63-49BC-9E61-550B6933A919}"/>
  <workbookProtection workbookAlgorithmName="SHA-512" workbookHashValue="lzSX2EKwT58T4lGUdsopZdkmRRFMwUGPi1HRuRr75YE/Y9+dzKIOrtwvrCr1qvQapgb9eg7gXiBSpFKulk2FjA==" workbookSaltValue="NyH4fr9HadpHgBUnjZ5shQ==" workbookSpinCount="100000" lockStructure="1"/>
  <bookViews>
    <workbookView xWindow="14295" yWindow="0" windowWidth="29010" windowHeight="15585" xr2:uid="{37BCB0E5-D633-4F99-81E2-944AE1AE9366}"/>
  </bookViews>
  <sheets>
    <sheet name="Eignu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7" i="1"/>
  <c r="E12" i="1" l="1"/>
  <c r="E11" i="1"/>
  <c r="E15" i="1"/>
  <c r="E14" i="1"/>
  <c r="E10" i="1" s="1"/>
  <c r="E9" i="1"/>
  <c r="E8" i="1"/>
  <c r="E16" i="1"/>
  <c r="E24" i="1"/>
  <c r="E23" i="1"/>
  <c r="E21" i="1"/>
  <c r="E20" i="1" s="1"/>
  <c r="E3" i="1" l="1"/>
  <c r="E22" i="1"/>
  <c r="E6" i="1"/>
  <c r="E5" i="1"/>
  <c r="E13" i="1"/>
  <c r="E18" i="1" l="1"/>
  <c r="E4" i="1"/>
  <c r="E7" i="1"/>
</calcChain>
</file>

<file path=xl/sharedStrings.xml><?xml version="1.0" encoding="utf-8"?>
<sst xmlns="http://schemas.openxmlformats.org/spreadsheetml/2006/main" count="68" uniqueCount="50">
  <si>
    <t>Anbieter/Bewerber:</t>
  </si>
  <si>
    <t>Hinweis: Nur die gelb hinterlegten Zellen sind befüllbar</t>
  </si>
  <si>
    <r>
      <t xml:space="preserve">Antwortmatrix
</t>
    </r>
    <r>
      <rPr>
        <b/>
        <i/>
        <sz val="9"/>
        <color theme="1"/>
        <rFont val="Calibri"/>
        <family val="2"/>
        <scheme val="minor"/>
      </rPr>
      <t>Hinweis: Es ist nur eine Antwort pro Kategorie zugelassen</t>
    </r>
  </si>
  <si>
    <t>Referenz 1 des Unternehmens
(GU, Firma 1, Firma 2, etc.)</t>
  </si>
  <si>
    <t>Name Referenzkunde</t>
  </si>
  <si>
    <t>Ort Referenzkunde</t>
  </si>
  <si>
    <t>Straße Referenzkunde</t>
  </si>
  <si>
    <t>X</t>
  </si>
  <si>
    <t>-</t>
  </si>
  <si>
    <t>im Routinebetrieb 
(10 Pkt.)</t>
  </si>
  <si>
    <t>im Pilotbetrieb
(5 Pkt.)</t>
  </si>
  <si>
    <t>Support</t>
  </si>
  <si>
    <t>englischsprachig
(1 Pkt.)</t>
  </si>
  <si>
    <t>Projektleitung</t>
  </si>
  <si>
    <t>Referenzprojekt 1</t>
  </si>
  <si>
    <t>Referenzprojekt 2</t>
  </si>
  <si>
    <t>in Planung
(1 Pkt.)</t>
  </si>
  <si>
    <t xml:space="preserve"> vorhanden
(6 Pkt.)</t>
  </si>
  <si>
    <t>nicht vorhanden
(0 Pkt.)</t>
  </si>
  <si>
    <t>Wirtschaftliche Leistungsfähigkeit</t>
  </si>
  <si>
    <t>kleiner 5 Mio. EUR
(5 Pkt)</t>
  </si>
  <si>
    <t>ab 5 Mio. EUR
(8 Pkt.)</t>
  </si>
  <si>
    <t>Deckungssumme Unternehmenshaftpflichtversicherung Personenschäden pro Versicherungsfall</t>
  </si>
  <si>
    <t>Deckungssumme Unternehmenshaftpflichtversicherung Sach- und Vermögensschäden pro Versicherungsfall</t>
  </si>
  <si>
    <t>Finanzielle Leistungsfähigkeit</t>
  </si>
  <si>
    <t>Support &amp; Projektleitung - Sprachen</t>
  </si>
  <si>
    <t>Support &amp; Projektleitung - Anzahl</t>
  </si>
  <si>
    <t>über 5 Mitarbeitende
(4 Pkt.)</t>
  </si>
  <si>
    <t>Durchschnittlicher Umsatz der letzten drei Geschäftsjahre
(2022, 2023,2024)</t>
  </si>
  <si>
    <t>unter 2 Mio. EUR
(1 Pkt)</t>
  </si>
  <si>
    <t>2 bis 10 Mio. EUR
(5 Pkt.)</t>
  </si>
  <si>
    <t>über 10 Mio. EUR
(10Pkt.)</t>
  </si>
  <si>
    <t>unter 5 Mitarbeitende
(1 Pkt.)</t>
  </si>
  <si>
    <t>Zertifizierung Elastic Search Elite Partner</t>
  </si>
  <si>
    <t>Besteht ein aktueller Elastic Search Elite Partner Status</t>
  </si>
  <si>
    <t>Gesamtgröße Cyber Security Team</t>
  </si>
  <si>
    <t>deutschsprachig
(10 Pkt.)</t>
  </si>
  <si>
    <t>Größe Cyber Security Team und Anzahl SOC-Experten/Analysten</t>
  </si>
  <si>
    <t>Anzahl SOC-Experten/Analysten</t>
  </si>
  <si>
    <t>über 20 Mitarbeitende
(10 Pkt.)</t>
  </si>
  <si>
    <t>unter 20 Mitarbeitende
(5 Pkt.)</t>
  </si>
  <si>
    <t>Nachweis über mindestens zwei (2) (KO-Kriterium) erfolgreich eingeführte und betriebene SIEM/SOC -Lösungen im aktuellen Routinebetrieb mit deutschsprachigem Support in einer Organisation mit mehr als 2.500 Mitarbeitenden aus den letzten 5 Jahren.</t>
  </si>
  <si>
    <t>Zertifizierung BSI C5</t>
  </si>
  <si>
    <t>Sofern der Anbieter eine Cloud-Lösung anbietet, oder Cloud-Komponenten in das Konzept integriert sind, kann eine BSI C5 Zertifizierung nachgewiesen werden?</t>
  </si>
  <si>
    <t xml:space="preserve"> vorhanden
(10 Pkt.)</t>
  </si>
  <si>
    <t>nicht vorhanden
(5 Pkt.)</t>
  </si>
  <si>
    <r>
      <t xml:space="preserve">Ansprechpartner Name
</t>
    </r>
    <r>
      <rPr>
        <i/>
        <strike/>
        <sz val="11"/>
        <color theme="1"/>
        <rFont val="Calibri"/>
        <family val="2"/>
        <scheme val="minor"/>
      </rPr>
      <t>Hinweis: Freiwillige Angabe</t>
    </r>
  </si>
  <si>
    <r>
      <t xml:space="preserve">Ansprechpartner Telefon
</t>
    </r>
    <r>
      <rPr>
        <i/>
        <strike/>
        <sz val="11"/>
        <color theme="1"/>
        <rFont val="Calibri"/>
        <family val="2"/>
        <scheme val="minor"/>
      </rPr>
      <t>Hinweis: Freiwillige Angabe</t>
    </r>
  </si>
  <si>
    <r>
      <t xml:space="preserve">Ansprechpartner E-Mail
</t>
    </r>
    <r>
      <rPr>
        <i/>
        <strike/>
        <sz val="11"/>
        <color theme="1"/>
        <rFont val="Calibri"/>
        <family val="2"/>
        <scheme val="minor"/>
      </rPr>
      <t>Hinweis: Freiwillige Angabe</t>
    </r>
  </si>
  <si>
    <t>Matrix zur Bewertung der Eignung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</si>
</sst>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Pkt.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64" fontId="1" fillId="0" borderId="0" xfId="0" applyNumberFormat="1" applyFont="1" applyAlignment="1">
      <alignment wrapText="1"/>
    </xf>
    <xf numFmtId="164" fontId="1" fillId="0" borderId="8" xfId="0" applyNumberFormat="1" applyFont="1" applyBorder="1" applyAlignment="1">
      <alignment wrapText="1"/>
    </xf>
    <xf numFmtId="0" fontId="1" fillId="3" borderId="0" xfId="0" applyFont="1" applyFill="1"/>
    <xf numFmtId="0" fontId="0" fillId="3" borderId="0" xfId="0" applyFill="1"/>
    <xf numFmtId="0" fontId="1" fillId="4" borderId="1" xfId="0" applyFont="1" applyFill="1" applyBorder="1"/>
    <xf numFmtId="0" fontId="3" fillId="4" borderId="0" xfId="0" applyFont="1" applyFill="1"/>
    <xf numFmtId="0" fontId="0" fillId="4" borderId="0" xfId="0" applyFill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64" fontId="0" fillId="3" borderId="1" xfId="0" applyNumberFormat="1" applyFill="1" applyBorder="1" applyAlignment="1">
      <alignment vertical="center"/>
    </xf>
    <xf numFmtId="0" fontId="1" fillId="0" borderId="6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Border="1"/>
    <xf numFmtId="0" fontId="7" fillId="0" borderId="0" xfId="0" applyFont="1"/>
    <xf numFmtId="164" fontId="5" fillId="0" borderId="0" xfId="0" applyNumberFormat="1" applyFont="1" applyAlignment="1">
      <alignment wrapText="1"/>
    </xf>
    <xf numFmtId="164" fontId="7" fillId="0" borderId="0" xfId="0" applyNumberFormat="1" applyFont="1"/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164" fontId="1" fillId="0" borderId="9" xfId="0" applyNumberFormat="1" applyFont="1" applyBorder="1" applyAlignment="1">
      <alignment horizontal="center" wrapText="1"/>
    </xf>
    <xf numFmtId="164" fontId="1" fillId="0" borderId="10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4AE6-3648-4C67-A8A4-BF280697098B}">
  <sheetPr codeName="Tabelle1"/>
  <dimension ref="A1:S52"/>
  <sheetViews>
    <sheetView tabSelected="1" zoomScaleNormal="100" workbookViewId="0">
      <pane ySplit="3" topLeftCell="A7" activePane="bottomLeft" state="frozen"/>
      <selection pane="bottomLeft" activeCell="F7" sqref="F7:L24"/>
    </sheetView>
  </sheetViews>
  <sheetFormatPr baseColWidth="10" defaultColWidth="0" defaultRowHeight="15" zeroHeight="1" x14ac:dyDescent="0.25"/>
  <cols>
    <col min="1" max="1" width="63.42578125" customWidth="1"/>
    <col min="2" max="2" width="18.85546875" style="3" customWidth="1"/>
    <col min="3" max="3" width="18.28515625" style="3" customWidth="1"/>
    <col min="4" max="4" width="17" customWidth="1"/>
    <col min="5" max="5" width="14.5703125" bestFit="1" customWidth="1"/>
    <col min="6" max="12" width="30.7109375" style="5" customWidth="1"/>
    <col min="13" max="16384" width="11.42578125" hidden="1"/>
  </cols>
  <sheetData>
    <row r="1" spans="1:19" x14ac:dyDescent="0.25">
      <c r="A1" s="6" t="s">
        <v>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9" x14ac:dyDescent="0.25">
      <c r="A2" s="8" t="s">
        <v>0</v>
      </c>
      <c r="B2" s="9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9" ht="60" x14ac:dyDescent="0.25">
      <c r="A3" s="2"/>
      <c r="B3" s="33" t="s">
        <v>2</v>
      </c>
      <c r="C3" s="33"/>
      <c r="D3" s="33"/>
      <c r="E3" s="12" t="str">
        <f>"Erreichte"&amp;CHAR(10)&amp; "Summe: " &amp;CHAR(10)&amp;SUM($E$5:$E$6,$E$8:$E$9,$E$11:$E$12,$E$14,$E$15,$E$17,$E$19,$E$21,$E$23,$E$24,)&amp;" Pkt. von max. 90 Pkt."</f>
        <v>Erreichte
Summe: 
0 Pkt. von max. 90 Pkt.</v>
      </c>
      <c r="F3" s="34"/>
      <c r="G3" s="35"/>
      <c r="H3" s="35"/>
      <c r="I3" s="35"/>
      <c r="J3" s="35"/>
      <c r="K3" s="35"/>
      <c r="L3" s="36"/>
    </row>
    <row r="4" spans="1:19" s="26" customFormat="1" ht="60" hidden="1" customHeight="1" x14ac:dyDescent="0.25">
      <c r="A4" s="21" t="s">
        <v>41</v>
      </c>
      <c r="B4" s="22" t="s">
        <v>9</v>
      </c>
      <c r="C4" s="22" t="s">
        <v>10</v>
      </c>
      <c r="D4" s="22" t="s">
        <v>16</v>
      </c>
      <c r="E4" s="23" t="str">
        <f>"Erreichte"&amp;CHAR(10)&amp; "Summe: " &amp;CHAR(10)&amp;SUM($E$5:$E$6)&amp;" Pkt."</f>
        <v>Erreichte
Summe: 
0 Pkt.</v>
      </c>
      <c r="F4" s="24" t="s">
        <v>3</v>
      </c>
      <c r="G4" s="25" t="s">
        <v>4</v>
      </c>
      <c r="H4" s="25" t="s">
        <v>5</v>
      </c>
      <c r="I4" s="25" t="s">
        <v>6</v>
      </c>
      <c r="J4" s="24" t="s">
        <v>46</v>
      </c>
      <c r="K4" s="24" t="s">
        <v>47</v>
      </c>
      <c r="L4" s="24" t="s">
        <v>48</v>
      </c>
      <c r="O4" s="27"/>
      <c r="P4" s="28"/>
      <c r="S4" s="26" t="s">
        <v>7</v>
      </c>
    </row>
    <row r="5" spans="1:19" s="26" customFormat="1" hidden="1" x14ac:dyDescent="0.25">
      <c r="A5" s="29" t="s">
        <v>14</v>
      </c>
      <c r="B5" s="30"/>
      <c r="C5" s="30"/>
      <c r="D5" s="30"/>
      <c r="E5" s="31">
        <f>IF($B5="X",10,IF($C5="X",5,IF($D5="X",1,0)))</f>
        <v>0</v>
      </c>
      <c r="F5" s="32"/>
      <c r="G5" s="32"/>
      <c r="H5" s="32"/>
      <c r="I5" s="32"/>
      <c r="J5" s="32"/>
      <c r="K5" s="32"/>
      <c r="L5" s="32"/>
      <c r="S5" s="26" t="s">
        <v>8</v>
      </c>
    </row>
    <row r="6" spans="1:19" s="26" customFormat="1" hidden="1" x14ac:dyDescent="0.25">
      <c r="A6" s="29" t="s">
        <v>15</v>
      </c>
      <c r="B6" s="30"/>
      <c r="C6" s="30"/>
      <c r="D6" s="30"/>
      <c r="E6" s="31">
        <f>IF($B6="X",10,IF($C6="X",5,IF($D6="X",1,0)))</f>
        <v>0</v>
      </c>
      <c r="F6" s="32"/>
      <c r="G6" s="32"/>
      <c r="H6" s="32"/>
      <c r="I6" s="32"/>
      <c r="J6" s="32"/>
      <c r="K6" s="32"/>
      <c r="L6" s="32"/>
      <c r="S6" s="26" t="s">
        <v>8</v>
      </c>
    </row>
    <row r="7" spans="1:19" ht="45" x14ac:dyDescent="0.25">
      <c r="A7" s="13" t="s">
        <v>25</v>
      </c>
      <c r="B7" s="11" t="s">
        <v>36</v>
      </c>
      <c r="C7" s="11" t="s">
        <v>12</v>
      </c>
      <c r="D7" s="37"/>
      <c r="E7" s="12" t="str">
        <f>"Erreichte"&amp;CHAR(10)&amp; "Summe: " &amp;CHAR(10)&amp;SUM($E$8:$E$9)&amp;" Pkt."</f>
        <v>Erreichte
Summe: 
0 Pkt.</v>
      </c>
      <c r="F7" s="40"/>
      <c r="G7" s="41"/>
      <c r="H7" s="41"/>
      <c r="I7" s="41"/>
      <c r="J7" s="41"/>
      <c r="K7" s="41"/>
      <c r="L7" s="41"/>
      <c r="S7" t="s">
        <v>7</v>
      </c>
    </row>
    <row r="8" spans="1:19" x14ac:dyDescent="0.25">
      <c r="A8" s="15" t="s">
        <v>11</v>
      </c>
      <c r="B8" s="1"/>
      <c r="C8" s="1"/>
      <c r="D8" s="38"/>
      <c r="E8" s="16">
        <f>IF($B8="X",10,IF($C8="X",1,0))</f>
        <v>0</v>
      </c>
      <c r="F8" s="42"/>
      <c r="G8" s="43"/>
      <c r="H8" s="43"/>
      <c r="I8" s="43"/>
      <c r="J8" s="43"/>
      <c r="K8" s="43"/>
      <c r="L8" s="43"/>
      <c r="S8" t="s">
        <v>8</v>
      </c>
    </row>
    <row r="9" spans="1:19" x14ac:dyDescent="0.25">
      <c r="A9" s="15" t="s">
        <v>13</v>
      </c>
      <c r="B9" s="1"/>
      <c r="C9" s="1"/>
      <c r="D9" s="38"/>
      <c r="E9" s="16">
        <f>IF($B9="X",10,IF($C9="X",1,0))</f>
        <v>0</v>
      </c>
      <c r="F9" s="42"/>
      <c r="G9" s="43"/>
      <c r="H9" s="43"/>
      <c r="I9" s="43"/>
      <c r="J9" s="43"/>
      <c r="K9" s="43"/>
      <c r="L9" s="43"/>
      <c r="S9" t="s">
        <v>8</v>
      </c>
    </row>
    <row r="10" spans="1:19" ht="45" x14ac:dyDescent="0.25">
      <c r="A10" s="13" t="s">
        <v>26</v>
      </c>
      <c r="B10" s="11" t="s">
        <v>27</v>
      </c>
      <c r="C10" s="11" t="s">
        <v>32</v>
      </c>
      <c r="D10" s="38"/>
      <c r="E10" s="12" t="str">
        <f>"Erreichte"&amp;CHAR(10)&amp; "Summe: " &amp;CHAR(10)&amp;SUM($E$14:$E$15)&amp;" Pkt."</f>
        <v>Erreichte
Summe: 
0 Pkt.</v>
      </c>
      <c r="F10" s="42"/>
      <c r="G10" s="43"/>
      <c r="H10" s="43"/>
      <c r="I10" s="43"/>
      <c r="J10" s="43"/>
      <c r="K10" s="43"/>
      <c r="L10" s="43"/>
      <c r="S10" t="s">
        <v>7</v>
      </c>
    </row>
    <row r="11" spans="1:19" x14ac:dyDescent="0.25">
      <c r="A11" s="15" t="s">
        <v>11</v>
      </c>
      <c r="B11" s="1"/>
      <c r="C11" s="1"/>
      <c r="D11" s="38"/>
      <c r="E11" s="16">
        <f>IF($B11="X",4,IF($C11="X",5,0))</f>
        <v>0</v>
      </c>
      <c r="F11" s="42"/>
      <c r="G11" s="43"/>
      <c r="H11" s="43"/>
      <c r="I11" s="43"/>
      <c r="J11" s="43"/>
      <c r="K11" s="43"/>
      <c r="L11" s="43"/>
      <c r="S11" t="s">
        <v>8</v>
      </c>
    </row>
    <row r="12" spans="1:19" x14ac:dyDescent="0.25">
      <c r="A12" s="15" t="s">
        <v>13</v>
      </c>
      <c r="B12" s="1"/>
      <c r="C12" s="1"/>
      <c r="D12" s="38"/>
      <c r="E12" s="16">
        <f>IF($B12="X",4,IF($C12="X",5,0))</f>
        <v>0</v>
      </c>
      <c r="F12" s="42"/>
      <c r="G12" s="43"/>
      <c r="H12" s="43"/>
      <c r="I12" s="43"/>
      <c r="J12" s="43"/>
      <c r="K12" s="43"/>
      <c r="L12" s="43"/>
      <c r="S12" t="s">
        <v>8</v>
      </c>
    </row>
    <row r="13" spans="1:19" ht="45" x14ac:dyDescent="0.25">
      <c r="A13" s="13" t="s">
        <v>37</v>
      </c>
      <c r="B13" s="11" t="s">
        <v>39</v>
      </c>
      <c r="C13" s="11" t="s">
        <v>40</v>
      </c>
      <c r="D13" s="38"/>
      <c r="E13" s="12" t="str">
        <f>"Erreichte"&amp;CHAR(10)&amp; "Summe: " &amp;CHAR(10)&amp;SUM($E$14:$E$15)&amp;" Pkt."</f>
        <v>Erreichte
Summe: 
0 Pkt.</v>
      </c>
      <c r="F13" s="42"/>
      <c r="G13" s="43"/>
      <c r="H13" s="43"/>
      <c r="I13" s="43"/>
      <c r="J13" s="43"/>
      <c r="K13" s="43"/>
      <c r="L13" s="43"/>
      <c r="S13" t="s">
        <v>7</v>
      </c>
    </row>
    <row r="14" spans="1:19" x14ac:dyDescent="0.25">
      <c r="A14" s="15" t="s">
        <v>35</v>
      </c>
      <c r="B14" s="1"/>
      <c r="C14" s="1"/>
      <c r="D14" s="38"/>
      <c r="E14" s="16">
        <f>IF($B14="X",10,IF($C14="X",1,0))</f>
        <v>0</v>
      </c>
      <c r="F14" s="42"/>
      <c r="G14" s="43"/>
      <c r="H14" s="43"/>
      <c r="I14" s="43"/>
      <c r="J14" s="43"/>
      <c r="K14" s="43"/>
      <c r="L14" s="43"/>
      <c r="S14" t="s">
        <v>8</v>
      </c>
    </row>
    <row r="15" spans="1:19" x14ac:dyDescent="0.25">
      <c r="A15" s="15" t="s">
        <v>38</v>
      </c>
      <c r="B15" s="1"/>
      <c r="C15" s="1"/>
      <c r="D15" s="38"/>
      <c r="E15" s="16">
        <f>IF($B15="X",10,IF($C15="X",1,0))</f>
        <v>0</v>
      </c>
      <c r="F15" s="42"/>
      <c r="G15" s="43"/>
      <c r="H15" s="43"/>
      <c r="I15" s="43"/>
      <c r="J15" s="43"/>
      <c r="K15" s="43"/>
      <c r="L15" s="43"/>
      <c r="S15" t="s">
        <v>8</v>
      </c>
    </row>
    <row r="16" spans="1:19" ht="45" customHeight="1" x14ac:dyDescent="0.25">
      <c r="A16" s="13" t="s">
        <v>33</v>
      </c>
      <c r="B16" s="14" t="s">
        <v>17</v>
      </c>
      <c r="C16" s="14" t="s">
        <v>18</v>
      </c>
      <c r="D16" s="17"/>
      <c r="E16" s="18" t="str">
        <f>"Erreichte"&amp;CHAR(10)&amp; "Summe: " &amp;CHAR(10)&amp;SUM($E$19:$E$19)&amp;" Pkt."</f>
        <v>Erreichte
Summe: 
0 Pkt.</v>
      </c>
      <c r="F16" s="42"/>
      <c r="G16" s="43"/>
      <c r="H16" s="43"/>
      <c r="I16" s="43"/>
      <c r="J16" s="43"/>
      <c r="K16" s="43"/>
      <c r="L16" s="43"/>
      <c r="S16" t="s">
        <v>7</v>
      </c>
    </row>
    <row r="17" spans="1:19" ht="30" customHeight="1" x14ac:dyDescent="0.25">
      <c r="A17" s="15" t="s">
        <v>34</v>
      </c>
      <c r="B17" s="1"/>
      <c r="C17" s="20"/>
      <c r="D17" s="19"/>
      <c r="E17" s="16">
        <f>IF($B17="X",6,IF($C17="X",0,0))</f>
        <v>0</v>
      </c>
      <c r="F17" s="42"/>
      <c r="G17" s="43"/>
      <c r="H17" s="43"/>
      <c r="I17" s="43"/>
      <c r="J17" s="43"/>
      <c r="K17" s="43"/>
      <c r="L17" s="43"/>
      <c r="S17" t="s">
        <v>8</v>
      </c>
    </row>
    <row r="18" spans="1:19" ht="45" customHeight="1" x14ac:dyDescent="0.25">
      <c r="A18" s="13" t="s">
        <v>42</v>
      </c>
      <c r="B18" s="14" t="s">
        <v>44</v>
      </c>
      <c r="C18" s="14" t="s">
        <v>45</v>
      </c>
      <c r="D18" s="17"/>
      <c r="E18" s="18" t="str">
        <f>"Erreichte"&amp;CHAR(10)&amp; "Summe: " &amp;CHAR(10)&amp;SUM($E$19:$E$19)&amp;" Pkt."</f>
        <v>Erreichte
Summe: 
0 Pkt.</v>
      </c>
      <c r="F18" s="42"/>
      <c r="G18" s="43"/>
      <c r="H18" s="43"/>
      <c r="I18" s="43"/>
      <c r="J18" s="43"/>
      <c r="K18" s="43"/>
      <c r="L18" s="43"/>
      <c r="S18" t="s">
        <v>7</v>
      </c>
    </row>
    <row r="19" spans="1:19" ht="45" x14ac:dyDescent="0.25">
      <c r="A19" s="15" t="s">
        <v>43</v>
      </c>
      <c r="B19" s="1"/>
      <c r="C19" s="20"/>
      <c r="D19" s="19"/>
      <c r="E19" s="16">
        <f>IF($B19="X",10,IF($C19="X",5,0))</f>
        <v>0</v>
      </c>
      <c r="F19" s="42"/>
      <c r="G19" s="43"/>
      <c r="H19" s="43"/>
      <c r="I19" s="43"/>
      <c r="J19" s="43"/>
      <c r="K19" s="43"/>
      <c r="L19" s="43"/>
      <c r="S19" t="s">
        <v>8</v>
      </c>
    </row>
    <row r="20" spans="1:19" ht="45" x14ac:dyDescent="0.25">
      <c r="A20" s="13" t="s">
        <v>24</v>
      </c>
      <c r="B20" s="11" t="s">
        <v>29</v>
      </c>
      <c r="C20" s="11" t="s">
        <v>30</v>
      </c>
      <c r="D20" s="11" t="s">
        <v>31</v>
      </c>
      <c r="E20" s="12" t="str">
        <f>"Erreichte"&amp;CHAR(10)&amp; "Summe: " &amp;CHAR(10)&amp;SUM($E$21:$E$21)&amp;" Pkt."</f>
        <v>Erreichte
Summe: 
0 Pkt.</v>
      </c>
      <c r="F20" s="42"/>
      <c r="G20" s="43"/>
      <c r="H20" s="43"/>
      <c r="I20" s="43"/>
      <c r="J20" s="43"/>
      <c r="K20" s="43"/>
      <c r="L20" s="43"/>
      <c r="S20" t="s">
        <v>7</v>
      </c>
    </row>
    <row r="21" spans="1:19" ht="30" x14ac:dyDescent="0.25">
      <c r="A21" s="15" t="s">
        <v>28</v>
      </c>
      <c r="B21" s="1"/>
      <c r="C21" s="1"/>
      <c r="D21" s="1"/>
      <c r="E21" s="16">
        <f>IF($B21="X",1,IF($C21="X",5,IF($D21="X",10,0)))</f>
        <v>0</v>
      </c>
      <c r="F21" s="42"/>
      <c r="G21" s="43"/>
      <c r="H21" s="43"/>
      <c r="I21" s="43"/>
      <c r="J21" s="43"/>
      <c r="K21" s="43"/>
      <c r="L21" s="43"/>
      <c r="S21" t="s">
        <v>8</v>
      </c>
    </row>
    <row r="22" spans="1:19" ht="45" x14ac:dyDescent="0.25">
      <c r="A22" s="13" t="s">
        <v>19</v>
      </c>
      <c r="B22" s="11" t="s">
        <v>20</v>
      </c>
      <c r="C22" s="11" t="s">
        <v>21</v>
      </c>
      <c r="D22" s="37"/>
      <c r="E22" s="12" t="str">
        <f>"Erreichte"&amp;CHAR(10)&amp; "Summe: " &amp;CHAR(10)&amp;SUM($E$23:$E$24)&amp;" Pkt."</f>
        <v>Erreichte
Summe: 
0 Pkt.</v>
      </c>
      <c r="F22" s="42"/>
      <c r="G22" s="43"/>
      <c r="H22" s="43"/>
      <c r="I22" s="43"/>
      <c r="J22" s="43"/>
      <c r="K22" s="43"/>
      <c r="L22" s="43"/>
    </row>
    <row r="23" spans="1:19" ht="30" x14ac:dyDescent="0.25">
      <c r="A23" s="15" t="s">
        <v>22</v>
      </c>
      <c r="B23" s="1"/>
      <c r="C23" s="1"/>
      <c r="D23" s="38"/>
      <c r="E23" s="16">
        <f>IF($B23="X",5,IF($C23="X",8,0))</f>
        <v>0</v>
      </c>
      <c r="F23" s="42"/>
      <c r="G23" s="43"/>
      <c r="H23" s="43"/>
      <c r="I23" s="43"/>
      <c r="J23" s="43"/>
      <c r="K23" s="43"/>
      <c r="L23" s="43"/>
    </row>
    <row r="24" spans="1:19" ht="30" x14ac:dyDescent="0.25">
      <c r="A24" s="15" t="s">
        <v>23</v>
      </c>
      <c r="B24" s="1"/>
      <c r="C24" s="1"/>
      <c r="D24" s="39"/>
      <c r="E24" s="16">
        <f>IF($B24="X",5,IF($C24="X",8,0))</f>
        <v>0</v>
      </c>
      <c r="F24" s="42"/>
      <c r="G24" s="43"/>
      <c r="H24" s="43"/>
      <c r="I24" s="43"/>
      <c r="J24" s="43"/>
      <c r="K24" s="43"/>
      <c r="L24" s="43"/>
    </row>
    <row r="25" spans="1:19" ht="15" hidden="1" customHeight="1" x14ac:dyDescent="0.25">
      <c r="F25" s="4"/>
      <c r="G25" s="4"/>
      <c r="H25" s="4"/>
      <c r="I25" s="4"/>
      <c r="J25" s="4"/>
      <c r="K25" s="4"/>
      <c r="L25" s="4"/>
    </row>
    <row r="26" spans="1:19" ht="15" hidden="1" customHeight="1" x14ac:dyDescent="0.25">
      <c r="F26" s="4"/>
      <c r="G26" s="4"/>
      <c r="H26" s="4"/>
      <c r="I26" s="4"/>
      <c r="J26" s="4"/>
      <c r="K26" s="4"/>
      <c r="L26" s="4"/>
    </row>
    <row r="27" spans="1:19" ht="15" hidden="1" customHeight="1" x14ac:dyDescent="0.25">
      <c r="F27" s="4"/>
      <c r="G27" s="4"/>
      <c r="H27" s="4"/>
      <c r="I27" s="4"/>
      <c r="J27" s="4"/>
      <c r="K27" s="4"/>
      <c r="L27" s="4"/>
    </row>
    <row r="28" spans="1:19" ht="15" hidden="1" customHeight="1" x14ac:dyDescent="0.25">
      <c r="F28" s="4"/>
      <c r="G28" s="4"/>
      <c r="H28" s="4"/>
      <c r="I28" s="4"/>
      <c r="J28" s="4"/>
      <c r="K28" s="4"/>
      <c r="L28" s="4"/>
    </row>
    <row r="29" spans="1:19" ht="15" hidden="1" customHeight="1" x14ac:dyDescent="0.25">
      <c r="F29" s="4"/>
      <c r="G29" s="4"/>
      <c r="H29" s="4"/>
      <c r="I29" s="4"/>
      <c r="J29" s="4"/>
      <c r="K29" s="4"/>
      <c r="L29" s="4"/>
    </row>
    <row r="30" spans="1:19" ht="15" hidden="1" customHeight="1" x14ac:dyDescent="0.25">
      <c r="F30" s="4"/>
      <c r="G30" s="4"/>
      <c r="H30" s="4"/>
      <c r="I30" s="4"/>
      <c r="J30" s="4"/>
      <c r="K30" s="4"/>
      <c r="L30" s="4"/>
    </row>
    <row r="31" spans="1:19" ht="15" hidden="1" customHeight="1" x14ac:dyDescent="0.25">
      <c r="F31" s="4"/>
      <c r="G31" s="4"/>
      <c r="H31" s="4"/>
      <c r="I31" s="4"/>
      <c r="J31" s="4"/>
      <c r="K31" s="4"/>
      <c r="L31" s="4"/>
    </row>
    <row r="32" spans="1:19" ht="15" hidden="1" customHeight="1" x14ac:dyDescent="0.25">
      <c r="F32" s="4"/>
      <c r="G32" s="4"/>
      <c r="H32" s="4"/>
      <c r="I32" s="4"/>
      <c r="J32" s="4"/>
      <c r="K32" s="4"/>
      <c r="L32" s="4"/>
    </row>
    <row r="33" spans="6:12" ht="15" hidden="1" customHeight="1" x14ac:dyDescent="0.25">
      <c r="F33" s="4"/>
      <c r="G33" s="4"/>
      <c r="H33" s="4"/>
      <c r="I33" s="4"/>
      <c r="J33" s="4"/>
      <c r="K33" s="4"/>
      <c r="L33" s="4"/>
    </row>
    <row r="34" spans="6:12" ht="15" hidden="1" customHeight="1" x14ac:dyDescent="0.25">
      <c r="F34" s="4"/>
      <c r="G34" s="4"/>
      <c r="H34" s="4"/>
      <c r="I34" s="4"/>
      <c r="J34" s="4"/>
      <c r="K34" s="4"/>
      <c r="L34" s="4"/>
    </row>
    <row r="35" spans="6:12" ht="15" hidden="1" customHeight="1" x14ac:dyDescent="0.25">
      <c r="F35" s="4"/>
      <c r="G35" s="4"/>
      <c r="H35" s="4"/>
      <c r="I35" s="4"/>
      <c r="J35" s="4"/>
      <c r="K35" s="4"/>
      <c r="L35" s="4"/>
    </row>
    <row r="36" spans="6:12" ht="15" hidden="1" customHeight="1" x14ac:dyDescent="0.25">
      <c r="F36" s="4"/>
      <c r="G36" s="4"/>
      <c r="H36" s="4"/>
      <c r="I36" s="4"/>
      <c r="J36" s="4"/>
      <c r="K36" s="4"/>
      <c r="L36" s="4"/>
    </row>
    <row r="37" spans="6:12" ht="15" hidden="1" customHeight="1" x14ac:dyDescent="0.25">
      <c r="F37" s="4"/>
      <c r="G37" s="4"/>
      <c r="H37" s="4"/>
      <c r="I37" s="4"/>
      <c r="J37" s="4"/>
      <c r="K37" s="4"/>
      <c r="L37" s="4"/>
    </row>
    <row r="38" spans="6:12" ht="15" hidden="1" customHeight="1" x14ac:dyDescent="0.25">
      <c r="F38" s="4"/>
      <c r="G38" s="4"/>
      <c r="H38" s="4"/>
      <c r="I38" s="4"/>
      <c r="J38" s="4"/>
      <c r="K38" s="4"/>
      <c r="L38" s="4"/>
    </row>
    <row r="39" spans="6:12" ht="15" hidden="1" customHeight="1" x14ac:dyDescent="0.25">
      <c r="F39" s="4"/>
      <c r="G39" s="4"/>
      <c r="H39" s="4"/>
      <c r="I39" s="4"/>
      <c r="J39" s="4"/>
      <c r="K39" s="4"/>
      <c r="L39" s="4"/>
    </row>
    <row r="40" spans="6:12" ht="15" hidden="1" customHeight="1" x14ac:dyDescent="0.25">
      <c r="F40" s="4"/>
      <c r="G40" s="4"/>
      <c r="H40" s="4"/>
      <c r="I40" s="4"/>
      <c r="J40" s="4"/>
      <c r="K40" s="4"/>
      <c r="L40" s="4"/>
    </row>
    <row r="41" spans="6:12" ht="15" hidden="1" customHeight="1" x14ac:dyDescent="0.25">
      <c r="F41" s="4"/>
      <c r="G41" s="4"/>
      <c r="H41" s="4"/>
      <c r="I41" s="4"/>
      <c r="J41" s="4"/>
      <c r="K41" s="4"/>
      <c r="L41" s="4"/>
    </row>
    <row r="42" spans="6:12" ht="15" hidden="1" customHeight="1" x14ac:dyDescent="0.25">
      <c r="F42" s="4"/>
      <c r="G42" s="4"/>
      <c r="H42" s="4"/>
      <c r="I42" s="4"/>
      <c r="J42" s="4"/>
      <c r="K42" s="4"/>
      <c r="L42" s="4"/>
    </row>
    <row r="43" spans="6:12" ht="15" hidden="1" customHeight="1" x14ac:dyDescent="0.25">
      <c r="F43" s="4"/>
      <c r="G43" s="4"/>
      <c r="H43" s="4"/>
      <c r="I43" s="4"/>
      <c r="J43" s="4"/>
      <c r="K43" s="4"/>
      <c r="L43" s="4"/>
    </row>
    <row r="44" spans="6:12" ht="15" hidden="1" customHeight="1" x14ac:dyDescent="0.25">
      <c r="F44" s="4"/>
      <c r="G44" s="4"/>
      <c r="H44" s="4"/>
      <c r="I44" s="4"/>
      <c r="J44" s="4"/>
      <c r="K44" s="4"/>
      <c r="L44" s="4"/>
    </row>
    <row r="45" spans="6:12" ht="15" hidden="1" customHeight="1" x14ac:dyDescent="0.25">
      <c r="F45" s="4"/>
      <c r="G45" s="4"/>
      <c r="H45" s="4"/>
      <c r="I45" s="4"/>
      <c r="J45" s="4"/>
      <c r="K45" s="4"/>
      <c r="L45" s="4"/>
    </row>
    <row r="46" spans="6:12" ht="15" hidden="1" customHeight="1" x14ac:dyDescent="0.25">
      <c r="F46" s="4"/>
      <c r="G46" s="4"/>
      <c r="H46" s="4"/>
      <c r="I46" s="4"/>
      <c r="J46" s="4"/>
      <c r="K46" s="4"/>
      <c r="L46" s="4"/>
    </row>
    <row r="47" spans="6:12" ht="15" hidden="1" customHeight="1" x14ac:dyDescent="0.25">
      <c r="F47" s="4"/>
      <c r="G47" s="4"/>
      <c r="H47" s="4"/>
      <c r="I47" s="4"/>
      <c r="J47" s="4"/>
      <c r="K47" s="4"/>
      <c r="L47" s="4"/>
    </row>
    <row r="48" spans="6:12" ht="15" hidden="1" customHeight="1" x14ac:dyDescent="0.25">
      <c r="F48" s="4"/>
      <c r="G48" s="4"/>
      <c r="H48" s="4"/>
      <c r="I48" s="4"/>
      <c r="J48" s="4"/>
      <c r="K48" s="4"/>
      <c r="L48" s="4"/>
    </row>
    <row r="49" spans="6:12" ht="15" hidden="1" customHeight="1" x14ac:dyDescent="0.25">
      <c r="F49" s="4"/>
      <c r="G49" s="4"/>
      <c r="H49" s="4"/>
      <c r="I49" s="4"/>
      <c r="J49" s="4"/>
      <c r="K49" s="4"/>
      <c r="L49" s="4"/>
    </row>
    <row r="50" spans="6:12" ht="15" hidden="1" customHeight="1" x14ac:dyDescent="0.25">
      <c r="F50" s="4"/>
      <c r="G50" s="4"/>
      <c r="H50" s="4"/>
      <c r="I50" s="4"/>
      <c r="J50" s="4"/>
      <c r="K50" s="4"/>
      <c r="L50" s="4"/>
    </row>
    <row r="51" spans="6:12" ht="15" hidden="1" customHeight="1" x14ac:dyDescent="0.25">
      <c r="F51" s="4"/>
      <c r="G51" s="4"/>
      <c r="H51" s="4"/>
      <c r="I51" s="4"/>
      <c r="J51" s="4"/>
      <c r="K51" s="4"/>
      <c r="L51" s="4"/>
    </row>
    <row r="52" spans="6:12" ht="15" hidden="1" customHeight="1" x14ac:dyDescent="0.25">
      <c r="F52" s="4"/>
      <c r="G52" s="4"/>
      <c r="H52" s="4"/>
      <c r="I52" s="4"/>
      <c r="J52" s="4"/>
      <c r="K52" s="4"/>
      <c r="L52" s="4"/>
    </row>
  </sheetData>
  <sheetProtection algorithmName="SHA-512" hashValue="dO7D2BG71jTqKNYvI2DUeICpyxAK/oi8DiV1HZPojufg6pZX0NzuBa6JXOeQW4Acsq/LgC5YRSvgMrfhMSTdxw==" saltValue="8ijM7bSRndsi5S7u3gp3Ew==" spinCount="100000" sheet="1" objects="1" scenarios="1"/>
  <mergeCells count="5">
    <mergeCell ref="B3:D3"/>
    <mergeCell ref="F3:L3"/>
    <mergeCell ref="D22:D24"/>
    <mergeCell ref="D7:D15"/>
    <mergeCell ref="F7:L24"/>
  </mergeCells>
  <phoneticPr fontId="4" type="noConversion"/>
  <dataValidations count="1">
    <dataValidation type="list" allowBlank="1" showInputMessage="1" showErrorMessage="1" sqref="B14:C15 B17:C17 B19:C19 B5:D6 B21:D21 B11:C12 B8:C9 B23:C24" xr:uid="{E0572351-3656-4FBC-BB3D-A3500B04E6DC}">
      <formula1>$S$4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E17:E18 E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2D91535ACC384CA3D5569610CA2B9B" ma:contentTypeVersion="21" ma:contentTypeDescription="Ein neues Dokument erstellen." ma:contentTypeScope="" ma:versionID="4e20178c46be2658605c83450b44c90d">
  <xsd:schema xmlns:xsd="http://www.w3.org/2001/XMLSchema" xmlns:xs="http://www.w3.org/2001/XMLSchema" xmlns:p="http://schemas.microsoft.com/office/2006/metadata/properties" xmlns:ns2="c545217a-10fe-43e3-b933-01a42b8f7374" xmlns:ns3="7adbbd9a-88f7-4d98-927e-6c979d640784" targetNamespace="http://schemas.microsoft.com/office/2006/metadata/properties" ma:root="true" ma:fieldsID="f3f19c1908ef56dce33fa1ca2f924c4b" ns2:_="" ns3:_="">
    <xsd:import namespace="c545217a-10fe-43e3-b933-01a42b8f7374"/>
    <xsd:import namespace="7adbbd9a-88f7-4d98-927e-6c979d6407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Info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5217a-10fe-43e3-b933-01a42b8f7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cf2afa4a-cc2d-4880-bff9-009aeeb15b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nfo" ma:index="24" nillable="true" ma:displayName="Info" ma:description="erweitere Information&#10;" ma:format="Dropdown" ma:internalName="Info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bbd9a-88f7-4d98-927e-6c979d64078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02c4a12-cf4c-446d-b9e9-de91475955ea}" ma:internalName="TaxCatchAll" ma:showField="CatchAllData" ma:web="7adbbd9a-88f7-4d98-927e-6c979d6407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45217a-10fe-43e3-b933-01a42b8f7374">
      <Terms xmlns="http://schemas.microsoft.com/office/infopath/2007/PartnerControls"/>
    </lcf76f155ced4ddcb4097134ff3c332f>
    <TaxCatchAll xmlns="7adbbd9a-88f7-4d98-927e-6c979d640784" xsi:nil="true"/>
    <Info xmlns="c545217a-10fe-43e3-b933-01a42b8f7374" xsi:nil="true"/>
  </documentManagement>
</p:properties>
</file>

<file path=customXml/itemProps1.xml><?xml version="1.0" encoding="utf-8"?>
<ds:datastoreItem xmlns:ds="http://schemas.openxmlformats.org/officeDocument/2006/customXml" ds:itemID="{910C5447-91DB-47F8-8540-1E7AB9A4F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45217a-10fe-43e3-b933-01a42b8f7374"/>
    <ds:schemaRef ds:uri="7adbbd9a-88f7-4d98-927e-6c979d6407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37152B-A88A-4858-BD3C-61F92FE4CD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E2D4E5-4796-4D04-8C5A-C49EAF37FDB1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c545217a-10fe-43e3-b933-01a42b8f7374"/>
    <ds:schemaRef ds:uri="http://purl.org/dc/terms/"/>
    <ds:schemaRef ds:uri="http://purl.org/dc/dcmitype/"/>
    <ds:schemaRef ds:uri="7adbbd9a-88f7-4d98-927e-6c979d640784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Eignung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Dirk Holthaus</dc:creator>
  <cp:keywords/>
  <dc:description/>
  <cp:lastModifiedBy>Alexander Lorenz</cp:lastModifiedBy>
  <cp:revision/>
  <dcterms:created xsi:type="dcterms:W3CDTF">2023-05-10T11:45:31Z</dcterms:created>
  <dcterms:modified xsi:type="dcterms:W3CDTF">2025-03-14T08:28:57Z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0x0101002D2D91535ACC384CA3D5569610CA2B9B</vt:lpwstr>
  </property>
  <property fmtid="{D5CDD505-2E9C-101B-9397-08002B2CF9AE}" pid="3" name="MediaServiceImageTags">
    <vt:lpwstr/>
  </property>
</Properties>
</file>