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V\TV\PUBLIC\TE\Ausschreibungen_Aktenschrank\Ausschreibungen\2025\M-O-0725-R_Labor- und Lehrmittel ZukLOS\Vergabeunterlagen\Versand\"/>
    </mc:Choice>
  </mc:AlternateContent>
  <xr:revisionPtr revIDLastSave="0" documentId="13_ncr:1_{F5D73178-2746-4046-A1E7-DD77EDF4D995}" xr6:coauthVersionLast="47" xr6:coauthVersionMax="47" xr10:uidLastSave="{00000000-0000-0000-0000-000000000000}"/>
  <workbookProtection workbookAlgorithmName="SHA-512" workbookHashValue="v1Ag4y2mS8nchA7HDeqP1d1DvzdpmlsHvRBTcCDQvBd7PTRPXNY/dd4Jl8/5OFvqZ7SLoQz5mlPHdzL9ExrMlg==" workbookSaltValue="NfhgDnBwzIUMkvXsDPZVLw==" workbookSpinCount="100000" lockStructure="1"/>
  <bookViews>
    <workbookView xWindow="28680" yWindow="-120" windowWidth="29040" windowHeight="15720" activeTab="1" xr2:uid="{00000000-000D-0000-FFFF-FFFF00000000}"/>
  </bookViews>
  <sheets>
    <sheet name="Los 1 - Technik" sheetId="1" r:id="rId1"/>
    <sheet name="Los 2 - Ausstattung" sheetId="3" r:id="rId2"/>
    <sheet name="Los 3 - Chemie"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2" l="1"/>
  <c r="J18" i="2"/>
  <c r="J19" i="2"/>
  <c r="J20" i="2"/>
  <c r="J21" i="2"/>
  <c r="J22" i="2"/>
  <c r="J23" i="2"/>
  <c r="J24" i="2"/>
  <c r="J25" i="2"/>
  <c r="J26" i="2"/>
  <c r="J27" i="2"/>
  <c r="J28" i="2"/>
  <c r="J29" i="2"/>
  <c r="J30" i="2"/>
  <c r="J31" i="2"/>
  <c r="J32" i="2"/>
  <c r="J34" i="2"/>
  <c r="J35" i="2"/>
  <c r="J36" i="2"/>
  <c r="J37" i="2"/>
  <c r="J39" i="2"/>
  <c r="J40" i="2"/>
  <c r="J42" i="2"/>
  <c r="J43" i="2"/>
  <c r="J44" i="2"/>
  <c r="J45" i="2"/>
  <c r="J16" i="2"/>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8" i="3"/>
  <c r="J129" i="3"/>
  <c r="J130" i="3"/>
  <c r="J131" i="3"/>
  <c r="J132" i="3"/>
  <c r="J133" i="3"/>
  <c r="J134" i="3"/>
  <c r="J135" i="3"/>
  <c r="J136" i="3"/>
  <c r="J137" i="3"/>
  <c r="J16" i="1"/>
  <c r="J29" i="1"/>
  <c r="J17" i="1"/>
  <c r="J54" i="1"/>
  <c r="J19" i="1"/>
  <c r="J20" i="1"/>
  <c r="J21" i="1"/>
  <c r="J22" i="1"/>
  <c r="J23" i="1"/>
  <c r="J24" i="1"/>
  <c r="J25" i="1"/>
  <c r="J27" i="1"/>
  <c r="J28" i="1"/>
  <c r="J30" i="1"/>
  <c r="J31" i="1"/>
  <c r="J32" i="1"/>
  <c r="J33" i="1"/>
  <c r="J34" i="1"/>
  <c r="J35" i="1"/>
  <c r="J36" i="1"/>
  <c r="J37" i="1"/>
  <c r="J38" i="1"/>
  <c r="J39" i="1"/>
  <c r="J40" i="1"/>
  <c r="J41" i="1"/>
  <c r="J42" i="1"/>
  <c r="J43" i="1"/>
  <c r="J44" i="1"/>
  <c r="J45" i="1"/>
  <c r="J46" i="1"/>
  <c r="J47" i="1"/>
  <c r="J48" i="1"/>
  <c r="J50" i="1"/>
  <c r="J51" i="1"/>
  <c r="J52" i="1"/>
  <c r="J18" i="1" l="1"/>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38" i="3" l="1"/>
  <c r="J139" i="3" s="1"/>
  <c r="J140" i="3" s="1"/>
  <c r="J46" i="2"/>
  <c r="J47" i="2" l="1"/>
  <c r="J48" i="2" s="1"/>
  <c r="J55" i="1"/>
  <c r="J56" i="1" s="1"/>
  <c r="J57" i="1" s="1"/>
</calcChain>
</file>

<file path=xl/sharedStrings.xml><?xml version="1.0" encoding="utf-8"?>
<sst xmlns="http://schemas.openxmlformats.org/spreadsheetml/2006/main" count="872" uniqueCount="530">
  <si>
    <t>Schmelzpunktkapillaren</t>
  </si>
  <si>
    <t>Dichtebestimmung, Density Kit Standard &amp; Advanced</t>
  </si>
  <si>
    <t>Schlifffett, Mittelviskos, 35 g</t>
  </si>
  <si>
    <t>Stativplatte 210x130, 1,75kg M10 pulverbeschichtet</t>
  </si>
  <si>
    <t>Stativstab Edelstahl 10mm M10 600mm</t>
  </si>
  <si>
    <t>Universaldoppelmuffe bis 16mm</t>
  </si>
  <si>
    <t>Universalklemme gabelförmig 0-80mm</t>
  </si>
  <si>
    <t>Wasserdampfdestillation</t>
  </si>
  <si>
    <t>DC-Platten mit Fluoreszenzindikator</t>
  </si>
  <si>
    <t>10</t>
  </si>
  <si>
    <t>3</t>
  </si>
  <si>
    <t>1</t>
  </si>
  <si>
    <t>30</t>
  </si>
  <si>
    <t>15</t>
  </si>
  <si>
    <t>Bunsenbrenner mit Ventilgaskartusche</t>
  </si>
  <si>
    <t>2</t>
  </si>
  <si>
    <t>4</t>
  </si>
  <si>
    <t>Schmelzpunktsystem</t>
  </si>
  <si>
    <t>Abbe-Refraktometer</t>
  </si>
  <si>
    <t>Eukalyptusöl, 500 ml, naturidentisch</t>
  </si>
  <si>
    <t>Pfefferminzöl, 50 ml, rein</t>
  </si>
  <si>
    <t>Zimtöl, 50 ml, künstlich</t>
  </si>
  <si>
    <t>Dewar-Gefäß in Kugelform, Nutzinhalt 1 Liter</t>
  </si>
  <si>
    <t>DC-Entwicklungskammern mit flachem Boden</t>
  </si>
  <si>
    <t>Vortexschüttler nach DIN EN 60529: IP 40</t>
  </si>
  <si>
    <t>Erlenmeyer Enghals mit Bördelrand, 500 ml</t>
  </si>
  <si>
    <t>Erlenmeyerkolben mit Normschliff und Stopfen nach DIN 12387, 250 ml, Hülse 29/32 NS</t>
  </si>
  <si>
    <t>Trichter aus Kunststoff 150 mm, Stiel-A-ø 26,7 mm, Stiel Länge 33 mm</t>
  </si>
  <si>
    <t>Trichterhalter (120-500 ml) mit Klemme zur Befestigung an Staivstäben mit ø 8-14 mm</t>
  </si>
  <si>
    <t>Laborflasche nach ISO 4796, Enghals, mit Schraubverschluss GL 45, mit Graduierungen, 1000 ml</t>
  </si>
  <si>
    <t>Laborflasche nach ISO 4796, Enghals, mit Schraubverschluss GL 45, mit Graduierungen, 500 ml</t>
  </si>
  <si>
    <t>Laborflasche nach ISO 4796, Enghals, mit Schraubverschluss GL 45, mit Graduierungen, 250 ml</t>
  </si>
  <si>
    <t>Serologische Pipetten, völliger Ablauf, 5 ml, Teilung 0,1 ml</t>
  </si>
  <si>
    <t>Sicherheits-Pipettierbälle, Flip, Farbe rot</t>
  </si>
  <si>
    <t>Heizplatte mit Magnetrührer SHP-200-S</t>
  </si>
  <si>
    <t>Magnetrührstäbchen zylindrisch ø 8 mm, 50 mm</t>
  </si>
  <si>
    <t>Magnetrührstaäbchen-Entferner PTFE, 250 mm</t>
  </si>
  <si>
    <t>Pinzette 12 cm, gerade, stumpf, rostfreier Stahl</t>
  </si>
  <si>
    <t>Sicherheitswaschflasche aus LDPE-Harz, 500 ml, Aufdruck "Destilliertes Wasser"</t>
  </si>
  <si>
    <t>Tisch pH-Meter pH 1100L inkl. Elektrode, Elektrodenhalter, Pufferlösungen</t>
  </si>
  <si>
    <t>Schutzbrille Anti-UV (2 - 1,2), kratzfest, beschlagfrei</t>
  </si>
  <si>
    <t>Überschutzbrille Anti-UV, kratzfest, beschlagfrei</t>
  </si>
  <si>
    <t>Mörser ohne Pistille, aus Porzellan, nach DIN 12906, 220 ml</t>
  </si>
  <si>
    <t>Pistille, aus Porzellan, nach DIN 12906, 36 mm, Länge 150 mm</t>
  </si>
  <si>
    <t>Ventilgaskartusche für Brenneraufsätze</t>
  </si>
  <si>
    <t>Wärmeschutzplatte 400x400 mm (LxB) zum Arbeiten mit Gasbrennern</t>
  </si>
  <si>
    <t>Magnetrührstäbchen zylindrisch ø 6 mm, 20 mm</t>
  </si>
  <si>
    <t>Instrumenten- und Labortablett ca. 270x210x17 mm, weiß aus Melamin</t>
  </si>
  <si>
    <t>Artikel-Nr.</t>
  </si>
  <si>
    <t>Krüss</t>
  </si>
  <si>
    <t>M3000</t>
  </si>
  <si>
    <t>KSPS1010</t>
  </si>
  <si>
    <t>VWR</t>
  </si>
  <si>
    <t>611-3131</t>
  </si>
  <si>
    <t>AR4</t>
  </si>
  <si>
    <t>Carl Roth</t>
  </si>
  <si>
    <t>3297.2</t>
  </si>
  <si>
    <t>9318.1</t>
  </si>
  <si>
    <t>6512.1</t>
  </si>
  <si>
    <t>KGW-Isotherm</t>
  </si>
  <si>
    <t>21 AL</t>
  </si>
  <si>
    <t>Tempshield</t>
  </si>
  <si>
    <t>MAXL</t>
  </si>
  <si>
    <t>291-1220</t>
  </si>
  <si>
    <t>241-7111</t>
  </si>
  <si>
    <t>241-3158</t>
  </si>
  <si>
    <t>241-3168</t>
  </si>
  <si>
    <t>241-0349</t>
  </si>
  <si>
    <t>Conatex</t>
  </si>
  <si>
    <t>552-0009</t>
  </si>
  <si>
    <t>551-0029</t>
  </si>
  <si>
    <t>444-0004</t>
  </si>
  <si>
    <t>Brand</t>
  </si>
  <si>
    <t>612-1920</t>
  </si>
  <si>
    <t>PY72.1</t>
  </si>
  <si>
    <t>215-4306P</t>
  </si>
  <si>
    <t>662-1657</t>
  </si>
  <si>
    <t>111-1842</t>
  </si>
  <si>
    <t>111-1846</t>
  </si>
  <si>
    <t>Bezeichnung</t>
  </si>
  <si>
    <t>Scheidetrichter 100 ml ungraduierst mit massivem Glasküken, Hülse 19/26 NS</t>
  </si>
  <si>
    <t>Lenz</t>
  </si>
  <si>
    <t>4 0000 37</t>
  </si>
  <si>
    <t>Lieferant / Hersteller</t>
  </si>
  <si>
    <t>Benedict-Reagenz, 100 ml, zur Zuckerbestimmung</t>
  </si>
  <si>
    <t>Becher aus PP, 25 ml niedrige Form</t>
  </si>
  <si>
    <t>Becher aus PP, 250 ml niedrige Form</t>
  </si>
  <si>
    <t>Becher aus PP, 1000 ml niedrige Form</t>
  </si>
  <si>
    <t>Becher aus PP, 100 ml niedrige Form</t>
  </si>
  <si>
    <t>213-1624</t>
  </si>
  <si>
    <t>213-1623</t>
  </si>
  <si>
    <t>213-1621</t>
  </si>
  <si>
    <t>213-1642</t>
  </si>
  <si>
    <t>212-0769</t>
  </si>
  <si>
    <t>Reagenzglas nach DIN 12395, 16 ml, 130 mm, ø 16 mm</t>
  </si>
  <si>
    <t>Reagenzglasklammer aus Holz, für Durchmesser 20 mm</t>
  </si>
  <si>
    <t>212-6506</t>
  </si>
  <si>
    <t>Reagenzglasständer, 40 Bohrungen (4x 10) á 20 mm, Maße ca. 250x108x72 mm (BxTxH), Farbe blau</t>
  </si>
  <si>
    <t>211-0351</t>
  </si>
  <si>
    <t>734-0452</t>
  </si>
  <si>
    <t>734-0448</t>
  </si>
  <si>
    <t>Falcon-tubes 15 ml aus PP mit Schraubverschluss, 17x120 mm</t>
  </si>
  <si>
    <t>Falcon-tubes 50 ml aus PP mit Schraubverschluss, 30x115 mm</t>
  </si>
  <si>
    <t>201-1392</t>
  </si>
  <si>
    <t>221-0242</t>
  </si>
  <si>
    <t>PY61.1</t>
  </si>
  <si>
    <t>Faltenfilter 150 mm, Sorte 589/1 1/2, Whatmann</t>
  </si>
  <si>
    <t>512-0650</t>
  </si>
  <si>
    <t>215-1595</t>
  </si>
  <si>
    <t>215-1594</t>
  </si>
  <si>
    <t>215-1593</t>
  </si>
  <si>
    <t>Messzylinder aus PP, 25 ml, hohe Form, Klasse B</t>
  </si>
  <si>
    <t>612-2427</t>
  </si>
  <si>
    <t>Messzylinder aus PP, 50 ml, hohe Form, Klasse B</t>
  </si>
  <si>
    <t>612-2428</t>
  </si>
  <si>
    <t>Messzylinder aus PP, 100 ml, hohe Form, Klasse B</t>
  </si>
  <si>
    <t>612-5658</t>
  </si>
  <si>
    <t>612-0843P</t>
  </si>
  <si>
    <t>Serologische Pipetten, völliger Ablauf, 25 ml, Teilung 0,2 ml</t>
  </si>
  <si>
    <t>612-3698</t>
  </si>
  <si>
    <t>Pipettenständer drehbar, mit 94 Öffnungen unterschiedlicher Durchmesser (bis max. 13 mm)</t>
  </si>
  <si>
    <t>7364.1</t>
  </si>
  <si>
    <t>Einmal-/Pasteurpipetten graduiert mit großem Ansaugball, Kapazität 5,8 ml, Länge 155 mm</t>
  </si>
  <si>
    <t>612-4491</t>
  </si>
  <si>
    <t>442-4528</t>
  </si>
  <si>
    <t>442-4550</t>
  </si>
  <si>
    <t>Löffelspatel rostfrei, flach, 180 mm</t>
  </si>
  <si>
    <t>Doppelspatel rostfrei, 210 mm</t>
  </si>
  <si>
    <t>Tropfflasche 125 ml</t>
  </si>
  <si>
    <t>LAMA102</t>
  </si>
  <si>
    <t>elektronische Präzisionswaage für den Ausbildungsbereich, Wägebereich 420 g, Ablesbarkeit 0,001 g, Waagschale ø 80 mm</t>
  </si>
  <si>
    <t>611-3468</t>
  </si>
  <si>
    <t>Wiegeschiffchen aus PS mit Ausgussschnaupe, 140 ml, Länge 133 mm, Breite 89 mm</t>
  </si>
  <si>
    <t>A230.1</t>
  </si>
  <si>
    <t>CPX6.1</t>
  </si>
  <si>
    <t>CPX7.1</t>
  </si>
  <si>
    <t>CPX8.1</t>
  </si>
  <si>
    <t>CPX9.1</t>
  </si>
  <si>
    <t>Einmalhandschuhe gem. EN 420, EN ISO 734-1/Typ B (KPT), EN ISO 374-5 (Virus), ASTMF 1671-97, EN 421.AQL 1,5, Nitril, Größe S</t>
  </si>
  <si>
    <t>Einmalhandschuhe gem. EN 420, EN ISO 734-1/Typ B (KPT), EN ISO 374-5 (Virus), ASTMF 1671-97, EN 421.AQL 1,5, Nitril, Größe M</t>
  </si>
  <si>
    <t>Einmalhandschuhe gem. EN 420, EN ISO 734-1/Typ B (KPT), EN ISO 374-5 (Virus), ASTMF 1671-97, EN 421.AQL 1,5, Nitril, Größe L</t>
  </si>
  <si>
    <t>Einmalhandschuhe gem. EN 420, EN ISO 734-1/Typ B (KPT), EN ISO 374-5 (Virus), ASTMF 1671-97, EN 421.AQL 1,5, Nitril, Größe XL</t>
  </si>
  <si>
    <t>Destillationsapparatur (kompletter Experimentier-Stand siehe Leitfabrikat)</t>
  </si>
  <si>
    <t>Normschliffstopfen aus Kunststoff, Schliff NS 29/32</t>
  </si>
  <si>
    <t>LL83.1</t>
  </si>
  <si>
    <t>442-4523</t>
  </si>
  <si>
    <t>410-0121</t>
  </si>
  <si>
    <t>410-0113</t>
  </si>
  <si>
    <t>6230.1</t>
  </si>
  <si>
    <t>0010.1</t>
  </si>
  <si>
    <t>H666.1</t>
  </si>
  <si>
    <t>Thymianöl, 50 ml, natürlich, CAS-Nr. 84776-98-7</t>
  </si>
  <si>
    <t>K500.1</t>
  </si>
  <si>
    <t>Sternanisöl, 100 ml, natürlich, CAS-Nr. 84650-59-9</t>
  </si>
  <si>
    <t>7036.1</t>
  </si>
  <si>
    <t>Teebaumöl, 50 ml australisch, natürlich, CAS-Nr. 85085-48-9</t>
  </si>
  <si>
    <t>K032.1</t>
  </si>
  <si>
    <t>Minzöl, 50 ml, japanisch, natürlich, CAS Nr. 90063-97-1</t>
  </si>
  <si>
    <t>6731.2</t>
  </si>
  <si>
    <t>Ethanol, 1 Liter, ≥ 99,8 % p. a., vergällt, CAS-Nr. 64-17-5</t>
  </si>
  <si>
    <t>0911.1</t>
  </si>
  <si>
    <t>D(+)-Saccharose, 1 kg, ≥ 99,5 %, CAS-Nr. 57-50-1</t>
  </si>
  <si>
    <t>4621.1</t>
  </si>
  <si>
    <t>Harnstoff, 500 g, ≥ 99,5 %, CAS-Nr. 57-13-6</t>
  </si>
  <si>
    <t>D(+)-Glucose, 250 g, CAS Nr. 50-99-7</t>
  </si>
  <si>
    <t>3525.3</t>
  </si>
  <si>
    <t>X999.1</t>
  </si>
  <si>
    <t>4981.4</t>
  </si>
  <si>
    <t>9459.1</t>
  </si>
  <si>
    <t>X997.1</t>
  </si>
  <si>
    <t>250 g</t>
  </si>
  <si>
    <t>500 g</t>
  </si>
  <si>
    <t>1 kg</t>
  </si>
  <si>
    <t>1 l</t>
  </si>
  <si>
    <t>50 ml</t>
  </si>
  <si>
    <t>500 ml</t>
  </si>
  <si>
    <t>100 ml</t>
  </si>
  <si>
    <t>1 Paar</t>
  </si>
  <si>
    <t>35 g</t>
  </si>
  <si>
    <t>Anzahl
VE</t>
  </si>
  <si>
    <t>Stück
pro VE</t>
  </si>
  <si>
    <t>Verschlussfolie Parafilm® M, Breite 100 mm, Länge 38 m, Stärke 120 µm</t>
  </si>
  <si>
    <t>Einzelpreis netto pro VE</t>
  </si>
  <si>
    <t>Gesamtpreis netto</t>
  </si>
  <si>
    <t>Lieferant /
Hersteller</t>
  </si>
  <si>
    <t>vom Bieter auszufüllen</t>
  </si>
  <si>
    <t>oder gleichwertig</t>
  </si>
  <si>
    <t>453-1007</t>
  </si>
  <si>
    <t>Heizhaube, Modell WHG2 bis 450°C, Heizpilz 100ml/100W</t>
  </si>
  <si>
    <t>Laborhebebühne nach DIN 12897, Alu 160x130 mm, max. Belastbarkeit statisch 30 kg / dynamisch 7 kg, Arbeitshöhe 60-275 mm</t>
  </si>
  <si>
    <t>Bochem</t>
  </si>
  <si>
    <t>Summe netto:</t>
  </si>
  <si>
    <t>19% MwSt.:</t>
  </si>
  <si>
    <t>Summe brutto:</t>
  </si>
  <si>
    <t>Pos.</t>
  </si>
  <si>
    <t>Hochschule Zittau/Görlitz</t>
  </si>
  <si>
    <t>Dezernat Technik und Gebäudemanagement</t>
  </si>
  <si>
    <t>Theodor-Körner-Allee 16, 02763 Zittau</t>
  </si>
  <si>
    <t>Anlage zum Leistungsverzeichnis</t>
  </si>
  <si>
    <r>
      <rPr>
        <b/>
        <u/>
        <sz val="11"/>
        <color theme="1"/>
        <rFont val="Calibri"/>
        <family val="2"/>
        <scheme val="minor"/>
      </rPr>
      <t>Hinweis:</t>
    </r>
    <r>
      <rPr>
        <b/>
        <sz val="11"/>
        <color theme="1"/>
        <rFont val="Calibri"/>
        <family val="2"/>
        <scheme val="minor"/>
      </rPr>
      <t xml:space="preserve"> </t>
    </r>
    <r>
      <rPr>
        <sz val="11"/>
        <color theme="1"/>
        <rFont val="Calibri"/>
        <family val="2"/>
        <scheme val="minor"/>
      </rPr>
      <t>In den Spalten C und D wird ein Lieferant/Hersteller zur Orientierung vorgegeben. Der Artikel muss nicht zwingend von dieser Firma sein, jedoch gleichwertig zu den Spezifikationen, welche auf deren Webseiten einsehbar sind.</t>
    </r>
  </si>
  <si>
    <t>Stearinsäure, 1 kg, ≥ 98 %, CAS Nr. 57-11-4</t>
  </si>
  <si>
    <t>D(-)-Fructose, 1 kg, ≥ 99,5%, CAS Nr. 57-48-7</t>
  </si>
  <si>
    <t>L(+)-Ascorbinsäure, 500 g, ≥ 9 9%, CAS-Nr. 50-81-7</t>
  </si>
  <si>
    <t>Kältehandschuhe Cryo-Gloves®, blau, Länge 390 mm, Größe XL (11)</t>
  </si>
  <si>
    <t>Calciumcarbonat, 1 kg, ≥ 98,5%, CAS-Nr. 471-34-1</t>
  </si>
  <si>
    <t>Anschrift:</t>
  </si>
  <si>
    <t>Bieterkennung (vom Bieter auszufüllen)</t>
  </si>
  <si>
    <r>
      <rPr>
        <b/>
        <u/>
        <sz val="11"/>
        <color theme="1"/>
        <rFont val="Calibri"/>
        <family val="2"/>
        <scheme val="minor"/>
      </rPr>
      <t>Bearbeitungshinweis:</t>
    </r>
    <r>
      <rPr>
        <sz val="11"/>
        <color theme="1"/>
        <rFont val="Calibri"/>
        <family val="2"/>
        <scheme val="minor"/>
      </rPr>
      <t xml:space="preserve"> Bitte füllen Sie die Spalten G und H aus, </t>
    </r>
    <r>
      <rPr>
        <u/>
        <sz val="11"/>
        <color theme="1"/>
        <rFont val="Calibri"/>
        <family val="2"/>
        <scheme val="minor"/>
      </rPr>
      <t>auch wenn der Artikel mit dem vorgegebenen Fabrikat übereinstimmt</t>
    </r>
    <r>
      <rPr>
        <sz val="11"/>
        <color theme="1"/>
        <rFont val="Calibri"/>
        <family val="2"/>
        <scheme val="minor"/>
      </rPr>
      <t>. In Spalte I tragen Sie bitte Ihren Angebotspreis netto pro VE ein; der Preis in Spalte J errechnet sich automatisch. Bei einer abweichenden Packungsgröße Ihres angebotenen Artikeln weisen Sie bitte explizit auf die angebotene Packungsgröße hin. In der Angebotsauswertung wird der Preis des Artikels auf die abgefragte Packungsgröße umgerechnet.</t>
    </r>
  </si>
  <si>
    <t>Biotechnologie</t>
  </si>
  <si>
    <t>Chemie</t>
  </si>
  <si>
    <t>Thermometer, schwarze Graduierung auf gelbem Hintergrund, komplett eintauchbar, Länge 305 mm</t>
  </si>
  <si>
    <t>620-0787</t>
  </si>
  <si>
    <t>Kühlschrank Lkexv 1800 MediLine</t>
  </si>
  <si>
    <t>Liebherr</t>
  </si>
  <si>
    <t>-</t>
  </si>
  <si>
    <t>mechanische Einkanal-Pipette, 0,5 - 10 µl</t>
  </si>
  <si>
    <t>613-7130</t>
  </si>
  <si>
    <t>mechanische Einkanal-Pipette, 10 - 100 µl</t>
  </si>
  <si>
    <t>613-7133</t>
  </si>
  <si>
    <t>mechanische Einkanal-Pipette, 100 - 1000 µl</t>
  </si>
  <si>
    <t>613-7136</t>
  </si>
  <si>
    <t>Pipettenständer für vier Einkanal-Pipetten aus Pos. 3-5</t>
  </si>
  <si>
    <t>613-5471</t>
  </si>
  <si>
    <t>digitales Blockthermostat für zwei Blöcke</t>
  </si>
  <si>
    <t>460-0350</t>
  </si>
  <si>
    <t>Mikrozentrifuge mit Rotor 8x1,5/2,0ml-Röhrchen, 4 PCR-Gefäßstreifen (8x0,2ml), 8 Adaptern für je 0,4ml- und 0,5ml-Röhrchen, max. 6.000 min⁻¹</t>
  </si>
  <si>
    <t>521-2319P</t>
  </si>
  <si>
    <t>Kühlzentrifuge mit Rotor 24x1,5/2,0ml-Röhrchen, max. 14.800 min⁻¹</t>
  </si>
  <si>
    <t>521-2657</t>
  </si>
  <si>
    <t>horizontale Geleinheit, shiroGEL Mini 10,7x10 cm</t>
  </si>
  <si>
    <t>700-0250</t>
  </si>
  <si>
    <t>Gelgießdamm für 7-cm-Geltablett</t>
  </si>
  <si>
    <t>700-0252</t>
  </si>
  <si>
    <t>UV-transparentes Geltablett für shiroGEL Mini 10</t>
  </si>
  <si>
    <t>700-0251</t>
  </si>
  <si>
    <t>Gelelektrophoresesysteme (Protein)</t>
  </si>
  <si>
    <t>700-0292</t>
  </si>
  <si>
    <t>universales Netzgerät, 1-700 mA (1 mA-Schritte), 5-300 V (1 V-Schritte)</t>
  </si>
  <si>
    <t>700-1285DE</t>
  </si>
  <si>
    <t>Thermocycler für PCR, Modell Alpha 1, 96 Well</t>
  </si>
  <si>
    <t>1Y24.1</t>
  </si>
  <si>
    <t>Petrischalen (PS), aseptisch, mit einer Belüftungsnocke, ø 90 mm, Höhe 14 mm</t>
  </si>
  <si>
    <t>391-0565</t>
  </si>
  <si>
    <t>Einweg-Mikrozentrifugenröhrchen, 1,5 ml, unsteril, Farbe natur</t>
  </si>
  <si>
    <t>525-1126</t>
  </si>
  <si>
    <t>Linsenreinigungspapier ca. 100x150 mm, 12g/m²</t>
  </si>
  <si>
    <t>Labormarker, feine Spitze, Schriftfarbe schwarz</t>
  </si>
  <si>
    <t>811-0065</t>
  </si>
  <si>
    <t>Macro-Pipettierhelfer für Pipette 0,1 bis 200 ml</t>
  </si>
  <si>
    <t>612-1965</t>
  </si>
  <si>
    <t>Ständer für Entsorgungbeutel</t>
  </si>
  <si>
    <t>129-0972</t>
  </si>
  <si>
    <t>Entsorgungsbeutel (PP), ca. 300x200 mm</t>
  </si>
  <si>
    <t>Schüttelwasserbad für Erelenmeyerk, Modell OLS26, Hersteller Grant</t>
  </si>
  <si>
    <t>462-0519</t>
  </si>
  <si>
    <t>Universaltablat mit einstellbaren Federn, für OLS26</t>
  </si>
  <si>
    <t>462-0545</t>
  </si>
  <si>
    <t>Nährbodenflasche (Duran), 300 ml, Außen-ø 71 mm, Hals-ø 38 mm</t>
  </si>
  <si>
    <t>391-0544</t>
  </si>
  <si>
    <t>Metallkappe (Aluminium) für Nährbodenflasche (Pos. 27)</t>
  </si>
  <si>
    <t>214-1169</t>
  </si>
  <si>
    <t>Kosmetiktücher zweilagig, ca. 192x200 mm</t>
  </si>
  <si>
    <t>115-0600</t>
  </si>
  <si>
    <t>digitaler Timer, ab 99 Min., 59 Sek., lauter Alarm für lärmintensive Umgebung</t>
  </si>
  <si>
    <t>609-0185</t>
  </si>
  <si>
    <t>SCLI80-2103-69</t>
  </si>
  <si>
    <t>613-0636</t>
  </si>
  <si>
    <t>Pipettenspitzen (PP) 1 - 200 µl, Bevel Point silikonisiert, lose verpackt</t>
  </si>
  <si>
    <t>613-0277</t>
  </si>
  <si>
    <t>Pipettenspitzen (PP) 100 - 1000 µl, UltraFine graduiert, 6 Racks mit je 96 Stück</t>
  </si>
  <si>
    <t>613-0344</t>
  </si>
  <si>
    <t>Racks Mikrozentrifugenröhrchen (PP), für 8x12x 0,5 ml oder 1,5/2,0 ml, farblich sortiert</t>
  </si>
  <si>
    <t>211-0218</t>
  </si>
  <si>
    <t>Heizblock für 20x 1,5 ml Eppendorf-Reaktionsgefäße</t>
  </si>
  <si>
    <t>460-3212</t>
  </si>
  <si>
    <t>UV/VIS-Photometer, Modell UV-6300PC</t>
  </si>
  <si>
    <t>634-6041</t>
  </si>
  <si>
    <t>Agarose, CAS-Nr. 9012-36-6</t>
  </si>
  <si>
    <t>732-2788</t>
  </si>
  <si>
    <t>TAE-Puffer 50x Flüssigkonzentrat, Kunststoffflasche</t>
  </si>
  <si>
    <t>K915-1.6L</t>
  </si>
  <si>
    <t>Ladefarbstoff 50x</t>
  </si>
  <si>
    <t>1B1812-25ML</t>
  </si>
  <si>
    <t>25-2010</t>
  </si>
  <si>
    <t>25-2030</t>
  </si>
  <si>
    <t>41003.</t>
  </si>
  <si>
    <t>DNA/RNA-Farbstoff peqGreen, ausreichend für bis zu 400 Gele</t>
  </si>
  <si>
    <t>732-3196</t>
  </si>
  <si>
    <t>Gelschaufel, ca. 127x305 mm</t>
  </si>
  <si>
    <t>730-1022</t>
  </si>
  <si>
    <t>GenScript</t>
  </si>
  <si>
    <t>M00653</t>
  </si>
  <si>
    <t>Laufpuffer für vert. Gelelektrophorese</t>
  </si>
  <si>
    <t>0307-1L</t>
  </si>
  <si>
    <t>27-2110</t>
  </si>
  <si>
    <t>6X GelRed loading buffer (pre-stained) with tracking dye</t>
  </si>
  <si>
    <t>41010.</t>
  </si>
  <si>
    <t>Coomassie® Brilliantblau G 250, CAS-Nr. 6104-58-1</t>
  </si>
  <si>
    <t>M140-10G</t>
  </si>
  <si>
    <t>Entfärbebeutel, entfernt bis zu 5mg Ethidiumbromid je Beutel</t>
  </si>
  <si>
    <t>E732-25</t>
  </si>
  <si>
    <t>6</t>
  </si>
  <si>
    <t>5</t>
  </si>
  <si>
    <t>100 g</t>
  </si>
  <si>
    <t>10 g</t>
  </si>
  <si>
    <t>1,6 l</t>
  </si>
  <si>
    <t>25 ml</t>
  </si>
  <si>
    <t>1 Set</t>
  </si>
  <si>
    <t>0,5 ml</t>
  </si>
  <si>
    <t>1 ml</t>
  </si>
  <si>
    <t>Ponceau S, hochrein, CAS-Nr. 6226-79-5</t>
  </si>
  <si>
    <t>0860-50G</t>
  </si>
  <si>
    <t>50 g</t>
  </si>
  <si>
    <t>Schutzbrille anti-UV, kratzfest, beschlagfrei</t>
  </si>
  <si>
    <t>Schutzbrille für Besucher anti-UV (2-1.2), kratzfest, beschlagfrei</t>
  </si>
  <si>
    <t>111-0930</t>
  </si>
  <si>
    <t>Drigalskispatel (Edelstahl), Klingenbreite 40 mm, Länge 195 mm</t>
  </si>
  <si>
    <t>231-0652</t>
  </si>
  <si>
    <t>Kompakt-Bürette, austauschbarer PTFE-Hahn, 25 ml, 0,1 ml, 510 mm</t>
  </si>
  <si>
    <t>13906</t>
  </si>
  <si>
    <t>Bürettenklemme, für Bürette bis 50 ml, mit Rollenhalterung</t>
  </si>
  <si>
    <t>578001</t>
  </si>
  <si>
    <t>Stereo-Zoom-Mikroskop für erweitere Anforderungen, Modell SZBL360-Plus</t>
  </si>
  <si>
    <t>630-3088P</t>
  </si>
  <si>
    <t>Stereo-Zoom-Mikroskop für erweitere Anforderungen, Modell SZTL360-Plus</t>
  </si>
  <si>
    <t>630-3089P</t>
  </si>
  <si>
    <t>CCD-Kamera-Adapter, 1/3"-Sensor, 035x, für Modell SZTL360-Plus</t>
  </si>
  <si>
    <t>630-1748</t>
  </si>
  <si>
    <t>USB-Digitalkamera für Mikroskop Modell SZTL360-Plus</t>
  </si>
  <si>
    <t>630-2737</t>
  </si>
  <si>
    <t>Phasenkontrastmikroskop Modell BL384 Ph</t>
  </si>
  <si>
    <t>630-1934</t>
  </si>
  <si>
    <t>Phasenkontrastmikroskop Modell TL384 Ph</t>
  </si>
  <si>
    <t>630-1935</t>
  </si>
  <si>
    <t>CCD-Kamera-Adapter, 1/3"-Sensor, 035x, für Modell TL384 Ph</t>
  </si>
  <si>
    <t>USB-Digitalkamera für Modell TL384 Ph</t>
  </si>
  <si>
    <t>Planachromatisches Objektiv 20x/0,40 für Modell TL384 Ph</t>
  </si>
  <si>
    <t>630-2051</t>
  </si>
  <si>
    <t>Mikroskop-Objektträger mit grünem Mattrand, abgeschrägten Ecken (45°)</t>
  </si>
  <si>
    <t>631-1564</t>
  </si>
  <si>
    <t>20</t>
  </si>
  <si>
    <t>Deckgläser, quadratisch 18x18 mm, Nr. #1,5</t>
  </si>
  <si>
    <t>631-0121</t>
  </si>
  <si>
    <t>8</t>
  </si>
  <si>
    <t>Brutschrank Modell INCU-Line IL 23 mit durchsichtigem Fenster</t>
  </si>
  <si>
    <t>390-0482</t>
  </si>
  <si>
    <t>Impföse (NiCr. 8020), Länge 50 mm, ø 2,5 mm</t>
  </si>
  <si>
    <t>631-7132</t>
  </si>
  <si>
    <t>Impfösenhalter (Aluminium), Halteschaft mit PVC ummantelt, Länge 150 mm</t>
  </si>
  <si>
    <t>612-2683</t>
  </si>
  <si>
    <t>Einweg-Injektionskanülen G19, Länge 40 mm, ø 1,10 mm</t>
  </si>
  <si>
    <t>613-2028</t>
  </si>
  <si>
    <t>Tischzentrifuge mit Rotor TX-400, Becher und Kappen, für Falcon Tubes</t>
  </si>
  <si>
    <t>521-2659P</t>
  </si>
  <si>
    <t>Festwinkelrotor für 8x 50 ml-Röhrchen</t>
  </si>
  <si>
    <t>521-1567</t>
  </si>
  <si>
    <t>Festwinkelrotor für 30x 15 ml-Röhrchen</t>
  </si>
  <si>
    <t>521-1565</t>
  </si>
  <si>
    <t>Rasierklingen, einseitig geschliffen, Kohlenstoffstahl</t>
  </si>
  <si>
    <t>Plano</t>
  </si>
  <si>
    <t>585</t>
  </si>
  <si>
    <t>Julabo</t>
  </si>
  <si>
    <t>9013701.33</t>
  </si>
  <si>
    <t>Universalindikatorlösung in 50% Ethanol vergällt, pH 4-10</t>
  </si>
  <si>
    <t>1PET.2</t>
  </si>
  <si>
    <t>Grätzelzelle</t>
  </si>
  <si>
    <t>2*6</t>
  </si>
  <si>
    <t>Pulverspatel, Edelstahl 1.4301, 9 mm breit, 130 mm lang</t>
  </si>
  <si>
    <t>RSG</t>
  </si>
  <si>
    <t>80.037.130</t>
  </si>
  <si>
    <t>Becher, 25 ml, niedrige Form, graduiert 5 ml-Interval</t>
  </si>
  <si>
    <t>Corning</t>
  </si>
  <si>
    <t>1000P-25</t>
  </si>
  <si>
    <t>Becher, 100 ml, niedrige Form, graduiert 20 ml-Interval</t>
  </si>
  <si>
    <t>1000P-100</t>
  </si>
  <si>
    <t>410-0114</t>
  </si>
  <si>
    <t>410-0122</t>
  </si>
  <si>
    <t>Sicherheits-Pipettierbälle, Standard 10 ml</t>
  </si>
  <si>
    <t>612-1930</t>
  </si>
  <si>
    <t>Kaliumiodid ≥99%, CAS-Nr. 7681-11-0</t>
  </si>
  <si>
    <t>A12704.18</t>
  </si>
  <si>
    <t>Kompaktwaage 500 / 0,1g</t>
  </si>
  <si>
    <t>Kern</t>
  </si>
  <si>
    <t>EMB 500-1</t>
  </si>
  <si>
    <t>Netzadapter für Kompaktwaage 230 V</t>
  </si>
  <si>
    <t>440-902</t>
  </si>
  <si>
    <t>Titan(IV)oxid Reag. Ph. Eur. analytisches Reagens, Supelco®, CAS-Nr. 13463-67-7</t>
  </si>
  <si>
    <t>1.00808.1000</t>
  </si>
  <si>
    <t>2015181</t>
  </si>
  <si>
    <t>Pinzette 12 cm, stumpf</t>
  </si>
  <si>
    <t>2000648</t>
  </si>
  <si>
    <t>Universal-Netzgerät 6/12/24VAC/5A und 5/6/12/30VDC/2,5A</t>
  </si>
  <si>
    <t>Brennstoffzelle</t>
  </si>
  <si>
    <t>Magnesiumspäne ≥ 99,9%, Länge 2-4 mm</t>
  </si>
  <si>
    <t>Zitronensäure, Lebensmittelqualität, CAS-Nr. 5949-1</t>
  </si>
  <si>
    <t>Kaliumhydroxid ≥ 85%, p. a., in Plätzchen, CAS-Nr. 1310-58-3</t>
  </si>
  <si>
    <t>6751.1</t>
  </si>
  <si>
    <t>Schwefelsäure 25 %, reinst, CAS-Nr. 7664-93-9</t>
  </si>
  <si>
    <t>0967.2</t>
  </si>
  <si>
    <t>Kälte-Umwälzthermostat CORIO™ CP-200F</t>
  </si>
  <si>
    <t>Labor-Heizplatte ø 135 mm, 400 W, max. 425 °C</t>
  </si>
  <si>
    <t>Lieferung Labor- und Lehrmittel</t>
  </si>
  <si>
    <t>Membranfilter 3 µm (PP, PTFE), unsteril, für Macro-Pipettierhelfer (Pos. 21)</t>
  </si>
  <si>
    <t>UV-Mikro-Küvetten 70 µl, Lichtweg 10 mm, Fenstermaterial Quarz</t>
  </si>
  <si>
    <t>Pipettenspitzen (PP) 0,1 - 30 µl, UltraFine FlexTop, lose verpackt</t>
  </si>
  <si>
    <t>DNA-Leiter, 100 bp (konzentriert), 500 ng/µl, 1x100 µl, für 50 Spuren</t>
  </si>
  <si>
    <t>DNA-Leiter, 1 kb (konzentriert), 500 ng/µl, 5x100 µl, für 250 Spuren</t>
  </si>
  <si>
    <t>Nukleinsäuren-Gel-Färbemittel GelRed™ 10000x in water</t>
  </si>
  <si>
    <t>PAA-Gel 100x80 mm, 250-20 kDa, 60 µl, 4-12%, 12 wells</t>
  </si>
  <si>
    <t>Protein Marker IV (pre-stained), peqGOLD, 2x 250 µl, für 50 Spuren</t>
  </si>
  <si>
    <t>Mörser 400 ml, ø 125 mm, Höhe 71 mm, ohne Pistille</t>
  </si>
  <si>
    <t>Pistille Länge 175 mm, Kopf ø 42 mm</t>
  </si>
  <si>
    <t>2,5 l</t>
  </si>
  <si>
    <t>Firma:</t>
  </si>
  <si>
    <t>Bearbeiter:</t>
  </si>
  <si>
    <t>Vergabe-Nr. O-0725-R</t>
  </si>
  <si>
    <t>100</t>
  </si>
  <si>
    <t>9</t>
  </si>
  <si>
    <t>7</t>
  </si>
  <si>
    <t>11</t>
  </si>
  <si>
    <t>12</t>
  </si>
  <si>
    <t>13</t>
  </si>
  <si>
    <t>14</t>
  </si>
  <si>
    <t>16</t>
  </si>
  <si>
    <t>17</t>
  </si>
  <si>
    <t>18</t>
  </si>
  <si>
    <t>19</t>
  </si>
  <si>
    <t>21</t>
  </si>
  <si>
    <t>22</t>
  </si>
  <si>
    <t>23</t>
  </si>
  <si>
    <t>24</t>
  </si>
  <si>
    <t>25</t>
  </si>
  <si>
    <t>26</t>
  </si>
  <si>
    <t>27</t>
  </si>
  <si>
    <t>28</t>
  </si>
  <si>
    <t>29</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</si>
  <si>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</si>
  <si>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</si>
  <si>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</si>
  <si>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</si>
  <si>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</si>
  <si>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</si>
  <si>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</si>
  <si>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</si>
  <si>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</si>
  <si>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</si>
  <si>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</si>
  <si>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</si>
  <si>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</si>
  <si>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</si>
  <si>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</si>
  <si>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</si>
  <si>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</si>
  <si>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</si>
  <si>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</si>
  <si>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</si>
  <si>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</si>
  <si>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</si>
  <si>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</si>
  <si>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</si>
  <si>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</si>
  <si>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</si>
  <si>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</si>
  <si>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</si>
  <si>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</si>
  <si>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</si>
  <si>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</si>
  <si>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71</t>
  </si>
  <si>
    <t>62</t>
  </si>
  <si>
    <t>63</t>
  </si>
  <si>
    <t>64</t>
  </si>
  <si>
    <t>65</t>
  </si>
  <si>
    <t>66</t>
  </si>
  <si>
    <t>67</t>
  </si>
  <si>
    <t>68</t>
  </si>
  <si>
    <t>69</t>
  </si>
  <si>
    <t>70</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</si>
  <si>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</si>
  <si>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</si>
  <si>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</si>
  <si>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</si>
  <si>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</si>
  <si>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</si>
  <si>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</si>
  <si>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</si>
  <si>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</si>
  <si>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</si>
  <si>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</si>
  <si>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</si>
  <si>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</si>
  <si>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</si>
  <si>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</si>
  <si>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</si>
  <si>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</si>
  <si>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</si>
  <si>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</si>
  <si>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</si>
  <si>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</si>
  <si>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</si>
  <si>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</si>
  <si>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</si>
  <si>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</si>
  <si>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</si>
  <si>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</si>
  <si>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</si>
  <si>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101</t>
  </si>
  <si>
    <t>102</t>
  </si>
  <si>
    <t>103</t>
  </si>
  <si>
    <t>104</t>
  </si>
  <si>
    <t>105</t>
  </si>
  <si>
    <t>106</t>
  </si>
  <si>
    <t>107</t>
  </si>
  <si>
    <t>108</t>
  </si>
  <si>
    <t>109</t>
  </si>
  <si>
    <t>110</t>
  </si>
  <si>
    <t>111</t>
  </si>
  <si>
    <t>112</t>
  </si>
  <si>
    <t>113</t>
  </si>
  <si>
    <t>114</t>
  </si>
  <si>
    <t>115</t>
  </si>
  <si>
    <t>116</t>
  </si>
  <si>
    <t>117</t>
  </si>
  <si>
    <t>118</t>
  </si>
  <si>
    <t>119</t>
  </si>
  <si>
    <t>120</t>
  </si>
  <si>
    <t>001</t>
  </si>
  <si>
    <t>Man Solar B.V.</t>
  </si>
  <si>
    <t>Objektträger, beschichtet und unbeschichtet, +/-TiO2</t>
  </si>
  <si>
    <t>002</t>
  </si>
  <si>
    <t>Objektträger, unbeschichtet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</si>
</sst>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quot; &quot;;&quot;-&quot;#,##0.00&quot; &quot;;&quot;-&quot;#&quot; &quot;;@&quot; &quot;"/>
    <numFmt numFmtId="165" formatCode="#,##0.00&quot; &quot;[$€-407];[Red]&quot;-&quot;#,##0.00&quot; &quot;[$€-407]"/>
    <numFmt numFmtId="166" formatCode="#,##0.00&quot; € &quot;;&quot;-&quot;#,##0.00&quot; € &quot;;&quot;-&quot;#&quot; € &quot;;@&quot; &quot;"/>
    <numFmt numFmtId="167" formatCode="#,##0_ ;\-#,##0\ "/>
  </numFmts>
  <fonts count="24">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rgb="FF006100"/>
      <name val="Arial"/>
      <family val="2"/>
    </font>
    <font>
      <b/>
      <i/>
      <sz val="16"/>
      <color theme="1"/>
      <name val="Arial"/>
      <family val="2"/>
    </font>
    <font>
      <sz val="10"/>
      <color rgb="FF000000"/>
      <name val="Arial1"/>
    </font>
    <font>
      <u/>
      <sz val="11"/>
      <color rgb="FF0563C1"/>
      <name val="Arial"/>
      <family val="2"/>
    </font>
    <font>
      <b/>
      <i/>
      <u/>
      <sz val="11"/>
      <color theme="1"/>
      <name val="Arial"/>
      <family val="2"/>
    </font>
    <font>
      <b/>
      <sz val="11"/>
      <color theme="1"/>
      <name val="Calibri"/>
      <family val="2"/>
      <scheme val="minor"/>
    </font>
    <font>
      <sz val="8"/>
      <name val="Arial"/>
      <family val="2"/>
    </font>
    <font>
      <b/>
      <sz val="12"/>
      <color theme="1"/>
      <name val="Calibri"/>
      <family val="2"/>
      <scheme val="minor"/>
    </font>
    <font>
      <b/>
      <u/>
      <sz val="14"/>
      <color theme="1"/>
      <name val="Calibri"/>
      <family val="2"/>
      <scheme val="minor"/>
    </font>
    <font>
      <b/>
      <u/>
      <sz val="11"/>
      <color theme="1"/>
      <name val="Calibri"/>
      <family val="2"/>
      <scheme val="minor"/>
    </font>
    <font>
      <u/>
      <sz val="11"/>
      <color theme="1"/>
      <name val="Calibri"/>
      <family val="2"/>
      <scheme val="minor"/>
    </font>
    <font>
      <b/>
      <i/>
      <sz val="11"/>
      <color theme="1"/>
      <name val="Calibri"/>
      <family val="2"/>
      <scheme val="minor"/>
    </font>
    <font>
      <sz val="11"/>
      <color theme="1"/>
      <name val="Calibri"/>
      <family val="2"/>
    </font>
    <font>
      <sz val="11"/>
      <name val="Calibri"/>
      <family val="2"/>
    </font>
    <font>
      <sz val="11"/>
      <color rgb="FF000000"/>
      <name val="Calibri"/>
      <family val="2"/>
      <scheme val="minor"/>
    </font>
    <font>
      <sz val="11"/>
      <name val="Calibri"/>
      <family val="2"/>
      <scheme val="minor"/>
    </font>
    <font>
      <b/>
      <i/>
      <sz val="12"/>
      <color theme="1"/>
      <name val="Calibri"/>
      <family val="2"/>
      <scheme val="minor"/>
    </font>
  </fonts>
  <fills count="7">
    <fill>
      <patternFill patternType="none"/>
    </fill>
    <fill>
      <patternFill patternType="gray125"/>
    </fill>
    <fill>
      <patternFill patternType="solid">
        <fgColor rgb="FFC6EFCE"/>
        <bgColor rgb="FFC6EFCE"/>
      </patternFill>
    </fill>
    <fill>
      <patternFill patternType="solid">
        <fgColor theme="9" tint="0.79998168889431442"/>
        <bgColor rgb="FF9BC2E6"/>
      </patternFill>
    </fill>
    <fill>
      <patternFill patternType="solid">
        <fgColor theme="9" tint="0.79998168889431442"/>
        <bgColor indexed="64"/>
      </patternFill>
    </fill>
    <fill>
      <patternFill patternType="mediumGray"/>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164" fontId="9" fillId="0" borderId="0"/>
    <xf numFmtId="166" fontId="6" fillId="0" borderId="0"/>
    <xf numFmtId="0" fontId="7" fillId="2" borderId="0"/>
    <xf numFmtId="0" fontId="8" fillId="0" borderId="0">
      <alignment horizontal="center"/>
    </xf>
    <xf numFmtId="0" fontId="8" fillId="0" borderId="0">
      <alignment horizontal="center" textRotation="90"/>
    </xf>
    <xf numFmtId="0" fontId="10" fillId="0" borderId="0"/>
    <xf numFmtId="0" fontId="11" fillId="0" borderId="0"/>
    <xf numFmtId="165" fontId="11" fillId="0" borderId="0"/>
    <xf numFmtId="0" fontId="6" fillId="0" borderId="0"/>
  </cellStyleXfs>
  <cellXfs count="191">
    <xf numFmtId="0" fontId="0" fillId="0" borderId="0" xfId="0"/>
    <xf numFmtId="0" fontId="14" fillId="0" borderId="0" xfId="0" applyFont="1"/>
    <xf numFmtId="0" fontId="5" fillId="0" borderId="0" xfId="0" applyFont="1"/>
    <xf numFmtId="0" fontId="5" fillId="0" borderId="0" xfId="0" applyFont="1" applyAlignment="1">
      <alignment horizontal="center"/>
    </xf>
    <xf numFmtId="166" fontId="5" fillId="0" borderId="0" xfId="2" applyFont="1"/>
    <xf numFmtId="49" fontId="5" fillId="0" borderId="0" xfId="0" applyNumberFormat="1" applyFont="1" applyAlignment="1">
      <alignment horizontal="left"/>
    </xf>
    <xf numFmtId="0" fontId="5" fillId="0" borderId="0" xfId="0" applyFont="1" applyAlignment="1">
      <alignment horizontal="left"/>
    </xf>
    <xf numFmtId="0" fontId="5" fillId="0" borderId="0" xfId="0" applyFont="1" applyAlignment="1" applyProtection="1">
      <alignment horizontal="center"/>
    </xf>
    <xf numFmtId="49" fontId="15" fillId="0" borderId="0" xfId="0" applyNumberFormat="1" applyFont="1" applyAlignment="1" applyProtection="1">
      <alignment horizontal="left"/>
    </xf>
    <xf numFmtId="0" fontId="5" fillId="0" borderId="0" xfId="0" applyFont="1" applyAlignment="1">
      <alignment wrapText="1"/>
    </xf>
    <xf numFmtId="49" fontId="12" fillId="3" borderId="2" xfId="0" applyNumberFormat="1" applyFont="1" applyFill="1" applyBorder="1" applyAlignment="1" applyProtection="1">
      <alignment horizontal="left" vertical="center"/>
    </xf>
    <xf numFmtId="0" fontId="12" fillId="3" borderId="7" xfId="0" applyFont="1" applyFill="1" applyBorder="1" applyAlignment="1">
      <alignment vertical="center"/>
    </xf>
    <xf numFmtId="0" fontId="12" fillId="3" borderId="2" xfId="0" applyFont="1" applyFill="1" applyBorder="1" applyAlignment="1">
      <alignment vertical="center" wrapText="1"/>
    </xf>
    <xf numFmtId="0" fontId="12" fillId="3" borderId="2" xfId="0" applyFont="1" applyFill="1" applyBorder="1" applyAlignment="1">
      <alignment vertical="center"/>
    </xf>
    <xf numFmtId="0" fontId="12" fillId="3" borderId="8" xfId="0" applyFont="1" applyFill="1" applyBorder="1" applyAlignment="1">
      <alignment horizontal="center" vertical="center" wrapText="1"/>
    </xf>
    <xf numFmtId="0" fontId="12" fillId="3" borderId="7"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166" fontId="12" fillId="4" borderId="2" xfId="2" applyFont="1" applyFill="1" applyBorder="1" applyAlignment="1">
      <alignment wrapText="1"/>
    </xf>
    <xf numFmtId="166" fontId="12" fillId="4" borderId="8" xfId="2" applyFont="1" applyFill="1" applyBorder="1" applyAlignment="1">
      <alignment wrapText="1"/>
    </xf>
    <xf numFmtId="0" fontId="5" fillId="0" borderId="0"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0" xfId="0" applyFont="1" applyBorder="1" applyAlignment="1">
      <alignment horizontal="center"/>
    </xf>
    <xf numFmtId="0" fontId="5" fillId="0" borderId="3" xfId="0" applyFont="1" applyBorder="1" applyAlignment="1" applyProtection="1">
      <alignment horizontal="center"/>
      <protection locked="0"/>
    </xf>
    <xf numFmtId="0" fontId="5" fillId="0" borderId="0" xfId="0" applyFont="1" applyBorder="1" applyAlignment="1" applyProtection="1">
      <alignment horizontal="center"/>
      <protection locked="0"/>
    </xf>
    <xf numFmtId="166" fontId="5" fillId="0" borderId="4" xfId="2" applyFont="1" applyBorder="1" applyProtection="1">
      <protection locked="0"/>
    </xf>
    <xf numFmtId="166" fontId="5" fillId="0" borderId="4" xfId="2" applyFont="1" applyBorder="1"/>
    <xf numFmtId="0" fontId="5" fillId="0" borderId="0" xfId="0" applyFont="1" applyBorder="1"/>
    <xf numFmtId="0" fontId="5" fillId="0" borderId="3" xfId="0" applyFont="1" applyBorder="1"/>
    <xf numFmtId="0" fontId="5" fillId="0" borderId="4" xfId="0" applyFont="1" applyBorder="1"/>
    <xf numFmtId="49" fontId="5" fillId="0" borderId="0" xfId="0" applyNumberFormat="1" applyFont="1" applyBorder="1" applyAlignment="1">
      <alignment horizontal="center"/>
    </xf>
    <xf numFmtId="49" fontId="5" fillId="0" borderId="3" xfId="0" applyNumberFormat="1" applyFont="1" applyBorder="1" applyAlignment="1" applyProtection="1">
      <alignment horizontal="center"/>
      <protection locked="0"/>
    </xf>
    <xf numFmtId="49" fontId="5" fillId="0" borderId="0" xfId="0" applyNumberFormat="1" applyFont="1" applyBorder="1" applyAlignment="1" applyProtection="1">
      <alignment horizontal="center"/>
      <protection locked="0"/>
    </xf>
    <xf numFmtId="0" fontId="5" fillId="0" borderId="3" xfId="0" applyFont="1" applyFill="1" applyBorder="1" applyAlignment="1">
      <alignment horizontal="left"/>
    </xf>
    <xf numFmtId="0" fontId="5" fillId="0" borderId="0" xfId="9" applyFont="1" applyBorder="1"/>
    <xf numFmtId="0" fontId="5" fillId="0" borderId="3" xfId="9" applyFont="1" applyBorder="1"/>
    <xf numFmtId="0" fontId="5" fillId="0" borderId="4" xfId="9" applyFont="1" applyBorder="1"/>
    <xf numFmtId="0" fontId="5" fillId="0" borderId="3" xfId="9" applyFont="1" applyFill="1" applyBorder="1" applyAlignment="1" applyProtection="1">
      <alignment horizontal="center"/>
      <protection locked="0"/>
    </xf>
    <xf numFmtId="0" fontId="5" fillId="0" borderId="0" xfId="9" applyFont="1" applyFill="1" applyBorder="1" applyAlignment="1" applyProtection="1">
      <alignment horizontal="center"/>
      <protection locked="0"/>
    </xf>
    <xf numFmtId="0" fontId="5" fillId="0" borderId="1" xfId="0" applyFont="1" applyBorder="1" applyAlignment="1" applyProtection="1">
      <alignment horizontal="center"/>
      <protection locked="0"/>
    </xf>
    <xf numFmtId="166" fontId="5" fillId="0" borderId="6" xfId="2" applyFont="1" applyBorder="1" applyProtection="1">
      <protection locked="0"/>
    </xf>
    <xf numFmtId="166" fontId="5" fillId="0" borderId="10" xfId="2" applyFont="1" applyBorder="1" applyAlignment="1">
      <alignment horizontal="right"/>
    </xf>
    <xf numFmtId="166" fontId="5" fillId="0" borderId="10" xfId="2" applyFont="1" applyBorder="1"/>
    <xf numFmtId="166" fontId="5" fillId="0" borderId="2" xfId="2" applyFont="1" applyBorder="1" applyAlignment="1">
      <alignment horizontal="right"/>
    </xf>
    <xf numFmtId="166" fontId="5" fillId="0" borderId="2" xfId="2" applyFont="1" applyBorder="1"/>
    <xf numFmtId="166" fontId="5" fillId="0" borderId="2" xfId="2" applyFont="1" applyBorder="1" applyAlignment="1"/>
    <xf numFmtId="0" fontId="12" fillId="6" borderId="7" xfId="0" applyFont="1" applyFill="1" applyBorder="1" applyAlignment="1">
      <alignment horizontal="left"/>
    </xf>
    <xf numFmtId="0" fontId="5" fillId="6" borderId="9" xfId="0" applyFont="1" applyFill="1" applyBorder="1" applyAlignment="1">
      <alignment horizontal="center"/>
    </xf>
    <xf numFmtId="166" fontId="5" fillId="6" borderId="8" xfId="2" applyFont="1" applyFill="1" applyBorder="1"/>
    <xf numFmtId="166" fontId="5" fillId="6" borderId="9" xfId="2" applyFont="1" applyFill="1" applyBorder="1"/>
    <xf numFmtId="166" fontId="5" fillId="0" borderId="11" xfId="2" applyFont="1" applyBorder="1"/>
    <xf numFmtId="0" fontId="4" fillId="0" borderId="0" xfId="0" applyFont="1" applyBorder="1" applyAlignment="1">
      <alignment horizontal="left"/>
    </xf>
    <xf numFmtId="0" fontId="18" fillId="0" borderId="0" xfId="0" applyFont="1" applyBorder="1" applyAlignment="1">
      <alignment horizontal="left"/>
    </xf>
    <xf numFmtId="0" fontId="4" fillId="0" borderId="0" xfId="0" applyFont="1" applyBorder="1"/>
    <xf numFmtId="0" fontId="4" fillId="0" borderId="0" xfId="0" applyFont="1"/>
    <xf numFmtId="0" fontId="4" fillId="0" borderId="0" xfId="0" applyFont="1" applyBorder="1" applyAlignment="1">
      <alignment vertical="center"/>
    </xf>
    <xf numFmtId="0" fontId="4" fillId="5" borderId="3" xfId="0" applyFont="1" applyFill="1" applyBorder="1"/>
    <xf numFmtId="0" fontId="4" fillId="5" borderId="4" xfId="0" applyFont="1" applyFill="1" applyBorder="1"/>
    <xf numFmtId="0" fontId="4" fillId="5" borderId="0" xfId="0" applyFont="1" applyFill="1" applyBorder="1" applyAlignment="1">
      <alignment horizontal="center"/>
    </xf>
    <xf numFmtId="0" fontId="4" fillId="5" borderId="3" xfId="0" applyFont="1" applyFill="1" applyBorder="1" applyAlignment="1">
      <alignment horizontal="center"/>
    </xf>
    <xf numFmtId="166" fontId="4" fillId="5" borderId="4" xfId="2" applyFont="1" applyFill="1" applyBorder="1"/>
    <xf numFmtId="0" fontId="4" fillId="0" borderId="3" xfId="0" applyFont="1" applyBorder="1" applyAlignment="1">
      <alignment horizontal="left"/>
    </xf>
    <xf numFmtId="0" fontId="4" fillId="0" borderId="4" xfId="0" applyFont="1" applyBorder="1" applyAlignment="1">
      <alignment horizontal="left"/>
    </xf>
    <xf numFmtId="0" fontId="4" fillId="0" borderId="0" xfId="0" applyFont="1" applyBorder="1" applyAlignment="1">
      <alignment horizontal="center"/>
    </xf>
    <xf numFmtId="0" fontId="4" fillId="0" borderId="3" xfId="0" applyFont="1" applyBorder="1" applyAlignment="1" applyProtection="1">
      <alignment horizontal="center"/>
      <protection locked="0"/>
    </xf>
    <xf numFmtId="0" fontId="4" fillId="0" borderId="0" xfId="0" applyFont="1" applyBorder="1" applyAlignment="1" applyProtection="1">
      <alignment horizontal="center"/>
      <protection locked="0"/>
    </xf>
    <xf numFmtId="166" fontId="4" fillId="0" borderId="4" xfId="2" applyFont="1" applyBorder="1" applyProtection="1">
      <protection locked="0"/>
    </xf>
    <xf numFmtId="166" fontId="4" fillId="0" borderId="4" xfId="2" applyFont="1" applyBorder="1"/>
    <xf numFmtId="49" fontId="4" fillId="0" borderId="0" xfId="0" applyNumberFormat="1" applyFont="1" applyBorder="1" applyAlignment="1">
      <alignment horizontal="center"/>
    </xf>
    <xf numFmtId="0" fontId="4" fillId="0" borderId="0" xfId="9" applyFont="1" applyBorder="1"/>
    <xf numFmtId="0" fontId="4" fillId="0" borderId="3" xfId="9" applyFont="1" applyBorder="1"/>
    <xf numFmtId="0" fontId="4" fillId="0" borderId="4" xfId="9" applyFont="1" applyBorder="1"/>
    <xf numFmtId="0" fontId="4" fillId="0" borderId="0" xfId="9" applyFont="1"/>
    <xf numFmtId="0" fontId="21" fillId="0" borderId="0" xfId="0" applyFont="1"/>
    <xf numFmtId="0" fontId="21" fillId="0" borderId="0" xfId="0" applyFont="1" applyAlignment="1">
      <alignment vertical="center"/>
    </xf>
    <xf numFmtId="0" fontId="4" fillId="0" borderId="0" xfId="0" applyFont="1" applyAlignment="1">
      <alignment horizontal="center"/>
    </xf>
    <xf numFmtId="0" fontId="4" fillId="0" borderId="0" xfId="9" applyFont="1" applyAlignment="1">
      <alignment horizontal="center"/>
    </xf>
    <xf numFmtId="49" fontId="4" fillId="0" borderId="0" xfId="0" applyNumberFormat="1" applyFont="1" applyBorder="1" applyAlignment="1" applyProtection="1">
      <alignment horizontal="center"/>
      <protection locked="0"/>
    </xf>
    <xf numFmtId="0" fontId="4" fillId="0" borderId="4" xfId="0" applyFont="1" applyBorder="1"/>
    <xf numFmtId="0" fontId="4" fillId="0" borderId="4" xfId="9" applyFont="1" applyBorder="1" applyAlignment="1">
      <alignment horizontal="left"/>
    </xf>
    <xf numFmtId="0" fontId="4" fillId="0" borderId="0" xfId="9" applyFont="1" applyFill="1" applyBorder="1" applyAlignment="1" applyProtection="1">
      <alignment horizontal="center"/>
    </xf>
    <xf numFmtId="0" fontId="4" fillId="0" borderId="0" xfId="9" applyFont="1" applyBorder="1" applyAlignment="1">
      <alignment horizontal="center"/>
    </xf>
    <xf numFmtId="167" fontId="22" fillId="0" borderId="0" xfId="0" applyNumberFormat="1" applyFont="1" applyBorder="1" applyAlignment="1">
      <alignment horizontal="center" vertical="center"/>
    </xf>
    <xf numFmtId="0" fontId="23" fillId="0" borderId="0" xfId="0" applyFont="1" applyBorder="1"/>
    <xf numFmtId="0" fontId="4" fillId="0" borderId="4" xfId="0" applyFont="1" applyBorder="1" applyAlignment="1">
      <alignment horizontal="center"/>
    </xf>
    <xf numFmtId="49" fontId="4" fillId="0" borderId="4" xfId="0" applyNumberFormat="1" applyFont="1" applyBorder="1" applyAlignment="1">
      <alignment horizontal="center"/>
    </xf>
    <xf numFmtId="0" fontId="4" fillId="0" borderId="1" xfId="9" applyFont="1" applyBorder="1"/>
    <xf numFmtId="49" fontId="4" fillId="0" borderId="1" xfId="0" applyNumberFormat="1" applyFont="1" applyBorder="1" applyAlignment="1" applyProtection="1">
      <alignment horizontal="center"/>
      <protection locked="0"/>
    </xf>
    <xf numFmtId="166" fontId="4" fillId="0" borderId="6" xfId="2" applyFont="1" applyBorder="1" applyProtection="1">
      <protection locked="0"/>
    </xf>
    <xf numFmtId="166" fontId="4" fillId="0" borderId="6" xfId="2" applyFont="1" applyBorder="1"/>
    <xf numFmtId="0" fontId="4" fillId="0" borderId="4" xfId="9" applyFont="1" applyBorder="1" applyAlignment="1">
      <alignment horizontal="center"/>
    </xf>
    <xf numFmtId="1" fontId="22" fillId="0" borderId="1" xfId="0" applyNumberFormat="1" applyFont="1" applyBorder="1" applyAlignment="1">
      <alignment horizontal="center" vertical="center"/>
    </xf>
    <xf numFmtId="0" fontId="21" fillId="0" borderId="6" xfId="0" applyFont="1" applyBorder="1" applyAlignment="1">
      <alignment horizontal="center" vertical="center"/>
    </xf>
    <xf numFmtId="0" fontId="4" fillId="0" borderId="4" xfId="9" applyFont="1" applyFill="1" applyBorder="1"/>
    <xf numFmtId="0" fontId="21" fillId="0" borderId="4" xfId="0" applyFont="1" applyFill="1" applyBorder="1"/>
    <xf numFmtId="0" fontId="21" fillId="0" borderId="4" xfId="0" applyFont="1" applyFill="1" applyBorder="1" applyAlignment="1">
      <alignment vertical="center" wrapText="1"/>
    </xf>
    <xf numFmtId="0" fontId="4" fillId="0" borderId="4" xfId="0" applyFont="1" applyFill="1" applyBorder="1"/>
    <xf numFmtId="0" fontId="4" fillId="0" borderId="6" xfId="9" applyFont="1" applyBorder="1"/>
    <xf numFmtId="49" fontId="4" fillId="0" borderId="4" xfId="9" applyNumberFormat="1" applyFont="1" applyBorder="1" applyAlignment="1">
      <alignment horizontal="center"/>
    </xf>
    <xf numFmtId="49" fontId="21" fillId="0" borderId="4" xfId="0" applyNumberFormat="1" applyFont="1" applyBorder="1"/>
    <xf numFmtId="49" fontId="21" fillId="0" borderId="4" xfId="0" applyNumberFormat="1" applyFont="1" applyBorder="1" applyAlignment="1">
      <alignment vertical="center"/>
    </xf>
    <xf numFmtId="49" fontId="4" fillId="0" borderId="4" xfId="0" applyNumberFormat="1" applyFont="1" applyBorder="1"/>
    <xf numFmtId="49" fontId="4" fillId="0" borderId="4" xfId="9" applyNumberFormat="1" applyFont="1" applyBorder="1"/>
    <xf numFmtId="49" fontId="4" fillId="0" borderId="6" xfId="9" applyNumberFormat="1" applyFont="1" applyBorder="1"/>
    <xf numFmtId="0" fontId="23" fillId="0" borderId="4" xfId="0" applyFont="1" applyFill="1" applyBorder="1"/>
    <xf numFmtId="0" fontId="23" fillId="0" borderId="4" xfId="0" applyFont="1" applyBorder="1" applyAlignment="1">
      <alignment horizontal="left"/>
    </xf>
    <xf numFmtId="0" fontId="23" fillId="0" borderId="0" xfId="0" applyFont="1" applyBorder="1" applyAlignment="1">
      <alignment horizontal="left"/>
    </xf>
    <xf numFmtId="0" fontId="19" fillId="0" borderId="0" xfId="9" applyFont="1" applyBorder="1"/>
    <xf numFmtId="0" fontId="19" fillId="0" borderId="3" xfId="9" applyFont="1" applyBorder="1"/>
    <xf numFmtId="49" fontId="19" fillId="0" borderId="4" xfId="9" applyNumberFormat="1" applyFont="1" applyBorder="1"/>
    <xf numFmtId="0" fontId="4" fillId="0" borderId="3" xfId="0" applyFont="1" applyBorder="1" applyAlignment="1">
      <alignment vertical="center"/>
    </xf>
    <xf numFmtId="49" fontId="4" fillId="0" borderId="4" xfId="0" applyNumberFormat="1" applyFont="1" applyBorder="1" applyAlignment="1">
      <alignment vertical="center"/>
    </xf>
    <xf numFmtId="0" fontId="4" fillId="0" borderId="3" xfId="0" applyFont="1" applyBorder="1"/>
    <xf numFmtId="0" fontId="4" fillId="0" borderId="0" xfId="9" applyFont="1" applyAlignment="1">
      <alignment vertical="center" wrapText="1"/>
    </xf>
    <xf numFmtId="0" fontId="4" fillId="0" borderId="3" xfId="9" applyFont="1" applyBorder="1" applyAlignment="1">
      <alignment vertical="center"/>
    </xf>
    <xf numFmtId="49" fontId="4" fillId="0" borderId="4" xfId="9" applyNumberFormat="1" applyFont="1" applyBorder="1" applyAlignment="1">
      <alignment vertical="center"/>
    </xf>
    <xf numFmtId="0" fontId="21" fillId="0" borderId="3" xfId="0" applyFont="1" applyBorder="1"/>
    <xf numFmtId="0" fontId="22" fillId="0" borderId="0" xfId="0" applyFont="1"/>
    <xf numFmtId="0" fontId="22" fillId="0" borderId="3" xfId="0" applyFont="1" applyBorder="1"/>
    <xf numFmtId="49" fontId="22" fillId="0" borderId="4" xfId="0" applyNumberFormat="1" applyFont="1" applyBorder="1"/>
    <xf numFmtId="0" fontId="4" fillId="0" borderId="0" xfId="0" applyFont="1" applyAlignment="1">
      <alignment vertical="center"/>
    </xf>
    <xf numFmtId="0" fontId="21" fillId="0" borderId="3" xfId="0" applyFont="1" applyBorder="1" applyAlignment="1">
      <alignment horizontal="center"/>
    </xf>
    <xf numFmtId="0" fontId="4" fillId="0" borderId="3" xfId="0" applyFont="1" applyBorder="1" applyAlignment="1">
      <alignment horizontal="center"/>
    </xf>
    <xf numFmtId="0" fontId="21" fillId="0" borderId="4" xfId="0" applyFont="1" applyBorder="1" applyAlignment="1">
      <alignment horizontal="center"/>
    </xf>
    <xf numFmtId="0" fontId="19" fillId="0" borderId="1" xfId="9" applyFont="1" applyBorder="1"/>
    <xf numFmtId="0" fontId="19" fillId="0" borderId="5" xfId="9" applyFont="1" applyBorder="1"/>
    <xf numFmtId="49" fontId="19" fillId="0" borderId="6" xfId="9" applyNumberFormat="1" applyFont="1" applyBorder="1"/>
    <xf numFmtId="0" fontId="4" fillId="0" borderId="5" xfId="0" applyFont="1" applyBorder="1"/>
    <xf numFmtId="0" fontId="4" fillId="0" borderId="4" xfId="0" applyFont="1" applyBorder="1" applyAlignment="1">
      <alignment vertical="center"/>
    </xf>
    <xf numFmtId="0" fontId="23" fillId="0" borderId="4" xfId="0" applyFont="1" applyBorder="1"/>
    <xf numFmtId="49" fontId="4" fillId="0" borderId="6" xfId="0" applyNumberFormat="1" applyFont="1" applyBorder="1"/>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NumberFormat="1" applyFont="1" applyBorder="1" applyAlignment="1">
      <alignment horizontal="center"/>
    </xf>
    <xf numFmtId="0" fontId="4" fillId="0" borderId="0"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166" fontId="4" fillId="0" borderId="4" xfId="2" applyFont="1" applyBorder="1" applyAlignment="1" applyProtection="1">
      <alignment vertical="center"/>
      <protection locked="0"/>
    </xf>
    <xf numFmtId="166" fontId="4" fillId="0" borderId="4" xfId="2" applyFont="1" applyBorder="1" applyAlignment="1">
      <alignment vertical="center"/>
    </xf>
    <xf numFmtId="0" fontId="5" fillId="0" borderId="0" xfId="0" applyFont="1" applyAlignment="1">
      <alignment vertical="center"/>
    </xf>
    <xf numFmtId="0" fontId="3" fillId="0" borderId="3" xfId="0" applyFont="1" applyBorder="1" applyAlignment="1">
      <alignment horizontal="left"/>
    </xf>
    <xf numFmtId="0" fontId="3" fillId="0" borderId="5" xfId="0" applyFont="1" applyBorder="1" applyAlignment="1">
      <alignment horizontal="left"/>
    </xf>
    <xf numFmtId="0" fontId="4" fillId="5" borderId="3" xfId="0" applyFont="1" applyFill="1" applyBorder="1" applyAlignment="1">
      <alignment horizontal="left"/>
    </xf>
    <xf numFmtId="0" fontId="4" fillId="5" borderId="4" xfId="0" applyFont="1" applyFill="1" applyBorder="1" applyAlignment="1">
      <alignment horizontal="left"/>
    </xf>
    <xf numFmtId="0" fontId="4" fillId="5" borderId="0" xfId="0" applyFont="1" applyFill="1" applyBorder="1"/>
    <xf numFmtId="49" fontId="4" fillId="5" borderId="4" xfId="0" applyNumberFormat="1" applyFont="1" applyFill="1" applyBorder="1"/>
    <xf numFmtId="0" fontId="4" fillId="5" borderId="4" xfId="0" applyFont="1" applyFill="1" applyBorder="1" applyAlignment="1">
      <alignment horizontal="center"/>
    </xf>
    <xf numFmtId="0" fontId="4" fillId="5" borderId="0" xfId="0" applyFont="1" applyFill="1" applyBorder="1" applyAlignment="1">
      <alignment horizontal="left"/>
    </xf>
    <xf numFmtId="49" fontId="4" fillId="5" borderId="4" xfId="0" applyNumberFormat="1" applyFont="1" applyFill="1" applyBorder="1" applyAlignment="1">
      <alignment horizontal="center"/>
    </xf>
    <xf numFmtId="0" fontId="5" fillId="5" borderId="3" xfId="0" applyFont="1" applyFill="1" applyBorder="1" applyAlignment="1">
      <alignment horizontal="left"/>
    </xf>
    <xf numFmtId="0" fontId="5" fillId="5" borderId="4" xfId="0" applyFont="1" applyFill="1" applyBorder="1" applyAlignment="1">
      <alignment horizontal="left"/>
    </xf>
    <xf numFmtId="0" fontId="5" fillId="5" borderId="0" xfId="0" applyFont="1" applyFill="1" applyBorder="1" applyAlignment="1">
      <alignment horizontal="center"/>
    </xf>
    <xf numFmtId="166" fontId="5" fillId="5" borderId="4" xfId="2" applyFont="1" applyFill="1" applyBorder="1"/>
    <xf numFmtId="166" fontId="5" fillId="5" borderId="11" xfId="2" applyFont="1" applyFill="1" applyBorder="1"/>
    <xf numFmtId="0" fontId="5" fillId="5" borderId="0" xfId="0" applyFont="1" applyFill="1" applyAlignment="1">
      <alignment horizontal="center"/>
    </xf>
    <xf numFmtId="0" fontId="4" fillId="5" borderId="3" xfId="0" applyFont="1" applyFill="1" applyBorder="1" applyAlignment="1" applyProtection="1">
      <alignment horizontal="center"/>
    </xf>
    <xf numFmtId="0" fontId="4" fillId="5" borderId="0" xfId="0" applyFont="1" applyFill="1" applyBorder="1" applyAlignment="1" applyProtection="1">
      <alignment horizontal="center"/>
    </xf>
    <xf numFmtId="166" fontId="4" fillId="5" borderId="4" xfId="2" applyFont="1" applyFill="1" applyBorder="1" applyProtection="1"/>
    <xf numFmtId="49" fontId="4" fillId="5" borderId="0" xfId="0" applyNumberFormat="1" applyFont="1" applyFill="1" applyBorder="1" applyAlignment="1" applyProtection="1">
      <alignment horizontal="center"/>
    </xf>
    <xf numFmtId="0" fontId="5" fillId="5" borderId="3" xfId="0" applyFont="1" applyFill="1" applyBorder="1" applyAlignment="1" applyProtection="1">
      <alignment horizontal="center"/>
    </xf>
    <xf numFmtId="0" fontId="5" fillId="5" borderId="0" xfId="0" applyFont="1" applyFill="1" applyBorder="1" applyAlignment="1" applyProtection="1">
      <alignment horizontal="center"/>
    </xf>
    <xf numFmtId="166" fontId="5" fillId="5" borderId="4" xfId="2" applyFont="1" applyFill="1" applyBorder="1" applyProtection="1"/>
    <xf numFmtId="49" fontId="2" fillId="0" borderId="4" xfId="0" applyNumberFormat="1" applyFont="1" applyBorder="1"/>
    <xf numFmtId="0" fontId="2" fillId="0" borderId="3" xfId="0" applyFont="1" applyBorder="1"/>
    <xf numFmtId="0" fontId="22" fillId="0" borderId="0" xfId="0" applyFont="1" applyBorder="1"/>
    <xf numFmtId="0" fontId="21" fillId="0" borderId="4" xfId="0" applyFont="1" applyBorder="1" applyAlignment="1">
      <alignment horizontal="center" vertical="center"/>
    </xf>
    <xf numFmtId="167" fontId="20" fillId="0" borderId="0" xfId="0" applyNumberFormat="1" applyFont="1" applyBorder="1" applyAlignment="1">
      <alignment horizontal="center" vertical="center"/>
    </xf>
    <xf numFmtId="167" fontId="20" fillId="0" borderId="1" xfId="0" applyNumberFormat="1" applyFont="1" applyBorder="1" applyAlignment="1">
      <alignment horizontal="center" vertical="center"/>
    </xf>
    <xf numFmtId="0" fontId="2" fillId="0" borderId="4" xfId="9" applyFont="1" applyBorder="1" applyAlignment="1">
      <alignment horizontal="center"/>
    </xf>
    <xf numFmtId="0" fontId="2" fillId="0" borderId="6" xfId="9" applyFont="1" applyBorder="1" applyAlignment="1">
      <alignment horizontal="center"/>
    </xf>
    <xf numFmtId="0" fontId="4" fillId="0" borderId="6" xfId="0" applyFont="1" applyBorder="1"/>
    <xf numFmtId="49" fontId="4" fillId="0" borderId="12" xfId="0" applyNumberFormat="1" applyFont="1" applyBorder="1" applyAlignment="1">
      <alignment horizontal="left"/>
    </xf>
    <xf numFmtId="49" fontId="2" fillId="0" borderId="11" xfId="0" applyNumberFormat="1" applyFont="1" applyBorder="1" applyAlignment="1">
      <alignment horizontal="left"/>
    </xf>
    <xf numFmtId="49" fontId="4" fillId="0" borderId="11" xfId="0" applyNumberFormat="1" applyFont="1" applyBorder="1" applyAlignment="1">
      <alignment horizontal="left"/>
    </xf>
    <xf numFmtId="49" fontId="2" fillId="0" borderId="10" xfId="0" applyNumberFormat="1" applyFont="1" applyBorder="1" applyAlignment="1">
      <alignment horizontal="left"/>
    </xf>
    <xf numFmtId="49" fontId="5" fillId="0" borderId="12" xfId="0" applyNumberFormat="1" applyFont="1" applyBorder="1" applyAlignment="1">
      <alignment horizontal="left"/>
    </xf>
    <xf numFmtId="49" fontId="5" fillId="0" borderId="4" xfId="0" applyNumberFormat="1" applyFont="1" applyBorder="1" applyAlignment="1">
      <alignment horizontal="left"/>
    </xf>
    <xf numFmtId="49" fontId="2" fillId="0" borderId="4" xfId="0" applyNumberFormat="1" applyFont="1" applyBorder="1" applyAlignment="1">
      <alignment horizontal="left"/>
    </xf>
    <xf numFmtId="49" fontId="2" fillId="0" borderId="6" xfId="0" applyNumberFormat="1" applyFont="1" applyBorder="1" applyAlignment="1">
      <alignment horizontal="left"/>
    </xf>
    <xf numFmtId="49" fontId="5" fillId="0" borderId="11" xfId="0" applyNumberFormat="1" applyFont="1" applyBorder="1" applyAlignment="1">
      <alignment horizontal="left"/>
    </xf>
    <xf numFmtId="0" fontId="12" fillId="6" borderId="7" xfId="0" applyFont="1" applyFill="1" applyBorder="1" applyAlignment="1" applyProtection="1">
      <alignment horizontal="center"/>
    </xf>
    <xf numFmtId="0" fontId="12" fillId="6" borderId="9" xfId="0" applyFont="1" applyFill="1" applyBorder="1" applyAlignment="1" applyProtection="1">
      <alignment horizontal="center"/>
    </xf>
    <xf numFmtId="0" fontId="12" fillId="6" borderId="8" xfId="0" applyFont="1" applyFill="1" applyBorder="1" applyAlignment="1" applyProtection="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5" fillId="0" borderId="0"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6" xfId="0" applyFont="1" applyBorder="1" applyAlignment="1" applyProtection="1">
      <alignment horizontal="left"/>
      <protection locked="0"/>
    </xf>
    <xf numFmtId="0" fontId="5" fillId="0" borderId="0" xfId="0" applyFont="1" applyAlignment="1" applyProtection="1">
      <alignment horizontal="center"/>
      <protection locked="0"/>
    </xf>
    <xf numFmtId="0" fontId="5" fillId="0" borderId="4" xfId="0" applyFont="1" applyBorder="1" applyProtection="1">
      <protection locked="0"/>
    </xf>
  </cellXfs>
  <cellStyles count="10">
    <cellStyle name="Gut" xfId="3" builtinId="26" customBuiltin="1"/>
    <cellStyle name="Heading" xfId="4" xr:uid="{00000000-0005-0000-0000-000001000000}"/>
    <cellStyle name="Heading1" xfId="5" xr:uid="{00000000-0005-0000-0000-000002000000}"/>
    <cellStyle name="Komma" xfId="1" builtinId="3" customBuiltin="1"/>
    <cellStyle name="Link" xfId="6" xr:uid="{00000000-0005-0000-0000-000004000000}"/>
    <cellStyle name="Result" xfId="7" xr:uid="{00000000-0005-0000-0000-000005000000}"/>
    <cellStyle name="Result2" xfId="8" xr:uid="{00000000-0005-0000-0000-000006000000}"/>
    <cellStyle name="Standard" xfId="0" builtinId="0" customBuiltin="1"/>
    <cellStyle name="Standard 2" xfId="9" xr:uid="{00000000-0005-0000-0000-000008000000}"/>
    <cellStyle name="Währung" xfId="2" builtinId="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5419725</xdr:colOff>
      <xdr:row>0</xdr:row>
      <xdr:rowOff>85725</xdr:rowOff>
    </xdr:from>
    <xdr:to>
      <xdr:col>1</xdr:col>
      <xdr:colOff>7600951</xdr:colOff>
      <xdr:row>4</xdr:row>
      <xdr:rowOff>17145</xdr:rowOff>
    </xdr:to>
    <xdr:pic>
      <xdr:nvPicPr>
        <xdr:cNvPr id="2" name="Grafik 1">
          <a:extLst>
            <a:ext uri="{FF2B5EF4-FFF2-40B4-BE49-F238E27FC236}">
              <a16:creationId xmlns:a16="http://schemas.microsoft.com/office/drawing/2014/main" id="{5A289D32-FA95-4404-BE27-00B9B3B73CD0}"/>
            </a:ext>
          </a:extLst>
        </xdr:cNvPr>
        <xdr:cNvPicPr/>
      </xdr:nvPicPr>
      <xdr:blipFill rotWithShape="1">
        <a:blip xmlns:r="http://schemas.openxmlformats.org/officeDocument/2006/relationships" r:embed="rId1"/>
        <a:srcRect l="66154" t="42488" r="4990"/>
        <a:stretch/>
      </xdr:blipFill>
      <xdr:spPr>
        <a:xfrm>
          <a:off x="5943600" y="85725"/>
          <a:ext cx="2181226" cy="721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5419725</xdr:colOff>
      <xdr:row>0</xdr:row>
      <xdr:rowOff>85725</xdr:rowOff>
    </xdr:from>
    <xdr:to>
      <xdr:col>1</xdr:col>
      <xdr:colOff>7600951</xdr:colOff>
      <xdr:row>4</xdr:row>
      <xdr:rowOff>45720</xdr:rowOff>
    </xdr:to>
    <xdr:pic>
      <xdr:nvPicPr>
        <xdr:cNvPr id="3" name="Grafik 2">
          <a:extLst>
            <a:ext uri="{FF2B5EF4-FFF2-40B4-BE49-F238E27FC236}">
              <a16:creationId xmlns:a16="http://schemas.microsoft.com/office/drawing/2014/main" id="{203F8DF3-4ED5-4205-A5A8-E7239EF145C9}"/>
            </a:ext>
          </a:extLst>
        </xdr:cNvPr>
        <xdr:cNvPicPr/>
      </xdr:nvPicPr>
      <xdr:blipFill rotWithShape="1">
        <a:blip xmlns:r="http://schemas.openxmlformats.org/officeDocument/2006/relationships" r:embed="rId1"/>
        <a:srcRect l="66154" t="42488" r="4990"/>
        <a:stretch/>
      </xdr:blipFill>
      <xdr:spPr>
        <a:xfrm>
          <a:off x="5943600" y="85725"/>
          <a:ext cx="2181226" cy="7219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5419725</xdr:colOff>
      <xdr:row>0</xdr:row>
      <xdr:rowOff>85725</xdr:rowOff>
    </xdr:from>
    <xdr:to>
      <xdr:col>1</xdr:col>
      <xdr:colOff>7600951</xdr:colOff>
      <xdr:row>4</xdr:row>
      <xdr:rowOff>83820</xdr:rowOff>
    </xdr:to>
    <xdr:pic>
      <xdr:nvPicPr>
        <xdr:cNvPr id="2" name="Grafik 1">
          <a:extLst>
            <a:ext uri="{FF2B5EF4-FFF2-40B4-BE49-F238E27FC236}">
              <a16:creationId xmlns:a16="http://schemas.microsoft.com/office/drawing/2014/main" id="{99251977-D8E6-4DA5-A514-EA4D8BD092F6}"/>
            </a:ext>
          </a:extLst>
        </xdr:cNvPr>
        <xdr:cNvPicPr/>
      </xdr:nvPicPr>
      <xdr:blipFill rotWithShape="1">
        <a:blip xmlns:r="http://schemas.openxmlformats.org/officeDocument/2006/relationships" r:embed="rId1"/>
        <a:srcRect l="66154" t="42488" r="4990"/>
        <a:stretch/>
      </xdr:blipFill>
      <xdr:spPr>
        <a:xfrm>
          <a:off x="5943600" y="85725"/>
          <a:ext cx="2181226" cy="72199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7"/>
  <sheetViews>
    <sheetView zoomScaleNormal="100" workbookViewId="0">
      <selection activeCell="I18" sqref="I18"/>
    </sheetView>
  </sheetViews>
  <sheetFormatPr baseColWidth="10" defaultRowHeight="15"/>
  <cols>
    <col min="1" max="1" width="6.875" style="5" customWidth="1"/>
    <col min="2" max="2" width="100.75" style="2" customWidth="1"/>
    <col min="3" max="3" width="12.25" style="2" bestFit="1" customWidth="1"/>
    <col min="4" max="4" width="9.625" style="2" bestFit="1" customWidth="1"/>
    <col min="5" max="5" width="5.875" style="3" bestFit="1" customWidth="1"/>
    <col min="6" max="6" width="6.125" style="3" bestFit="1" customWidth="1"/>
    <col min="7" max="8" width="13.125" style="3" customWidth="1"/>
    <col min="9" max="10" width="12.5" style="4" customWidth="1"/>
    <col min="11" max="16" width="10.75" style="2" customWidth="1"/>
    <col min="17" max="16384" width="11" style="2"/>
  </cols>
  <sheetData>
    <row r="1" spans="1:10" ht="15.75">
      <c r="A1" s="1" t="s">
        <v>195</v>
      </c>
    </row>
    <row r="2" spans="1:10" ht="15.75">
      <c r="A2" s="1" t="s">
        <v>196</v>
      </c>
      <c r="G2" s="46" t="s">
        <v>206</v>
      </c>
      <c r="H2" s="47"/>
      <c r="I2" s="49"/>
      <c r="J2" s="48"/>
    </row>
    <row r="3" spans="1:10" ht="15.75">
      <c r="A3" s="1" t="s">
        <v>197</v>
      </c>
      <c r="G3" s="140" t="s">
        <v>413</v>
      </c>
      <c r="H3" s="185"/>
      <c r="I3" s="185"/>
      <c r="J3" s="186"/>
    </row>
    <row r="4" spans="1:10">
      <c r="G4" s="20" t="s">
        <v>205</v>
      </c>
      <c r="H4" s="185"/>
      <c r="I4" s="185"/>
      <c r="J4" s="186"/>
    </row>
    <row r="5" spans="1:10" ht="15.75">
      <c r="A5" s="1" t="s">
        <v>415</v>
      </c>
      <c r="G5" s="141" t="s">
        <v>414</v>
      </c>
      <c r="H5" s="187"/>
      <c r="I5" s="187"/>
      <c r="J5" s="188"/>
    </row>
    <row r="6" spans="1:10" ht="15.75">
      <c r="A6" s="1" t="s">
        <v>401</v>
      </c>
    </row>
    <row r="7" spans="1:10">
      <c r="A7" s="2"/>
    </row>
    <row r="8" spans="1:10" ht="15.75">
      <c r="A8" s="1" t="s">
        <v>198</v>
      </c>
    </row>
    <row r="9" spans="1:10">
      <c r="B9" s="6"/>
      <c r="F9" s="7"/>
      <c r="G9" s="7"/>
      <c r="H9" s="7"/>
    </row>
    <row r="10" spans="1:10" ht="30.75">
      <c r="A10" s="8"/>
      <c r="B10" s="9" t="s">
        <v>199</v>
      </c>
      <c r="F10" s="7"/>
      <c r="G10" s="7"/>
      <c r="H10" s="7"/>
    </row>
    <row r="11" spans="1:10" ht="18.75">
      <c r="A11" s="8"/>
      <c r="B11" s="9"/>
      <c r="F11" s="7"/>
      <c r="G11" s="7"/>
      <c r="H11" s="7"/>
    </row>
    <row r="12" spans="1:10" ht="60.75">
      <c r="A12" s="8"/>
      <c r="B12" s="9" t="s">
        <v>207</v>
      </c>
      <c r="F12" s="7"/>
      <c r="G12" s="7"/>
      <c r="H12" s="7"/>
    </row>
    <row r="13" spans="1:10" ht="18.75">
      <c r="A13" s="8"/>
      <c r="C13" s="183" t="s">
        <v>186</v>
      </c>
      <c r="D13" s="184"/>
      <c r="F13" s="7"/>
      <c r="G13" s="180" t="s">
        <v>185</v>
      </c>
      <c r="H13" s="181"/>
      <c r="I13" s="182"/>
    </row>
    <row r="14" spans="1:10" ht="30">
      <c r="A14" s="10" t="s">
        <v>194</v>
      </c>
      <c r="B14" s="11" t="s">
        <v>79</v>
      </c>
      <c r="C14" s="12" t="s">
        <v>83</v>
      </c>
      <c r="D14" s="13" t="s">
        <v>48</v>
      </c>
      <c r="E14" s="14" t="s">
        <v>180</v>
      </c>
      <c r="F14" s="15" t="s">
        <v>179</v>
      </c>
      <c r="G14" s="16" t="s">
        <v>184</v>
      </c>
      <c r="H14" s="16" t="s">
        <v>48</v>
      </c>
      <c r="I14" s="17" t="s">
        <v>182</v>
      </c>
      <c r="J14" s="18" t="s">
        <v>183</v>
      </c>
    </row>
    <row r="15" spans="1:10" ht="15.75">
      <c r="A15" s="171"/>
      <c r="B15" s="106" t="s">
        <v>209</v>
      </c>
      <c r="C15" s="56"/>
      <c r="D15" s="57"/>
      <c r="E15" s="58"/>
      <c r="F15" s="58"/>
      <c r="G15" s="59"/>
      <c r="H15" s="58"/>
      <c r="I15" s="60"/>
      <c r="J15" s="60"/>
    </row>
    <row r="16" spans="1:10">
      <c r="A16" s="172" t="s">
        <v>11</v>
      </c>
      <c r="B16" s="51" t="s">
        <v>17</v>
      </c>
      <c r="C16" s="61" t="s">
        <v>49</v>
      </c>
      <c r="D16" s="62" t="s">
        <v>50</v>
      </c>
      <c r="E16" s="63">
        <v>1</v>
      </c>
      <c r="F16" s="63">
        <v>1</v>
      </c>
      <c r="G16" s="64"/>
      <c r="H16" s="65"/>
      <c r="I16" s="66"/>
      <c r="J16" s="67">
        <f>I16*F16</f>
        <v>0</v>
      </c>
    </row>
    <row r="17" spans="1:10">
      <c r="A17" s="172" t="s">
        <v>15</v>
      </c>
      <c r="B17" s="51" t="s">
        <v>0</v>
      </c>
      <c r="C17" s="61" t="s">
        <v>49</v>
      </c>
      <c r="D17" s="62" t="s">
        <v>51</v>
      </c>
      <c r="E17" s="63">
        <v>100</v>
      </c>
      <c r="F17" s="63">
        <v>2</v>
      </c>
      <c r="G17" s="64"/>
      <c r="H17" s="65"/>
      <c r="I17" s="66"/>
      <c r="J17" s="67">
        <f>I17*F17</f>
        <v>0</v>
      </c>
    </row>
    <row r="18" spans="1:10">
      <c r="A18" s="172" t="s">
        <v>10</v>
      </c>
      <c r="B18" s="51" t="s">
        <v>1</v>
      </c>
      <c r="C18" s="61" t="s">
        <v>52</v>
      </c>
      <c r="D18" s="62" t="s">
        <v>53</v>
      </c>
      <c r="E18" s="63">
        <v>1</v>
      </c>
      <c r="F18" s="63">
        <v>1</v>
      </c>
      <c r="G18" s="64"/>
      <c r="H18" s="65"/>
      <c r="I18" s="66"/>
      <c r="J18" s="67">
        <f t="shared" ref="J18:J52" si="0">I18*F18</f>
        <v>0</v>
      </c>
    </row>
    <row r="19" spans="1:10">
      <c r="A19" s="172" t="s">
        <v>16</v>
      </c>
      <c r="B19" s="51" t="s">
        <v>18</v>
      </c>
      <c r="C19" s="61" t="s">
        <v>49</v>
      </c>
      <c r="D19" s="62" t="s">
        <v>54</v>
      </c>
      <c r="E19" s="63">
        <v>1</v>
      </c>
      <c r="F19" s="63">
        <v>1</v>
      </c>
      <c r="G19" s="64"/>
      <c r="H19" s="65"/>
      <c r="I19" s="66"/>
      <c r="J19" s="67">
        <f t="shared" si="0"/>
        <v>0</v>
      </c>
    </row>
    <row r="20" spans="1:10">
      <c r="A20" s="172" t="s">
        <v>302</v>
      </c>
      <c r="B20" s="51" t="s">
        <v>188</v>
      </c>
      <c r="C20" s="61" t="s">
        <v>52</v>
      </c>
      <c r="D20" s="62" t="s">
        <v>187</v>
      </c>
      <c r="E20" s="63">
        <v>1</v>
      </c>
      <c r="F20" s="63">
        <v>1</v>
      </c>
      <c r="G20" s="64"/>
      <c r="H20" s="65"/>
      <c r="I20" s="66"/>
      <c r="J20" s="67">
        <f t="shared" si="0"/>
        <v>0</v>
      </c>
    </row>
    <row r="21" spans="1:10">
      <c r="A21" s="172" t="s">
        <v>301</v>
      </c>
      <c r="B21" s="51" t="s">
        <v>189</v>
      </c>
      <c r="C21" s="61" t="s">
        <v>190</v>
      </c>
      <c r="D21" s="62">
        <v>11020</v>
      </c>
      <c r="E21" s="63">
        <v>1</v>
      </c>
      <c r="F21" s="63">
        <v>1</v>
      </c>
      <c r="G21" s="64"/>
      <c r="H21" s="65"/>
      <c r="I21" s="66"/>
      <c r="J21" s="67">
        <f t="shared" si="0"/>
        <v>0</v>
      </c>
    </row>
    <row r="22" spans="1:10">
      <c r="A22" s="172" t="s">
        <v>418</v>
      </c>
      <c r="B22" s="51" t="s">
        <v>24</v>
      </c>
      <c r="C22" s="61" t="s">
        <v>52</v>
      </c>
      <c r="D22" s="62" t="s">
        <v>71</v>
      </c>
      <c r="E22" s="63">
        <v>1</v>
      </c>
      <c r="F22" s="133">
        <v>3</v>
      </c>
      <c r="G22" s="64"/>
      <c r="H22" s="65"/>
      <c r="I22" s="66"/>
      <c r="J22" s="67">
        <f t="shared" si="0"/>
        <v>0</v>
      </c>
    </row>
    <row r="23" spans="1:10">
      <c r="A23" s="172" t="s">
        <v>343</v>
      </c>
      <c r="B23" s="69" t="s">
        <v>34</v>
      </c>
      <c r="C23" s="70" t="s">
        <v>55</v>
      </c>
      <c r="D23" s="71" t="s">
        <v>74</v>
      </c>
      <c r="E23" s="63">
        <v>1</v>
      </c>
      <c r="F23" s="63">
        <v>9</v>
      </c>
      <c r="G23" s="64"/>
      <c r="H23" s="65"/>
      <c r="I23" s="66"/>
      <c r="J23" s="67">
        <f t="shared" si="0"/>
        <v>0</v>
      </c>
    </row>
    <row r="24" spans="1:10">
      <c r="A24" s="172" t="s">
        <v>417</v>
      </c>
      <c r="B24" s="69" t="s">
        <v>130</v>
      </c>
      <c r="C24" s="70" t="s">
        <v>52</v>
      </c>
      <c r="D24" s="71" t="s">
        <v>131</v>
      </c>
      <c r="E24" s="63">
        <v>1</v>
      </c>
      <c r="F24" s="63">
        <v>1</v>
      </c>
      <c r="G24" s="64"/>
      <c r="H24" s="65"/>
      <c r="I24" s="66"/>
      <c r="J24" s="67">
        <f t="shared" si="0"/>
        <v>0</v>
      </c>
    </row>
    <row r="25" spans="1:10">
      <c r="A25" s="172" t="s">
        <v>9</v>
      </c>
      <c r="B25" s="51" t="s">
        <v>39</v>
      </c>
      <c r="C25" s="61" t="s">
        <v>52</v>
      </c>
      <c r="D25" s="62" t="s">
        <v>76</v>
      </c>
      <c r="E25" s="63">
        <v>1</v>
      </c>
      <c r="F25" s="133">
        <v>1</v>
      </c>
      <c r="G25" s="64"/>
      <c r="H25" s="65"/>
      <c r="I25" s="66"/>
      <c r="J25" s="67">
        <f t="shared" si="0"/>
        <v>0</v>
      </c>
    </row>
    <row r="26" spans="1:10" ht="15.75">
      <c r="A26" s="173"/>
      <c r="B26" s="106" t="s">
        <v>208</v>
      </c>
      <c r="C26" s="142"/>
      <c r="D26" s="143"/>
      <c r="E26" s="58"/>
      <c r="F26" s="58"/>
      <c r="G26" s="155"/>
      <c r="H26" s="156"/>
      <c r="I26" s="157"/>
      <c r="J26" s="60"/>
    </row>
    <row r="27" spans="1:10">
      <c r="A27" s="172" t="s">
        <v>419</v>
      </c>
      <c r="B27" s="93" t="s">
        <v>212</v>
      </c>
      <c r="C27" s="72" t="s">
        <v>213</v>
      </c>
      <c r="D27" s="98" t="s">
        <v>214</v>
      </c>
      <c r="E27" s="63">
        <v>1</v>
      </c>
      <c r="F27" s="63">
        <v>1</v>
      </c>
      <c r="G27" s="64"/>
      <c r="H27" s="65"/>
      <c r="I27" s="66"/>
      <c r="J27" s="67">
        <f t="shared" si="0"/>
        <v>0</v>
      </c>
    </row>
    <row r="28" spans="1:10">
      <c r="A28" s="172" t="s">
        <v>420</v>
      </c>
      <c r="B28" s="94" t="s">
        <v>223</v>
      </c>
      <c r="C28" s="73" t="s">
        <v>52</v>
      </c>
      <c r="D28" s="99" t="s">
        <v>224</v>
      </c>
      <c r="E28" s="63">
        <v>1</v>
      </c>
      <c r="F28" s="63">
        <v>1</v>
      </c>
      <c r="G28" s="64"/>
      <c r="H28" s="65"/>
      <c r="I28" s="66"/>
      <c r="J28" s="67">
        <f t="shared" si="0"/>
        <v>0</v>
      </c>
    </row>
    <row r="29" spans="1:10" s="139" customFormat="1" ht="30">
      <c r="A29" s="172" t="s">
        <v>421</v>
      </c>
      <c r="B29" s="95" t="s">
        <v>225</v>
      </c>
      <c r="C29" s="74" t="s">
        <v>52</v>
      </c>
      <c r="D29" s="100" t="s">
        <v>226</v>
      </c>
      <c r="E29" s="134">
        <v>1</v>
      </c>
      <c r="F29" s="134">
        <v>6</v>
      </c>
      <c r="G29" s="135"/>
      <c r="H29" s="136"/>
      <c r="I29" s="137"/>
      <c r="J29" s="138">
        <f>I29*F29</f>
        <v>0</v>
      </c>
    </row>
    <row r="30" spans="1:10">
      <c r="A30" s="172" t="s">
        <v>422</v>
      </c>
      <c r="B30" s="94" t="s">
        <v>227</v>
      </c>
      <c r="C30" s="73" t="s">
        <v>52</v>
      </c>
      <c r="D30" s="99" t="s">
        <v>228</v>
      </c>
      <c r="E30" s="63">
        <v>1</v>
      </c>
      <c r="F30" s="63">
        <v>1</v>
      </c>
      <c r="G30" s="64"/>
      <c r="H30" s="65"/>
      <c r="I30" s="66"/>
      <c r="J30" s="67">
        <f t="shared" si="0"/>
        <v>0</v>
      </c>
    </row>
    <row r="31" spans="1:10">
      <c r="A31" s="172" t="s">
        <v>13</v>
      </c>
      <c r="B31" s="94" t="s">
        <v>237</v>
      </c>
      <c r="C31" s="73" t="s">
        <v>52</v>
      </c>
      <c r="D31" s="99" t="s">
        <v>238</v>
      </c>
      <c r="E31" s="75">
        <v>1</v>
      </c>
      <c r="F31" s="75">
        <v>2</v>
      </c>
      <c r="G31" s="64"/>
      <c r="H31" s="65"/>
      <c r="I31" s="66"/>
      <c r="J31" s="67">
        <f t="shared" si="0"/>
        <v>0</v>
      </c>
    </row>
    <row r="32" spans="1:10">
      <c r="A32" s="172" t="s">
        <v>423</v>
      </c>
      <c r="B32" s="94" t="s">
        <v>239</v>
      </c>
      <c r="C32" s="73" t="s">
        <v>55</v>
      </c>
      <c r="D32" s="99" t="s">
        <v>240</v>
      </c>
      <c r="E32" s="75">
        <v>1</v>
      </c>
      <c r="F32" s="75">
        <v>1</v>
      </c>
      <c r="G32" s="64"/>
      <c r="H32" s="65"/>
      <c r="I32" s="66"/>
      <c r="J32" s="67">
        <f t="shared" si="0"/>
        <v>0</v>
      </c>
    </row>
    <row r="33" spans="1:10">
      <c r="A33" s="172" t="s">
        <v>424</v>
      </c>
      <c r="B33" s="96" t="s">
        <v>253</v>
      </c>
      <c r="C33" s="54" t="s">
        <v>52</v>
      </c>
      <c r="D33" s="101" t="s">
        <v>254</v>
      </c>
      <c r="E33" s="63">
        <v>1</v>
      </c>
      <c r="F33" s="63">
        <v>1</v>
      </c>
      <c r="G33" s="64"/>
      <c r="H33" s="65"/>
      <c r="I33" s="66"/>
      <c r="J33" s="67">
        <f t="shared" si="0"/>
        <v>0</v>
      </c>
    </row>
    <row r="34" spans="1:10">
      <c r="A34" s="172" t="s">
        <v>425</v>
      </c>
      <c r="B34" s="96" t="s">
        <v>275</v>
      </c>
      <c r="C34" s="54" t="s">
        <v>52</v>
      </c>
      <c r="D34" s="101" t="s">
        <v>276</v>
      </c>
      <c r="E34" s="63">
        <v>1</v>
      </c>
      <c r="F34" s="63">
        <v>1</v>
      </c>
      <c r="G34" s="64"/>
      <c r="H34" s="65"/>
      <c r="I34" s="66"/>
      <c r="J34" s="67">
        <f t="shared" si="0"/>
        <v>0</v>
      </c>
    </row>
    <row r="35" spans="1:10">
      <c r="A35" s="172" t="s">
        <v>426</v>
      </c>
      <c r="B35" s="93" t="s">
        <v>322</v>
      </c>
      <c r="C35" s="72" t="s">
        <v>52</v>
      </c>
      <c r="D35" s="102" t="s">
        <v>323</v>
      </c>
      <c r="E35" s="76">
        <v>1</v>
      </c>
      <c r="F35" s="76">
        <v>5</v>
      </c>
      <c r="G35" s="64"/>
      <c r="H35" s="65"/>
      <c r="I35" s="66"/>
      <c r="J35" s="67">
        <f t="shared" si="0"/>
        <v>0</v>
      </c>
    </row>
    <row r="36" spans="1:10">
      <c r="A36" s="172" t="s">
        <v>340</v>
      </c>
      <c r="B36" s="93" t="s">
        <v>324</v>
      </c>
      <c r="C36" s="72" t="s">
        <v>52</v>
      </c>
      <c r="D36" s="101" t="s">
        <v>325</v>
      </c>
      <c r="E36" s="76">
        <v>1</v>
      </c>
      <c r="F36" s="76">
        <v>2</v>
      </c>
      <c r="G36" s="64"/>
      <c r="H36" s="65"/>
      <c r="I36" s="66"/>
      <c r="J36" s="67">
        <f t="shared" si="0"/>
        <v>0</v>
      </c>
    </row>
    <row r="37" spans="1:10">
      <c r="A37" s="172" t="s">
        <v>427</v>
      </c>
      <c r="B37" s="93" t="s">
        <v>326</v>
      </c>
      <c r="C37" s="72" t="s">
        <v>52</v>
      </c>
      <c r="D37" s="101" t="s">
        <v>327</v>
      </c>
      <c r="E37" s="76">
        <v>1</v>
      </c>
      <c r="F37" s="76">
        <v>2</v>
      </c>
      <c r="G37" s="64"/>
      <c r="H37" s="65"/>
      <c r="I37" s="66"/>
      <c r="J37" s="67">
        <f t="shared" si="0"/>
        <v>0</v>
      </c>
    </row>
    <row r="38" spans="1:10">
      <c r="A38" s="172" t="s">
        <v>428</v>
      </c>
      <c r="B38" s="93" t="s">
        <v>328</v>
      </c>
      <c r="C38" s="72" t="s">
        <v>52</v>
      </c>
      <c r="D38" s="101" t="s">
        <v>329</v>
      </c>
      <c r="E38" s="76">
        <v>1</v>
      </c>
      <c r="F38" s="76">
        <v>2</v>
      </c>
      <c r="G38" s="64"/>
      <c r="H38" s="65"/>
      <c r="I38" s="66"/>
      <c r="J38" s="67">
        <f t="shared" si="0"/>
        <v>0</v>
      </c>
    </row>
    <row r="39" spans="1:10">
      <c r="A39" s="172" t="s">
        <v>429</v>
      </c>
      <c r="B39" s="96" t="s">
        <v>330</v>
      </c>
      <c r="C39" s="72" t="s">
        <v>52</v>
      </c>
      <c r="D39" s="101" t="s">
        <v>331</v>
      </c>
      <c r="E39" s="76">
        <v>1</v>
      </c>
      <c r="F39" s="76">
        <v>5</v>
      </c>
      <c r="G39" s="64"/>
      <c r="H39" s="65"/>
      <c r="I39" s="66"/>
      <c r="J39" s="67">
        <f t="shared" si="0"/>
        <v>0</v>
      </c>
    </row>
    <row r="40" spans="1:10">
      <c r="A40" s="172" t="s">
        <v>430</v>
      </c>
      <c r="B40" s="96" t="s">
        <v>332</v>
      </c>
      <c r="C40" s="72" t="s">
        <v>52</v>
      </c>
      <c r="D40" s="101" t="s">
        <v>333</v>
      </c>
      <c r="E40" s="76">
        <v>1</v>
      </c>
      <c r="F40" s="76">
        <v>2</v>
      </c>
      <c r="G40" s="64"/>
      <c r="H40" s="65"/>
      <c r="I40" s="66"/>
      <c r="J40" s="67">
        <f t="shared" si="0"/>
        <v>0</v>
      </c>
    </row>
    <row r="41" spans="1:10">
      <c r="A41" s="172" t="s">
        <v>431</v>
      </c>
      <c r="B41" s="93" t="s">
        <v>334</v>
      </c>
      <c r="C41" s="72" t="s">
        <v>52</v>
      </c>
      <c r="D41" s="101" t="s">
        <v>327</v>
      </c>
      <c r="E41" s="76">
        <v>1</v>
      </c>
      <c r="F41" s="76">
        <v>2</v>
      </c>
      <c r="G41" s="64"/>
      <c r="H41" s="65"/>
      <c r="I41" s="66"/>
      <c r="J41" s="67">
        <f t="shared" si="0"/>
        <v>0</v>
      </c>
    </row>
    <row r="42" spans="1:10">
      <c r="A42" s="172" t="s">
        <v>432</v>
      </c>
      <c r="B42" s="93" t="s">
        <v>335</v>
      </c>
      <c r="C42" s="72" t="s">
        <v>52</v>
      </c>
      <c r="D42" s="101" t="s">
        <v>329</v>
      </c>
      <c r="E42" s="76">
        <v>1</v>
      </c>
      <c r="F42" s="76">
        <v>2</v>
      </c>
      <c r="G42" s="64"/>
      <c r="H42" s="65"/>
      <c r="I42" s="66"/>
      <c r="J42" s="67">
        <f t="shared" si="0"/>
        <v>0</v>
      </c>
    </row>
    <row r="43" spans="1:10">
      <c r="A43" s="172" t="s">
        <v>433</v>
      </c>
      <c r="B43" s="96" t="s">
        <v>336</v>
      </c>
      <c r="C43" s="72" t="s">
        <v>52</v>
      </c>
      <c r="D43" s="101" t="s">
        <v>337</v>
      </c>
      <c r="E43" s="76">
        <v>1</v>
      </c>
      <c r="F43" s="76">
        <v>2</v>
      </c>
      <c r="G43" s="64"/>
      <c r="H43" s="65"/>
      <c r="I43" s="66"/>
      <c r="J43" s="67">
        <f t="shared" si="0"/>
        <v>0</v>
      </c>
    </row>
    <row r="44" spans="1:10">
      <c r="A44" s="172" t="s">
        <v>434</v>
      </c>
      <c r="B44" s="96" t="s">
        <v>344</v>
      </c>
      <c r="C44" s="54" t="s">
        <v>52</v>
      </c>
      <c r="D44" s="101" t="s">
        <v>345</v>
      </c>
      <c r="E44" s="76">
        <v>1</v>
      </c>
      <c r="F44" s="76">
        <v>1</v>
      </c>
      <c r="G44" s="64"/>
      <c r="H44" s="65"/>
      <c r="I44" s="66"/>
      <c r="J44" s="67">
        <f t="shared" si="0"/>
        <v>0</v>
      </c>
    </row>
    <row r="45" spans="1:10">
      <c r="A45" s="172" t="s">
        <v>435</v>
      </c>
      <c r="B45" s="96" t="s">
        <v>352</v>
      </c>
      <c r="C45" s="54" t="s">
        <v>52</v>
      </c>
      <c r="D45" s="101" t="s">
        <v>353</v>
      </c>
      <c r="E45" s="76">
        <v>1</v>
      </c>
      <c r="F45" s="76">
        <v>1</v>
      </c>
      <c r="G45" s="64"/>
      <c r="H45" s="65"/>
      <c r="I45" s="66"/>
      <c r="J45" s="67">
        <f t="shared" si="0"/>
        <v>0</v>
      </c>
    </row>
    <row r="46" spans="1:10">
      <c r="A46" s="172" t="s">
        <v>12</v>
      </c>
      <c r="B46" s="96" t="s">
        <v>354</v>
      </c>
      <c r="C46" s="54" t="s">
        <v>52</v>
      </c>
      <c r="D46" s="101" t="s">
        <v>355</v>
      </c>
      <c r="E46" s="76">
        <v>1</v>
      </c>
      <c r="F46" s="76">
        <v>1</v>
      </c>
      <c r="G46" s="64"/>
      <c r="H46" s="65"/>
      <c r="I46" s="66"/>
      <c r="J46" s="67">
        <f t="shared" si="0"/>
        <v>0</v>
      </c>
    </row>
    <row r="47" spans="1:10">
      <c r="A47" s="172" t="s">
        <v>436</v>
      </c>
      <c r="B47" s="96" t="s">
        <v>356</v>
      </c>
      <c r="C47" s="54" t="s">
        <v>52</v>
      </c>
      <c r="D47" s="101" t="s">
        <v>357</v>
      </c>
      <c r="E47" s="76">
        <v>1</v>
      </c>
      <c r="F47" s="76">
        <v>1</v>
      </c>
      <c r="G47" s="64"/>
      <c r="H47" s="65"/>
      <c r="I47" s="66"/>
      <c r="J47" s="67">
        <f t="shared" si="0"/>
        <v>0</v>
      </c>
    </row>
    <row r="48" spans="1:10">
      <c r="A48" s="172" t="s">
        <v>437</v>
      </c>
      <c r="B48" s="96" t="s">
        <v>399</v>
      </c>
      <c r="C48" s="53" t="s">
        <v>361</v>
      </c>
      <c r="D48" s="101" t="s">
        <v>362</v>
      </c>
      <c r="E48" s="63">
        <v>1</v>
      </c>
      <c r="F48" s="84">
        <v>2</v>
      </c>
      <c r="G48" s="65"/>
      <c r="H48" s="65"/>
      <c r="I48" s="66"/>
      <c r="J48" s="67">
        <f t="shared" si="0"/>
        <v>0</v>
      </c>
    </row>
    <row r="49" spans="1:10" ht="15.75">
      <c r="A49" s="173"/>
      <c r="B49" s="104" t="s">
        <v>365</v>
      </c>
      <c r="C49" s="144"/>
      <c r="D49" s="145"/>
      <c r="E49" s="58"/>
      <c r="F49" s="146"/>
      <c r="G49" s="156"/>
      <c r="H49" s="156"/>
      <c r="I49" s="157"/>
      <c r="J49" s="60"/>
    </row>
    <row r="50" spans="1:10">
      <c r="A50" s="172" t="s">
        <v>438</v>
      </c>
      <c r="B50" s="71" t="s">
        <v>381</v>
      </c>
      <c r="C50" s="69" t="s">
        <v>382</v>
      </c>
      <c r="D50" s="102" t="s">
        <v>383</v>
      </c>
      <c r="E50" s="82">
        <v>1</v>
      </c>
      <c r="F50" s="90">
        <v>1</v>
      </c>
      <c r="G50" s="65"/>
      <c r="H50" s="65"/>
      <c r="I50" s="66"/>
      <c r="J50" s="67">
        <f t="shared" si="0"/>
        <v>0</v>
      </c>
    </row>
    <row r="51" spans="1:10">
      <c r="A51" s="172" t="s">
        <v>439</v>
      </c>
      <c r="B51" s="71" t="s">
        <v>384</v>
      </c>
      <c r="C51" s="69" t="s">
        <v>382</v>
      </c>
      <c r="D51" s="102" t="s">
        <v>385</v>
      </c>
      <c r="E51" s="82">
        <v>1</v>
      </c>
      <c r="F51" s="90">
        <v>1</v>
      </c>
      <c r="G51" s="77"/>
      <c r="H51" s="77"/>
      <c r="I51" s="66"/>
      <c r="J51" s="67">
        <f t="shared" si="0"/>
        <v>0</v>
      </c>
    </row>
    <row r="52" spans="1:10">
      <c r="A52" s="172" t="s">
        <v>440</v>
      </c>
      <c r="B52" s="71" t="s">
        <v>400</v>
      </c>
      <c r="C52" s="69" t="s">
        <v>68</v>
      </c>
      <c r="D52" s="102" t="s">
        <v>388</v>
      </c>
      <c r="E52" s="82">
        <v>1</v>
      </c>
      <c r="F52" s="90">
        <v>1</v>
      </c>
      <c r="G52" s="77"/>
      <c r="H52" s="77"/>
      <c r="I52" s="66"/>
      <c r="J52" s="67">
        <f t="shared" si="0"/>
        <v>0</v>
      </c>
    </row>
    <row r="53" spans="1:10" ht="15.75">
      <c r="A53" s="173"/>
      <c r="B53" s="105" t="s">
        <v>392</v>
      </c>
      <c r="C53" s="147"/>
      <c r="D53" s="143"/>
      <c r="E53" s="58"/>
      <c r="F53" s="148"/>
      <c r="G53" s="158"/>
      <c r="H53" s="158"/>
      <c r="I53" s="157"/>
      <c r="J53" s="60"/>
    </row>
    <row r="54" spans="1:10">
      <c r="A54" s="174" t="s">
        <v>441</v>
      </c>
      <c r="B54" s="97" t="s">
        <v>391</v>
      </c>
      <c r="C54" s="86" t="s">
        <v>68</v>
      </c>
      <c r="D54" s="103">
        <v>1124000</v>
      </c>
      <c r="E54" s="91">
        <v>1</v>
      </c>
      <c r="F54" s="92">
        <v>2</v>
      </c>
      <c r="G54" s="87"/>
      <c r="H54" s="87"/>
      <c r="I54" s="88"/>
      <c r="J54" s="89">
        <f>I54*F54</f>
        <v>0</v>
      </c>
    </row>
    <row r="55" spans="1:10">
      <c r="B55" s="6"/>
      <c r="C55" s="6"/>
      <c r="D55" s="6"/>
      <c r="I55" s="41" t="s">
        <v>191</v>
      </c>
      <c r="J55" s="42">
        <f>SUM(J15:J54)</f>
        <v>0</v>
      </c>
    </row>
    <row r="56" spans="1:10">
      <c r="I56" s="43" t="s">
        <v>192</v>
      </c>
      <c r="J56" s="44">
        <f>J55*0.19</f>
        <v>0</v>
      </c>
    </row>
    <row r="57" spans="1:10">
      <c r="I57" s="45" t="s">
        <v>193</v>
      </c>
      <c r="J57" s="44">
        <f>J55+J56</f>
        <v>0</v>
      </c>
    </row>
  </sheetData>
  <sheetProtection algorithmName="SHA-512" hashValue="MI5noYezfaVSGCzESO9fZxbakPwQA64w1WCvOZj5P8OZs886JrlJuZiFHZVC+btsjDN2rdeaOaBuiKOi+KWMxg==" saltValue="P2mmpz8iGRKrjWto+K6AgQ==" spinCount="100000" sheet="1" objects="1" scenarios="1" selectLockedCells="1"/>
  <mergeCells count="5">
    <mergeCell ref="G13:I13"/>
    <mergeCell ref="C13:D13"/>
    <mergeCell ref="H3:J3"/>
    <mergeCell ref="H4:J4"/>
    <mergeCell ref="H5:J5"/>
  </mergeCells>
  <phoneticPr fontId="13" type="noConversion"/>
  <pageMargins left="0" right="0" top="0.39409448818897641" bottom="0.39409448818897641" header="0" footer="0"/>
  <pageSetup paperSize="9" scale="58" orientation="landscape" horizontalDpi="1200" verticalDpi="1200" r:id="rId1"/>
  <headerFooter>
    <oddHeader>&amp;C&amp;A</oddHeader>
    <oddFooter>&amp;CSeite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E943B-B0FE-458A-B6DB-125DDC55B5CB}">
  <dimension ref="A1:J140"/>
  <sheetViews>
    <sheetView tabSelected="1" topLeftCell="A115" zoomScaleNormal="100" workbookViewId="0">
      <selection activeCell="G134" sqref="G134"/>
    </sheetView>
  </sheetViews>
  <sheetFormatPr baseColWidth="10" defaultRowHeight="15"/>
  <cols>
    <col min="1" max="1" width="6.875" style="5" customWidth="1"/>
    <col min="2" max="2" width="100.75" style="2" customWidth="1"/>
    <col min="3" max="3" width="12.25" style="2" bestFit="1" customWidth="1"/>
    <col min="4" max="4" width="14.125" style="2" bestFit="1" customWidth="1"/>
    <col min="5" max="5" width="5.875" style="3" bestFit="1" customWidth="1"/>
    <col min="6" max="6" width="6.125" style="3" bestFit="1" customWidth="1"/>
    <col min="7" max="8" width="13.125" style="3" customWidth="1"/>
    <col min="9" max="10" width="12.5" style="4" customWidth="1"/>
    <col min="11" max="16" width="10.75" style="2" customWidth="1"/>
    <col min="17" max="16384" width="11" style="2"/>
  </cols>
  <sheetData>
    <row r="1" spans="1:10" ht="15.75">
      <c r="A1" s="1" t="s">
        <v>195</v>
      </c>
    </row>
    <row r="2" spans="1:10" ht="15.75">
      <c r="A2" s="1" t="s">
        <v>196</v>
      </c>
      <c r="G2" s="46" t="s">
        <v>206</v>
      </c>
      <c r="H2" s="47"/>
      <c r="I2" s="49"/>
      <c r="J2" s="48"/>
    </row>
    <row r="3" spans="1:10" ht="15.75">
      <c r="A3" s="1" t="s">
        <v>197</v>
      </c>
      <c r="G3" s="140" t="s">
        <v>413</v>
      </c>
      <c r="H3" s="185"/>
      <c r="I3" s="185"/>
      <c r="J3" s="186"/>
    </row>
    <row r="4" spans="1:10">
      <c r="G4" s="20" t="s">
        <v>205</v>
      </c>
      <c r="H4" s="185"/>
      <c r="I4" s="185"/>
      <c r="J4" s="186"/>
    </row>
    <row r="5" spans="1:10" ht="15.75">
      <c r="A5" s="1" t="s">
        <v>415</v>
      </c>
      <c r="G5" s="141" t="s">
        <v>414</v>
      </c>
      <c r="H5" s="187"/>
      <c r="I5" s="187"/>
      <c r="J5" s="188"/>
    </row>
    <row r="6" spans="1:10" ht="15.75">
      <c r="A6" s="1" t="s">
        <v>401</v>
      </c>
    </row>
    <row r="7" spans="1:10">
      <c r="A7" s="2"/>
    </row>
    <row r="8" spans="1:10" ht="15.75">
      <c r="A8" s="1" t="s">
        <v>198</v>
      </c>
    </row>
    <row r="9" spans="1:10">
      <c r="B9" s="6"/>
      <c r="F9" s="7"/>
      <c r="G9" s="7"/>
      <c r="H9" s="7"/>
    </row>
    <row r="10" spans="1:10" ht="30.75">
      <c r="A10" s="8"/>
      <c r="B10" s="9" t="s">
        <v>199</v>
      </c>
      <c r="F10" s="7"/>
      <c r="G10" s="7"/>
      <c r="H10" s="7"/>
    </row>
    <row r="11" spans="1:10" ht="18.75">
      <c r="A11" s="8"/>
      <c r="B11" s="9"/>
      <c r="F11" s="7"/>
      <c r="G11" s="7"/>
      <c r="H11" s="7"/>
    </row>
    <row r="12" spans="1:10" ht="60.75">
      <c r="A12" s="8"/>
      <c r="B12" s="9" t="s">
        <v>207</v>
      </c>
      <c r="F12" s="7"/>
      <c r="G12" s="7"/>
      <c r="H12" s="7"/>
    </row>
    <row r="13" spans="1:10" ht="18.75">
      <c r="A13" s="8"/>
      <c r="C13" s="183" t="s">
        <v>186</v>
      </c>
      <c r="D13" s="184"/>
      <c r="F13" s="7"/>
      <c r="G13" s="180" t="s">
        <v>185</v>
      </c>
      <c r="H13" s="181"/>
      <c r="I13" s="182"/>
    </row>
    <row r="14" spans="1:10" ht="30">
      <c r="A14" s="10" t="s">
        <v>194</v>
      </c>
      <c r="B14" s="11" t="s">
        <v>79</v>
      </c>
      <c r="C14" s="12" t="s">
        <v>83</v>
      </c>
      <c r="D14" s="13" t="s">
        <v>48</v>
      </c>
      <c r="E14" s="14" t="s">
        <v>180</v>
      </c>
      <c r="F14" s="15" t="s">
        <v>179</v>
      </c>
      <c r="G14" s="16" t="s">
        <v>184</v>
      </c>
      <c r="H14" s="16" t="s">
        <v>48</v>
      </c>
      <c r="I14" s="17" t="s">
        <v>182</v>
      </c>
      <c r="J14" s="18" t="s">
        <v>183</v>
      </c>
    </row>
    <row r="15" spans="1:10" ht="15.75">
      <c r="A15" s="175"/>
      <c r="B15" s="106" t="s">
        <v>209</v>
      </c>
      <c r="C15" s="149"/>
      <c r="D15" s="150"/>
      <c r="E15" s="151"/>
      <c r="F15" s="151"/>
      <c r="G15" s="159"/>
      <c r="H15" s="160"/>
      <c r="I15" s="161"/>
      <c r="J15" s="152"/>
    </row>
    <row r="16" spans="1:10">
      <c r="A16" s="172" t="s">
        <v>11</v>
      </c>
      <c r="B16" s="19" t="s">
        <v>22</v>
      </c>
      <c r="C16" s="20" t="s">
        <v>59</v>
      </c>
      <c r="D16" s="21" t="s">
        <v>60</v>
      </c>
      <c r="E16" s="22">
        <v>1</v>
      </c>
      <c r="F16" s="22">
        <v>1</v>
      </c>
      <c r="G16" s="23"/>
      <c r="H16" s="24"/>
      <c r="I16" s="25"/>
      <c r="J16" s="26">
        <f>I16*F16</f>
        <v>0</v>
      </c>
    </row>
    <row r="17" spans="1:10">
      <c r="A17" s="172" t="s">
        <v>15</v>
      </c>
      <c r="B17" s="19" t="s">
        <v>203</v>
      </c>
      <c r="C17" s="20" t="s">
        <v>61</v>
      </c>
      <c r="D17" s="21" t="s">
        <v>62</v>
      </c>
      <c r="E17" s="22" t="s">
        <v>177</v>
      </c>
      <c r="F17" s="22">
        <v>3</v>
      </c>
      <c r="G17" s="23"/>
      <c r="H17" s="24"/>
      <c r="I17" s="25"/>
      <c r="J17" s="26">
        <f>I17*F17</f>
        <v>0</v>
      </c>
    </row>
    <row r="18" spans="1:10">
      <c r="A18" s="172" t="s">
        <v>10</v>
      </c>
      <c r="B18" s="27" t="s">
        <v>3</v>
      </c>
      <c r="C18" s="28" t="s">
        <v>52</v>
      </c>
      <c r="D18" s="29" t="s">
        <v>64</v>
      </c>
      <c r="E18" s="22">
        <v>1</v>
      </c>
      <c r="F18" s="22">
        <v>6</v>
      </c>
      <c r="G18" s="23"/>
      <c r="H18" s="24"/>
      <c r="I18" s="25"/>
      <c r="J18" s="26">
        <f t="shared" ref="J18:J25" si="0">I18*F18</f>
        <v>0</v>
      </c>
    </row>
    <row r="19" spans="1:10">
      <c r="A19" s="172" t="s">
        <v>16</v>
      </c>
      <c r="B19" s="27" t="s">
        <v>4</v>
      </c>
      <c r="C19" s="28" t="s">
        <v>52</v>
      </c>
      <c r="D19" s="29" t="s">
        <v>65</v>
      </c>
      <c r="E19" s="22">
        <v>1</v>
      </c>
      <c r="F19" s="22">
        <v>6</v>
      </c>
      <c r="G19" s="23"/>
      <c r="H19" s="24"/>
      <c r="I19" s="25"/>
      <c r="J19" s="26">
        <f t="shared" si="0"/>
        <v>0</v>
      </c>
    </row>
    <row r="20" spans="1:10">
      <c r="A20" s="172" t="s">
        <v>302</v>
      </c>
      <c r="B20" s="27" t="s">
        <v>5</v>
      </c>
      <c r="C20" s="28" t="s">
        <v>52</v>
      </c>
      <c r="D20" s="29" t="s">
        <v>66</v>
      </c>
      <c r="E20" s="22">
        <v>1</v>
      </c>
      <c r="F20" s="22">
        <v>10</v>
      </c>
      <c r="G20" s="23"/>
      <c r="H20" s="24"/>
      <c r="I20" s="25"/>
      <c r="J20" s="26">
        <f t="shared" si="0"/>
        <v>0</v>
      </c>
    </row>
    <row r="21" spans="1:10">
      <c r="A21" s="172" t="s">
        <v>301</v>
      </c>
      <c r="B21" s="27" t="s">
        <v>6</v>
      </c>
      <c r="C21" s="28" t="s">
        <v>52</v>
      </c>
      <c r="D21" s="29" t="s">
        <v>67</v>
      </c>
      <c r="E21" s="22">
        <v>1</v>
      </c>
      <c r="F21" s="22">
        <v>10</v>
      </c>
      <c r="G21" s="23"/>
      <c r="H21" s="24"/>
      <c r="I21" s="25"/>
      <c r="J21" s="26">
        <f t="shared" si="0"/>
        <v>0</v>
      </c>
    </row>
    <row r="22" spans="1:10">
      <c r="A22" s="172" t="s">
        <v>418</v>
      </c>
      <c r="B22" s="19" t="s">
        <v>7</v>
      </c>
      <c r="C22" s="20" t="s">
        <v>68</v>
      </c>
      <c r="D22" s="21">
        <v>1215015</v>
      </c>
      <c r="E22" s="22">
        <v>1</v>
      </c>
      <c r="F22" s="22">
        <v>2</v>
      </c>
      <c r="G22" s="23"/>
      <c r="H22" s="24"/>
      <c r="I22" s="25"/>
      <c r="J22" s="26">
        <f t="shared" si="0"/>
        <v>0</v>
      </c>
    </row>
    <row r="23" spans="1:10">
      <c r="A23" s="172" t="s">
        <v>343</v>
      </c>
      <c r="B23" s="19" t="s">
        <v>80</v>
      </c>
      <c r="C23" s="20" t="s">
        <v>81</v>
      </c>
      <c r="D23" s="21" t="s">
        <v>82</v>
      </c>
      <c r="E23" s="22">
        <v>1</v>
      </c>
      <c r="F23" s="22">
        <v>3</v>
      </c>
      <c r="G23" s="23"/>
      <c r="H23" s="24"/>
      <c r="I23" s="25"/>
      <c r="J23" s="26">
        <f t="shared" si="0"/>
        <v>0</v>
      </c>
    </row>
    <row r="24" spans="1:10">
      <c r="A24" s="172" t="s">
        <v>417</v>
      </c>
      <c r="B24" s="19" t="s">
        <v>23</v>
      </c>
      <c r="C24" s="20" t="s">
        <v>52</v>
      </c>
      <c r="D24" s="21" t="s">
        <v>69</v>
      </c>
      <c r="E24" s="22">
        <v>1</v>
      </c>
      <c r="F24" s="22">
        <v>3</v>
      </c>
      <c r="G24" s="23"/>
      <c r="H24" s="24"/>
      <c r="I24" s="25"/>
      <c r="J24" s="26">
        <f t="shared" si="0"/>
        <v>0</v>
      </c>
    </row>
    <row r="25" spans="1:10">
      <c r="A25" s="172" t="s">
        <v>9</v>
      </c>
      <c r="B25" s="19" t="s">
        <v>8</v>
      </c>
      <c r="C25" s="20" t="s">
        <v>52</v>
      </c>
      <c r="D25" s="21" t="s">
        <v>70</v>
      </c>
      <c r="E25" s="22">
        <v>25</v>
      </c>
      <c r="F25" s="22">
        <v>1</v>
      </c>
      <c r="G25" s="23"/>
      <c r="H25" s="24"/>
      <c r="I25" s="25"/>
      <c r="J25" s="26">
        <f t="shared" si="0"/>
        <v>0</v>
      </c>
    </row>
    <row r="26" spans="1:10">
      <c r="A26" s="172" t="s">
        <v>419</v>
      </c>
      <c r="B26" s="19" t="s">
        <v>181</v>
      </c>
      <c r="C26" s="20" t="s">
        <v>55</v>
      </c>
      <c r="D26" s="21" t="s">
        <v>150</v>
      </c>
      <c r="E26" s="22">
        <v>1</v>
      </c>
      <c r="F26" s="22">
        <v>1</v>
      </c>
      <c r="G26" s="23"/>
      <c r="H26" s="24"/>
      <c r="I26" s="25"/>
      <c r="J26" s="26">
        <f>I26*F26</f>
        <v>0</v>
      </c>
    </row>
    <row r="27" spans="1:10">
      <c r="A27" s="172" t="s">
        <v>420</v>
      </c>
      <c r="B27" s="19" t="s">
        <v>85</v>
      </c>
      <c r="C27" s="20" t="s">
        <v>52</v>
      </c>
      <c r="D27" s="21" t="s">
        <v>91</v>
      </c>
      <c r="E27" s="22">
        <v>12</v>
      </c>
      <c r="F27" s="22">
        <v>1</v>
      </c>
      <c r="G27" s="23"/>
      <c r="H27" s="24"/>
      <c r="I27" s="25"/>
      <c r="J27" s="26">
        <f t="shared" ref="J27:J40" si="1">I27*F27</f>
        <v>0</v>
      </c>
    </row>
    <row r="28" spans="1:10">
      <c r="A28" s="172" t="s">
        <v>421</v>
      </c>
      <c r="B28" s="19" t="s">
        <v>88</v>
      </c>
      <c r="C28" s="20" t="s">
        <v>52</v>
      </c>
      <c r="D28" s="21" t="s">
        <v>90</v>
      </c>
      <c r="E28" s="22">
        <v>12</v>
      </c>
      <c r="F28" s="22">
        <v>2</v>
      </c>
      <c r="G28" s="23"/>
      <c r="H28" s="24"/>
      <c r="I28" s="25"/>
      <c r="J28" s="26">
        <f t="shared" si="1"/>
        <v>0</v>
      </c>
    </row>
    <row r="29" spans="1:10">
      <c r="A29" s="172" t="s">
        <v>422</v>
      </c>
      <c r="B29" s="19" t="s">
        <v>86</v>
      </c>
      <c r="C29" s="20" t="s">
        <v>52</v>
      </c>
      <c r="D29" s="21" t="s">
        <v>89</v>
      </c>
      <c r="E29" s="22">
        <v>6</v>
      </c>
      <c r="F29" s="22">
        <v>2</v>
      </c>
      <c r="G29" s="23"/>
      <c r="H29" s="24"/>
      <c r="I29" s="25"/>
      <c r="J29" s="26">
        <f t="shared" si="1"/>
        <v>0</v>
      </c>
    </row>
    <row r="30" spans="1:10">
      <c r="A30" s="172" t="s">
        <v>13</v>
      </c>
      <c r="B30" s="19" t="s">
        <v>87</v>
      </c>
      <c r="C30" s="20" t="s">
        <v>52</v>
      </c>
      <c r="D30" s="21" t="s">
        <v>92</v>
      </c>
      <c r="E30" s="22">
        <v>1</v>
      </c>
      <c r="F30" s="22">
        <v>10</v>
      </c>
      <c r="G30" s="23"/>
      <c r="H30" s="24"/>
      <c r="I30" s="25"/>
      <c r="J30" s="26">
        <f t="shared" si="1"/>
        <v>0</v>
      </c>
    </row>
    <row r="31" spans="1:10">
      <c r="A31" s="172" t="s">
        <v>423</v>
      </c>
      <c r="B31" s="19" t="s">
        <v>94</v>
      </c>
      <c r="C31" s="20" t="s">
        <v>52</v>
      </c>
      <c r="D31" s="21" t="s">
        <v>93</v>
      </c>
      <c r="E31" s="22">
        <v>10</v>
      </c>
      <c r="F31" s="30" t="s">
        <v>11</v>
      </c>
      <c r="G31" s="31"/>
      <c r="H31" s="32"/>
      <c r="I31" s="25"/>
      <c r="J31" s="26">
        <f t="shared" si="1"/>
        <v>0</v>
      </c>
    </row>
    <row r="32" spans="1:10">
      <c r="A32" s="172" t="s">
        <v>424</v>
      </c>
      <c r="B32" s="19" t="s">
        <v>95</v>
      </c>
      <c r="C32" s="20" t="s">
        <v>52</v>
      </c>
      <c r="D32" s="21" t="s">
        <v>96</v>
      </c>
      <c r="E32" s="22">
        <v>10</v>
      </c>
      <c r="F32" s="30" t="s">
        <v>9</v>
      </c>
      <c r="G32" s="31"/>
      <c r="H32" s="32"/>
      <c r="I32" s="25"/>
      <c r="J32" s="26">
        <f t="shared" si="1"/>
        <v>0</v>
      </c>
    </row>
    <row r="33" spans="1:10">
      <c r="A33" s="172" t="s">
        <v>425</v>
      </c>
      <c r="B33" s="19" t="s">
        <v>97</v>
      </c>
      <c r="C33" s="20" t="s">
        <v>52</v>
      </c>
      <c r="D33" s="21" t="s">
        <v>98</v>
      </c>
      <c r="E33" s="22">
        <v>1</v>
      </c>
      <c r="F33" s="30" t="s">
        <v>10</v>
      </c>
      <c r="G33" s="31"/>
      <c r="H33" s="32"/>
      <c r="I33" s="25"/>
      <c r="J33" s="26">
        <f t="shared" si="1"/>
        <v>0</v>
      </c>
    </row>
    <row r="34" spans="1:10">
      <c r="A34" s="172" t="s">
        <v>426</v>
      </c>
      <c r="B34" s="27" t="s">
        <v>101</v>
      </c>
      <c r="C34" s="33" t="s">
        <v>52</v>
      </c>
      <c r="D34" s="29" t="s">
        <v>99</v>
      </c>
      <c r="E34" s="22">
        <v>500</v>
      </c>
      <c r="F34" s="22">
        <v>1</v>
      </c>
      <c r="G34" s="23"/>
      <c r="H34" s="24"/>
      <c r="I34" s="25"/>
      <c r="J34" s="26">
        <f t="shared" si="1"/>
        <v>0</v>
      </c>
    </row>
    <row r="35" spans="1:10">
      <c r="A35" s="172" t="s">
        <v>340</v>
      </c>
      <c r="B35" s="27" t="s">
        <v>102</v>
      </c>
      <c r="C35" s="33" t="s">
        <v>52</v>
      </c>
      <c r="D35" s="29" t="s">
        <v>100</v>
      </c>
      <c r="E35" s="22">
        <v>500</v>
      </c>
      <c r="F35" s="22">
        <v>1</v>
      </c>
      <c r="G35" s="23"/>
      <c r="H35" s="24"/>
      <c r="I35" s="25"/>
      <c r="J35" s="26">
        <f t="shared" si="1"/>
        <v>0</v>
      </c>
    </row>
    <row r="36" spans="1:10">
      <c r="A36" s="172" t="s">
        <v>427</v>
      </c>
      <c r="B36" s="19" t="s">
        <v>25</v>
      </c>
      <c r="C36" s="20" t="s">
        <v>72</v>
      </c>
      <c r="D36" s="21">
        <v>92744</v>
      </c>
      <c r="E36" s="22">
        <v>10</v>
      </c>
      <c r="F36" s="22">
        <v>1</v>
      </c>
      <c r="G36" s="23"/>
      <c r="H36" s="24"/>
      <c r="I36" s="25"/>
      <c r="J36" s="26">
        <f t="shared" si="1"/>
        <v>0</v>
      </c>
    </row>
    <row r="37" spans="1:10">
      <c r="A37" s="172" t="s">
        <v>428</v>
      </c>
      <c r="B37" s="19" t="s">
        <v>26</v>
      </c>
      <c r="C37" s="20" t="s">
        <v>52</v>
      </c>
      <c r="D37" s="21" t="s">
        <v>103</v>
      </c>
      <c r="E37" s="22">
        <v>2</v>
      </c>
      <c r="F37" s="22">
        <v>5</v>
      </c>
      <c r="G37" s="23"/>
      <c r="H37" s="24"/>
      <c r="I37" s="25"/>
      <c r="J37" s="26">
        <f t="shared" si="1"/>
        <v>0</v>
      </c>
    </row>
    <row r="38" spans="1:10">
      <c r="A38" s="172" t="s">
        <v>429</v>
      </c>
      <c r="B38" s="19" t="s">
        <v>27</v>
      </c>
      <c r="C38" s="20" t="s">
        <v>52</v>
      </c>
      <c r="D38" s="21" t="s">
        <v>104</v>
      </c>
      <c r="E38" s="22">
        <v>4</v>
      </c>
      <c r="F38" s="22">
        <v>30</v>
      </c>
      <c r="G38" s="23"/>
      <c r="H38" s="24"/>
      <c r="I38" s="25"/>
      <c r="J38" s="26">
        <f t="shared" si="1"/>
        <v>0</v>
      </c>
    </row>
    <row r="39" spans="1:10">
      <c r="A39" s="172" t="s">
        <v>430</v>
      </c>
      <c r="B39" s="27" t="s">
        <v>28</v>
      </c>
      <c r="C39" s="33" t="s">
        <v>55</v>
      </c>
      <c r="D39" s="29" t="s">
        <v>105</v>
      </c>
      <c r="E39" s="22">
        <v>1</v>
      </c>
      <c r="F39" s="22">
        <v>6</v>
      </c>
      <c r="G39" s="23"/>
      <c r="H39" s="24"/>
      <c r="I39" s="25"/>
      <c r="J39" s="26">
        <f t="shared" si="1"/>
        <v>0</v>
      </c>
    </row>
    <row r="40" spans="1:10">
      <c r="A40" s="172" t="s">
        <v>431</v>
      </c>
      <c r="B40" s="27" t="s">
        <v>106</v>
      </c>
      <c r="C40" s="33" t="s">
        <v>52</v>
      </c>
      <c r="D40" s="29" t="s">
        <v>107</v>
      </c>
      <c r="E40" s="22">
        <v>100</v>
      </c>
      <c r="F40" s="22">
        <v>4</v>
      </c>
      <c r="G40" s="23"/>
      <c r="H40" s="24"/>
      <c r="I40" s="25"/>
      <c r="J40" s="26">
        <f t="shared" si="1"/>
        <v>0</v>
      </c>
    </row>
    <row r="41" spans="1:10">
      <c r="A41" s="172" t="s">
        <v>432</v>
      </c>
      <c r="B41" s="19" t="s">
        <v>29</v>
      </c>
      <c r="C41" s="20" t="s">
        <v>52</v>
      </c>
      <c r="D41" s="21" t="s">
        <v>108</v>
      </c>
      <c r="E41" s="22">
        <v>10</v>
      </c>
      <c r="F41" s="22">
        <v>1</v>
      </c>
      <c r="G41" s="23"/>
      <c r="H41" s="24"/>
      <c r="I41" s="25"/>
      <c r="J41" s="26">
        <f t="shared" ref="J41:J59" si="2">I41*F41</f>
        <v>0</v>
      </c>
    </row>
    <row r="42" spans="1:10">
      <c r="A42" s="172" t="s">
        <v>433</v>
      </c>
      <c r="B42" s="19" t="s">
        <v>30</v>
      </c>
      <c r="C42" s="20" t="s">
        <v>52</v>
      </c>
      <c r="D42" s="21" t="s">
        <v>109</v>
      </c>
      <c r="E42" s="22">
        <v>10</v>
      </c>
      <c r="F42" s="22">
        <v>1</v>
      </c>
      <c r="G42" s="23"/>
      <c r="H42" s="24"/>
      <c r="I42" s="25"/>
      <c r="J42" s="26">
        <f t="shared" si="2"/>
        <v>0</v>
      </c>
    </row>
    <row r="43" spans="1:10">
      <c r="A43" s="172" t="s">
        <v>434</v>
      </c>
      <c r="B43" s="19" t="s">
        <v>31</v>
      </c>
      <c r="C43" s="20" t="s">
        <v>52</v>
      </c>
      <c r="D43" s="21" t="s">
        <v>110</v>
      </c>
      <c r="E43" s="22">
        <v>10</v>
      </c>
      <c r="F43" s="22">
        <v>2</v>
      </c>
      <c r="G43" s="23"/>
      <c r="H43" s="24"/>
      <c r="I43" s="25"/>
      <c r="J43" s="26">
        <f t="shared" si="2"/>
        <v>0</v>
      </c>
    </row>
    <row r="44" spans="1:10">
      <c r="A44" s="172" t="s">
        <v>435</v>
      </c>
      <c r="B44" s="19" t="s">
        <v>111</v>
      </c>
      <c r="C44" s="20" t="s">
        <v>52</v>
      </c>
      <c r="D44" s="21" t="s">
        <v>112</v>
      </c>
      <c r="E44" s="22">
        <v>1</v>
      </c>
      <c r="F44" s="22">
        <v>10</v>
      </c>
      <c r="G44" s="23"/>
      <c r="H44" s="24"/>
      <c r="I44" s="25"/>
      <c r="J44" s="26">
        <f t="shared" si="2"/>
        <v>0</v>
      </c>
    </row>
    <row r="45" spans="1:10">
      <c r="A45" s="172" t="s">
        <v>12</v>
      </c>
      <c r="B45" s="19" t="s">
        <v>113</v>
      </c>
      <c r="C45" s="20" t="s">
        <v>52</v>
      </c>
      <c r="D45" s="21" t="s">
        <v>114</v>
      </c>
      <c r="E45" s="22">
        <v>1</v>
      </c>
      <c r="F45" s="22">
        <v>10</v>
      </c>
      <c r="G45" s="23"/>
      <c r="H45" s="24"/>
      <c r="I45" s="25"/>
      <c r="J45" s="26">
        <f t="shared" si="2"/>
        <v>0</v>
      </c>
    </row>
    <row r="46" spans="1:10">
      <c r="A46" s="172" t="s">
        <v>436</v>
      </c>
      <c r="B46" s="19" t="s">
        <v>115</v>
      </c>
      <c r="C46" s="20" t="s">
        <v>52</v>
      </c>
      <c r="D46" s="21" t="s">
        <v>116</v>
      </c>
      <c r="E46" s="22">
        <v>1</v>
      </c>
      <c r="F46" s="22">
        <v>10</v>
      </c>
      <c r="G46" s="23"/>
      <c r="H46" s="24"/>
      <c r="I46" s="25"/>
      <c r="J46" s="26">
        <f t="shared" si="2"/>
        <v>0</v>
      </c>
    </row>
    <row r="47" spans="1:10">
      <c r="A47" s="172" t="s">
        <v>437</v>
      </c>
      <c r="B47" s="34" t="s">
        <v>32</v>
      </c>
      <c r="C47" s="35" t="s">
        <v>52</v>
      </c>
      <c r="D47" s="36" t="s">
        <v>117</v>
      </c>
      <c r="E47" s="22">
        <v>300</v>
      </c>
      <c r="F47" s="22">
        <v>1</v>
      </c>
      <c r="G47" s="23"/>
      <c r="H47" s="24"/>
      <c r="I47" s="25"/>
      <c r="J47" s="26">
        <f t="shared" si="2"/>
        <v>0</v>
      </c>
    </row>
    <row r="48" spans="1:10">
      <c r="A48" s="172" t="s">
        <v>438</v>
      </c>
      <c r="B48" s="34" t="s">
        <v>118</v>
      </c>
      <c r="C48" s="35" t="s">
        <v>52</v>
      </c>
      <c r="D48" s="36" t="s">
        <v>119</v>
      </c>
      <c r="E48" s="22">
        <v>200</v>
      </c>
      <c r="F48" s="22">
        <v>1</v>
      </c>
      <c r="G48" s="23"/>
      <c r="H48" s="24"/>
      <c r="I48" s="25"/>
      <c r="J48" s="26">
        <f t="shared" si="2"/>
        <v>0</v>
      </c>
    </row>
    <row r="49" spans="1:10">
      <c r="A49" s="172" t="s">
        <v>439</v>
      </c>
      <c r="B49" s="34" t="s">
        <v>33</v>
      </c>
      <c r="C49" s="35" t="s">
        <v>52</v>
      </c>
      <c r="D49" s="36" t="s">
        <v>73</v>
      </c>
      <c r="E49" s="22">
        <v>1</v>
      </c>
      <c r="F49" s="22">
        <v>10</v>
      </c>
      <c r="G49" s="23"/>
      <c r="H49" s="24"/>
      <c r="I49" s="25"/>
      <c r="J49" s="26">
        <f t="shared" si="2"/>
        <v>0</v>
      </c>
    </row>
    <row r="50" spans="1:10">
      <c r="A50" s="172" t="s">
        <v>440</v>
      </c>
      <c r="B50" s="19" t="s">
        <v>120</v>
      </c>
      <c r="C50" s="20" t="s">
        <v>55</v>
      </c>
      <c r="D50" s="21" t="s">
        <v>121</v>
      </c>
      <c r="E50" s="22">
        <v>1</v>
      </c>
      <c r="F50" s="22">
        <v>3</v>
      </c>
      <c r="G50" s="23"/>
      <c r="H50" s="24"/>
      <c r="I50" s="25"/>
      <c r="J50" s="26">
        <f t="shared" si="2"/>
        <v>0</v>
      </c>
    </row>
    <row r="51" spans="1:10">
      <c r="A51" s="172" t="s">
        <v>441</v>
      </c>
      <c r="B51" s="51" t="s">
        <v>122</v>
      </c>
      <c r="C51" s="61" t="s">
        <v>52</v>
      </c>
      <c r="D51" s="62" t="s">
        <v>123</v>
      </c>
      <c r="E51" s="63">
        <v>500</v>
      </c>
      <c r="F51" s="63">
        <v>1</v>
      </c>
      <c r="G51" s="23"/>
      <c r="H51" s="24"/>
      <c r="I51" s="25"/>
      <c r="J51" s="26">
        <f t="shared" si="2"/>
        <v>0</v>
      </c>
    </row>
    <row r="52" spans="1:10">
      <c r="A52" s="172" t="s">
        <v>442</v>
      </c>
      <c r="B52" s="51" t="s">
        <v>35</v>
      </c>
      <c r="C52" s="61" t="s">
        <v>52</v>
      </c>
      <c r="D52" s="62" t="s">
        <v>124</v>
      </c>
      <c r="E52" s="63">
        <v>5</v>
      </c>
      <c r="F52" s="63">
        <v>6</v>
      </c>
      <c r="G52" s="23"/>
      <c r="H52" s="24"/>
      <c r="I52" s="25"/>
      <c r="J52" s="26">
        <f t="shared" si="2"/>
        <v>0</v>
      </c>
    </row>
    <row r="53" spans="1:10">
      <c r="A53" s="172" t="s">
        <v>443</v>
      </c>
      <c r="B53" s="51" t="s">
        <v>36</v>
      </c>
      <c r="C53" s="61" t="s">
        <v>52</v>
      </c>
      <c r="D53" s="62" t="s">
        <v>125</v>
      </c>
      <c r="E53" s="63">
        <v>1</v>
      </c>
      <c r="F53" s="63">
        <v>3</v>
      </c>
      <c r="G53" s="23"/>
      <c r="H53" s="24"/>
      <c r="I53" s="25"/>
      <c r="J53" s="26">
        <f t="shared" si="2"/>
        <v>0</v>
      </c>
    </row>
    <row r="54" spans="1:10">
      <c r="A54" s="172" t="s">
        <v>444</v>
      </c>
      <c r="B54" s="69" t="s">
        <v>37</v>
      </c>
      <c r="C54" s="70" t="s">
        <v>68</v>
      </c>
      <c r="D54" s="79">
        <v>2000648</v>
      </c>
      <c r="E54" s="63">
        <v>1</v>
      </c>
      <c r="F54" s="80">
        <v>6</v>
      </c>
      <c r="G54" s="37"/>
      <c r="H54" s="38"/>
      <c r="I54" s="25"/>
      <c r="J54" s="26">
        <f t="shared" si="2"/>
        <v>0</v>
      </c>
    </row>
    <row r="55" spans="1:10">
      <c r="A55" s="172" t="s">
        <v>445</v>
      </c>
      <c r="B55" s="69" t="s">
        <v>127</v>
      </c>
      <c r="C55" s="70" t="s">
        <v>68</v>
      </c>
      <c r="D55" s="79">
        <v>1169574</v>
      </c>
      <c r="E55" s="63">
        <v>1</v>
      </c>
      <c r="F55" s="80">
        <v>10</v>
      </c>
      <c r="G55" s="37"/>
      <c r="H55" s="38"/>
      <c r="I55" s="25"/>
      <c r="J55" s="26">
        <f t="shared" si="2"/>
        <v>0</v>
      </c>
    </row>
    <row r="56" spans="1:10">
      <c r="A56" s="172" t="s">
        <v>446</v>
      </c>
      <c r="B56" s="69" t="s">
        <v>126</v>
      </c>
      <c r="C56" s="70" t="s">
        <v>68</v>
      </c>
      <c r="D56" s="79">
        <v>1169579</v>
      </c>
      <c r="E56" s="63">
        <v>1</v>
      </c>
      <c r="F56" s="80">
        <v>10</v>
      </c>
      <c r="G56" s="37"/>
      <c r="H56" s="38"/>
      <c r="I56" s="25"/>
      <c r="J56" s="26">
        <f t="shared" si="2"/>
        <v>0</v>
      </c>
    </row>
    <row r="57" spans="1:10">
      <c r="A57" s="172" t="s">
        <v>447</v>
      </c>
      <c r="B57" s="51" t="s">
        <v>38</v>
      </c>
      <c r="C57" s="61" t="s">
        <v>52</v>
      </c>
      <c r="D57" s="62" t="s">
        <v>75</v>
      </c>
      <c r="E57" s="63">
        <v>6</v>
      </c>
      <c r="F57" s="68" t="s">
        <v>11</v>
      </c>
      <c r="G57" s="31"/>
      <c r="H57" s="32"/>
      <c r="I57" s="25"/>
      <c r="J57" s="26">
        <f t="shared" si="2"/>
        <v>0</v>
      </c>
    </row>
    <row r="58" spans="1:10">
      <c r="A58" s="172" t="s">
        <v>448</v>
      </c>
      <c r="B58" s="51" t="s">
        <v>128</v>
      </c>
      <c r="C58" s="61" t="s">
        <v>52</v>
      </c>
      <c r="D58" s="62" t="s">
        <v>129</v>
      </c>
      <c r="E58" s="63">
        <v>1</v>
      </c>
      <c r="F58" s="63">
        <v>30</v>
      </c>
      <c r="G58" s="23"/>
      <c r="H58" s="24"/>
      <c r="I58" s="25"/>
      <c r="J58" s="26">
        <f t="shared" si="2"/>
        <v>0</v>
      </c>
    </row>
    <row r="59" spans="1:10">
      <c r="A59" s="172" t="s">
        <v>449</v>
      </c>
      <c r="B59" s="51" t="s">
        <v>132</v>
      </c>
      <c r="C59" s="61" t="s">
        <v>55</v>
      </c>
      <c r="D59" s="62" t="s">
        <v>133</v>
      </c>
      <c r="E59" s="63">
        <v>250</v>
      </c>
      <c r="F59" s="68" t="s">
        <v>11</v>
      </c>
      <c r="G59" s="31"/>
      <c r="H59" s="32"/>
      <c r="I59" s="25"/>
      <c r="J59" s="26">
        <f t="shared" si="2"/>
        <v>0</v>
      </c>
    </row>
    <row r="60" spans="1:10">
      <c r="A60" s="172" t="s">
        <v>450</v>
      </c>
      <c r="B60" s="51" t="s">
        <v>40</v>
      </c>
      <c r="C60" s="61" t="s">
        <v>52</v>
      </c>
      <c r="D60" s="62" t="s">
        <v>77</v>
      </c>
      <c r="E60" s="63">
        <v>1</v>
      </c>
      <c r="F60" s="68" t="s">
        <v>12</v>
      </c>
      <c r="G60" s="31"/>
      <c r="H60" s="32"/>
      <c r="I60" s="25"/>
      <c r="J60" s="50">
        <f t="shared" ref="J60:J65" si="3">I60*F60</f>
        <v>0</v>
      </c>
    </row>
    <row r="61" spans="1:10">
      <c r="A61" s="172" t="s">
        <v>451</v>
      </c>
      <c r="B61" s="51" t="s">
        <v>41</v>
      </c>
      <c r="C61" s="61" t="s">
        <v>52</v>
      </c>
      <c r="D61" s="62" t="s">
        <v>78</v>
      </c>
      <c r="E61" s="63">
        <v>1</v>
      </c>
      <c r="F61" s="68" t="s">
        <v>13</v>
      </c>
      <c r="G61" s="31"/>
      <c r="H61" s="32"/>
      <c r="I61" s="25"/>
      <c r="J61" s="50">
        <f t="shared" si="3"/>
        <v>0</v>
      </c>
    </row>
    <row r="62" spans="1:10">
      <c r="A62" s="172" t="s">
        <v>452</v>
      </c>
      <c r="B62" s="51" t="s">
        <v>138</v>
      </c>
      <c r="C62" s="61" t="s">
        <v>55</v>
      </c>
      <c r="D62" s="62" t="s">
        <v>134</v>
      </c>
      <c r="E62" s="63">
        <v>100</v>
      </c>
      <c r="F62" s="68" t="s">
        <v>15</v>
      </c>
      <c r="G62" s="31"/>
      <c r="H62" s="32"/>
      <c r="I62" s="25"/>
      <c r="J62" s="50">
        <f t="shared" si="3"/>
        <v>0</v>
      </c>
    </row>
    <row r="63" spans="1:10">
      <c r="A63" s="172" t="s">
        <v>453</v>
      </c>
      <c r="B63" s="51" t="s">
        <v>139</v>
      </c>
      <c r="C63" s="61" t="s">
        <v>55</v>
      </c>
      <c r="D63" s="62" t="s">
        <v>135</v>
      </c>
      <c r="E63" s="63">
        <v>100</v>
      </c>
      <c r="F63" s="68" t="s">
        <v>16</v>
      </c>
      <c r="G63" s="31"/>
      <c r="H63" s="32"/>
      <c r="I63" s="25"/>
      <c r="J63" s="50">
        <f t="shared" si="3"/>
        <v>0</v>
      </c>
    </row>
    <row r="64" spans="1:10">
      <c r="A64" s="172" t="s">
        <v>454</v>
      </c>
      <c r="B64" s="51" t="s">
        <v>140</v>
      </c>
      <c r="C64" s="61" t="s">
        <v>55</v>
      </c>
      <c r="D64" s="62" t="s">
        <v>136</v>
      </c>
      <c r="E64" s="63">
        <v>100</v>
      </c>
      <c r="F64" s="68" t="s">
        <v>16</v>
      </c>
      <c r="G64" s="31"/>
      <c r="H64" s="32"/>
      <c r="I64" s="25"/>
      <c r="J64" s="50">
        <f t="shared" si="3"/>
        <v>0</v>
      </c>
    </row>
    <row r="65" spans="1:10">
      <c r="A65" s="172" t="s">
        <v>455</v>
      </c>
      <c r="B65" s="51" t="s">
        <v>141</v>
      </c>
      <c r="C65" s="61" t="s">
        <v>55</v>
      </c>
      <c r="D65" s="62" t="s">
        <v>137</v>
      </c>
      <c r="E65" s="63">
        <v>100</v>
      </c>
      <c r="F65" s="68" t="s">
        <v>15</v>
      </c>
      <c r="G65" s="31"/>
      <c r="H65" s="32"/>
      <c r="I65" s="25"/>
      <c r="J65" s="50">
        <f t="shared" si="3"/>
        <v>0</v>
      </c>
    </row>
    <row r="66" spans="1:10">
      <c r="A66" s="172" t="s">
        <v>456</v>
      </c>
      <c r="B66" s="51" t="s">
        <v>42</v>
      </c>
      <c r="C66" s="61" t="s">
        <v>52</v>
      </c>
      <c r="D66" s="62" t="s">
        <v>147</v>
      </c>
      <c r="E66" s="63">
        <v>1</v>
      </c>
      <c r="F66" s="68" t="s">
        <v>9</v>
      </c>
      <c r="G66" s="31"/>
      <c r="H66" s="32"/>
      <c r="I66" s="25"/>
      <c r="J66" s="50">
        <f t="shared" ref="J66:J129" si="4">I66*F66</f>
        <v>0</v>
      </c>
    </row>
    <row r="67" spans="1:10">
      <c r="A67" s="172" t="s">
        <v>457</v>
      </c>
      <c r="B67" s="51" t="s">
        <v>43</v>
      </c>
      <c r="C67" s="61" t="s">
        <v>52</v>
      </c>
      <c r="D67" s="62" t="s">
        <v>146</v>
      </c>
      <c r="E67" s="63">
        <v>1</v>
      </c>
      <c r="F67" s="63">
        <v>10</v>
      </c>
      <c r="G67" s="23"/>
      <c r="H67" s="24"/>
      <c r="I67" s="25"/>
      <c r="J67" s="50">
        <f t="shared" si="4"/>
        <v>0</v>
      </c>
    </row>
    <row r="68" spans="1:10">
      <c r="A68" s="172" t="s">
        <v>458</v>
      </c>
      <c r="B68" s="69" t="s">
        <v>14</v>
      </c>
      <c r="C68" s="70" t="s">
        <v>68</v>
      </c>
      <c r="D68" s="79">
        <v>1042700</v>
      </c>
      <c r="E68" s="63">
        <v>1</v>
      </c>
      <c r="F68" s="80">
        <v>4</v>
      </c>
      <c r="G68" s="37"/>
      <c r="H68" s="38"/>
      <c r="I68" s="25"/>
      <c r="J68" s="50">
        <f t="shared" si="4"/>
        <v>0</v>
      </c>
    </row>
    <row r="69" spans="1:10">
      <c r="A69" s="172" t="s">
        <v>459</v>
      </c>
      <c r="B69" s="69" t="s">
        <v>44</v>
      </c>
      <c r="C69" s="70" t="s">
        <v>68</v>
      </c>
      <c r="D69" s="79">
        <v>1042702</v>
      </c>
      <c r="E69" s="63">
        <v>1</v>
      </c>
      <c r="F69" s="80">
        <v>10</v>
      </c>
      <c r="G69" s="37"/>
      <c r="H69" s="38"/>
      <c r="I69" s="25"/>
      <c r="J69" s="50">
        <f t="shared" si="4"/>
        <v>0</v>
      </c>
    </row>
    <row r="70" spans="1:10">
      <c r="A70" s="172" t="s">
        <v>460</v>
      </c>
      <c r="B70" s="69" t="s">
        <v>45</v>
      </c>
      <c r="C70" s="70" t="s">
        <v>68</v>
      </c>
      <c r="D70" s="79">
        <v>1002190</v>
      </c>
      <c r="E70" s="63">
        <v>1</v>
      </c>
      <c r="F70" s="80">
        <v>12</v>
      </c>
      <c r="G70" s="37"/>
      <c r="H70" s="38"/>
      <c r="I70" s="25"/>
      <c r="J70" s="50">
        <f t="shared" si="4"/>
        <v>0</v>
      </c>
    </row>
    <row r="71" spans="1:10">
      <c r="A71" s="172" t="s">
        <v>461</v>
      </c>
      <c r="B71" s="53" t="s">
        <v>142</v>
      </c>
      <c r="C71" s="112" t="s">
        <v>68</v>
      </c>
      <c r="D71" s="62">
        <v>1215014</v>
      </c>
      <c r="E71" s="81">
        <v>1</v>
      </c>
      <c r="F71" s="63">
        <v>3</v>
      </c>
      <c r="G71" s="23"/>
      <c r="H71" s="24"/>
      <c r="I71" s="25"/>
      <c r="J71" s="50">
        <f t="shared" si="4"/>
        <v>0</v>
      </c>
    </row>
    <row r="72" spans="1:10">
      <c r="A72" s="172" t="s">
        <v>462</v>
      </c>
      <c r="B72" s="53" t="s">
        <v>143</v>
      </c>
      <c r="C72" s="112" t="s">
        <v>55</v>
      </c>
      <c r="D72" s="78" t="s">
        <v>144</v>
      </c>
      <c r="E72" s="63">
        <v>10</v>
      </c>
      <c r="F72" s="63">
        <v>1</v>
      </c>
      <c r="G72" s="23"/>
      <c r="H72" s="24"/>
      <c r="I72" s="25"/>
      <c r="J72" s="50">
        <f t="shared" si="4"/>
        <v>0</v>
      </c>
    </row>
    <row r="73" spans="1:10">
      <c r="A73" s="172" t="s">
        <v>463</v>
      </c>
      <c r="B73" s="51" t="s">
        <v>46</v>
      </c>
      <c r="C73" s="61" t="s">
        <v>52</v>
      </c>
      <c r="D73" s="62" t="s">
        <v>145</v>
      </c>
      <c r="E73" s="63">
        <v>10</v>
      </c>
      <c r="F73" s="63">
        <v>3</v>
      </c>
      <c r="G73" s="23"/>
      <c r="H73" s="24"/>
      <c r="I73" s="25"/>
      <c r="J73" s="50">
        <f t="shared" si="4"/>
        <v>0</v>
      </c>
    </row>
    <row r="74" spans="1:10">
      <c r="A74" s="172" t="s">
        <v>464</v>
      </c>
      <c r="B74" s="51" t="s">
        <v>47</v>
      </c>
      <c r="C74" s="61" t="s">
        <v>68</v>
      </c>
      <c r="D74" s="62">
        <v>1183048</v>
      </c>
      <c r="E74" s="63">
        <v>1</v>
      </c>
      <c r="F74" s="63">
        <v>30</v>
      </c>
      <c r="G74" s="23"/>
      <c r="H74" s="24"/>
      <c r="I74" s="25"/>
      <c r="J74" s="50">
        <f t="shared" si="4"/>
        <v>0</v>
      </c>
    </row>
    <row r="75" spans="1:10" ht="15.75">
      <c r="A75" s="176"/>
      <c r="B75" s="106" t="s">
        <v>208</v>
      </c>
      <c r="C75" s="142"/>
      <c r="D75" s="143"/>
      <c r="E75" s="58"/>
      <c r="F75" s="146"/>
      <c r="G75" s="160"/>
      <c r="H75" s="160"/>
      <c r="I75" s="161"/>
      <c r="J75" s="153"/>
    </row>
    <row r="76" spans="1:10">
      <c r="A76" s="177" t="s">
        <v>465</v>
      </c>
      <c r="B76" s="113" t="s">
        <v>210</v>
      </c>
      <c r="C76" s="114" t="s">
        <v>52</v>
      </c>
      <c r="D76" s="115" t="s">
        <v>211</v>
      </c>
      <c r="E76" s="63">
        <v>1</v>
      </c>
      <c r="F76" s="84">
        <v>1</v>
      </c>
      <c r="G76" s="24"/>
      <c r="H76" s="24"/>
      <c r="I76" s="25"/>
      <c r="J76" s="50">
        <f t="shared" si="4"/>
        <v>0</v>
      </c>
    </row>
    <row r="77" spans="1:10">
      <c r="A77" s="177" t="s">
        <v>466</v>
      </c>
      <c r="B77" s="73" t="s">
        <v>215</v>
      </c>
      <c r="C77" s="116" t="s">
        <v>52</v>
      </c>
      <c r="D77" s="99" t="s">
        <v>216</v>
      </c>
      <c r="E77" s="75">
        <v>1</v>
      </c>
      <c r="F77" s="84">
        <v>6</v>
      </c>
      <c r="G77" s="24"/>
      <c r="H77" s="24"/>
      <c r="I77" s="25"/>
      <c r="J77" s="50">
        <f t="shared" si="4"/>
        <v>0</v>
      </c>
    </row>
    <row r="78" spans="1:10">
      <c r="A78" s="177" t="s">
        <v>468</v>
      </c>
      <c r="B78" s="73" t="s">
        <v>217</v>
      </c>
      <c r="C78" s="116" t="s">
        <v>52</v>
      </c>
      <c r="D78" s="99" t="s">
        <v>218</v>
      </c>
      <c r="E78" s="75">
        <v>1</v>
      </c>
      <c r="F78" s="84">
        <v>6</v>
      </c>
      <c r="G78" s="24"/>
      <c r="H78" s="24"/>
      <c r="I78" s="25"/>
      <c r="J78" s="50">
        <f t="shared" si="4"/>
        <v>0</v>
      </c>
    </row>
    <row r="79" spans="1:10">
      <c r="A79" s="177" t="s">
        <v>469</v>
      </c>
      <c r="B79" s="73" t="s">
        <v>219</v>
      </c>
      <c r="C79" s="116" t="s">
        <v>52</v>
      </c>
      <c r="D79" s="99" t="s">
        <v>220</v>
      </c>
      <c r="E79" s="75">
        <v>1</v>
      </c>
      <c r="F79" s="84">
        <v>6</v>
      </c>
      <c r="G79" s="24"/>
      <c r="H79" s="24"/>
      <c r="I79" s="25"/>
      <c r="J79" s="50">
        <f t="shared" si="4"/>
        <v>0</v>
      </c>
    </row>
    <row r="80" spans="1:10">
      <c r="A80" s="177" t="s">
        <v>470</v>
      </c>
      <c r="B80" s="73" t="s">
        <v>221</v>
      </c>
      <c r="C80" s="116" t="s">
        <v>52</v>
      </c>
      <c r="D80" s="99" t="s">
        <v>222</v>
      </c>
      <c r="E80" s="75">
        <v>1</v>
      </c>
      <c r="F80" s="84">
        <v>6</v>
      </c>
      <c r="G80" s="24"/>
      <c r="H80" s="24"/>
      <c r="I80" s="25"/>
      <c r="J80" s="50">
        <f t="shared" si="4"/>
        <v>0</v>
      </c>
    </row>
    <row r="81" spans="1:10">
      <c r="A81" s="177" t="s">
        <v>471</v>
      </c>
      <c r="B81" s="117" t="s">
        <v>229</v>
      </c>
      <c r="C81" s="118" t="s">
        <v>52</v>
      </c>
      <c r="D81" s="119" t="s">
        <v>230</v>
      </c>
      <c r="E81" s="75">
        <v>1</v>
      </c>
      <c r="F81" s="84">
        <v>2</v>
      </c>
      <c r="G81" s="24"/>
      <c r="H81" s="24"/>
      <c r="I81" s="25"/>
      <c r="J81" s="50">
        <f t="shared" si="4"/>
        <v>0</v>
      </c>
    </row>
    <row r="82" spans="1:10">
      <c r="A82" s="177" t="s">
        <v>472</v>
      </c>
      <c r="B82" s="117" t="s">
        <v>231</v>
      </c>
      <c r="C82" s="118" t="s">
        <v>52</v>
      </c>
      <c r="D82" s="119" t="s">
        <v>232</v>
      </c>
      <c r="E82" s="75">
        <v>2</v>
      </c>
      <c r="F82" s="84">
        <v>2</v>
      </c>
      <c r="G82" s="24"/>
      <c r="H82" s="24"/>
      <c r="I82" s="25"/>
      <c r="J82" s="50">
        <f t="shared" si="4"/>
        <v>0</v>
      </c>
    </row>
    <row r="83" spans="1:10">
      <c r="A83" s="177" t="s">
        <v>473</v>
      </c>
      <c r="B83" s="117" t="s">
        <v>233</v>
      </c>
      <c r="C83" s="118" t="s">
        <v>52</v>
      </c>
      <c r="D83" s="119" t="s">
        <v>234</v>
      </c>
      <c r="E83" s="75">
        <v>1</v>
      </c>
      <c r="F83" s="84">
        <v>6</v>
      </c>
      <c r="G83" s="24"/>
      <c r="H83" s="24"/>
      <c r="I83" s="25"/>
      <c r="J83" s="50">
        <f t="shared" si="4"/>
        <v>0</v>
      </c>
    </row>
    <row r="84" spans="1:10">
      <c r="A84" s="177" t="s">
        <v>474</v>
      </c>
      <c r="B84" s="73" t="s">
        <v>235</v>
      </c>
      <c r="C84" s="116" t="s">
        <v>52</v>
      </c>
      <c r="D84" s="99" t="s">
        <v>236</v>
      </c>
      <c r="E84" s="75">
        <v>1</v>
      </c>
      <c r="F84" s="84">
        <v>2</v>
      </c>
      <c r="G84" s="24"/>
      <c r="H84" s="24"/>
      <c r="I84" s="25"/>
      <c r="J84" s="50">
        <f t="shared" si="4"/>
        <v>0</v>
      </c>
    </row>
    <row r="85" spans="1:10">
      <c r="A85" s="177" t="s">
        <v>475</v>
      </c>
      <c r="B85" s="120" t="s">
        <v>241</v>
      </c>
      <c r="C85" s="110" t="s">
        <v>52</v>
      </c>
      <c r="D85" s="111" t="s">
        <v>242</v>
      </c>
      <c r="E85" s="75">
        <v>480</v>
      </c>
      <c r="F85" s="85" t="s">
        <v>11</v>
      </c>
      <c r="G85" s="24"/>
      <c r="H85" s="24"/>
      <c r="I85" s="25"/>
      <c r="J85" s="50">
        <f t="shared" si="4"/>
        <v>0</v>
      </c>
    </row>
    <row r="86" spans="1:10">
      <c r="A86" s="177" t="s">
        <v>476</v>
      </c>
      <c r="B86" s="54" t="s">
        <v>243</v>
      </c>
      <c r="C86" s="116" t="s">
        <v>52</v>
      </c>
      <c r="D86" s="101" t="s">
        <v>244</v>
      </c>
      <c r="E86" s="75">
        <v>500</v>
      </c>
      <c r="F86" s="85" t="s">
        <v>11</v>
      </c>
      <c r="G86" s="24"/>
      <c r="H86" s="24"/>
      <c r="I86" s="25"/>
      <c r="J86" s="50">
        <f t="shared" si="4"/>
        <v>0</v>
      </c>
    </row>
    <row r="87" spans="1:10">
      <c r="A87" s="177" t="s">
        <v>467</v>
      </c>
      <c r="B87" s="54" t="s">
        <v>245</v>
      </c>
      <c r="C87" s="121" t="s">
        <v>214</v>
      </c>
      <c r="D87" s="85" t="s">
        <v>214</v>
      </c>
      <c r="E87" s="75">
        <v>500</v>
      </c>
      <c r="F87" s="85" t="s">
        <v>15</v>
      </c>
      <c r="G87" s="24"/>
      <c r="H87" s="24"/>
      <c r="I87" s="25"/>
      <c r="J87" s="50">
        <f t="shared" si="4"/>
        <v>0</v>
      </c>
    </row>
    <row r="88" spans="1:10">
      <c r="A88" s="177" t="s">
        <v>477</v>
      </c>
      <c r="B88" s="54" t="s">
        <v>246</v>
      </c>
      <c r="C88" s="112" t="s">
        <v>52</v>
      </c>
      <c r="D88" s="101" t="s">
        <v>247</v>
      </c>
      <c r="E88" s="75">
        <v>10</v>
      </c>
      <c r="F88" s="85" t="s">
        <v>11</v>
      </c>
      <c r="G88" s="24"/>
      <c r="H88" s="24"/>
      <c r="I88" s="25"/>
      <c r="J88" s="50">
        <f t="shared" si="4"/>
        <v>0</v>
      </c>
    </row>
    <row r="89" spans="1:10">
      <c r="A89" s="177" t="s">
        <v>478</v>
      </c>
      <c r="B89" s="54" t="s">
        <v>248</v>
      </c>
      <c r="C89" s="122" t="s">
        <v>214</v>
      </c>
      <c r="D89" s="85" t="s">
        <v>214</v>
      </c>
      <c r="E89" s="75">
        <v>1</v>
      </c>
      <c r="F89" s="85" t="s">
        <v>10</v>
      </c>
      <c r="G89" s="24"/>
      <c r="H89" s="24"/>
      <c r="I89" s="25"/>
      <c r="J89" s="50">
        <f t="shared" si="4"/>
        <v>0</v>
      </c>
    </row>
    <row r="90" spans="1:10">
      <c r="A90" s="177" t="s">
        <v>479</v>
      </c>
      <c r="B90" s="54" t="s">
        <v>402</v>
      </c>
      <c r="C90" s="112" t="s">
        <v>52</v>
      </c>
      <c r="D90" s="101" t="s">
        <v>249</v>
      </c>
      <c r="E90" s="75">
        <v>1</v>
      </c>
      <c r="F90" s="85" t="s">
        <v>10</v>
      </c>
      <c r="G90" s="24"/>
      <c r="H90" s="24"/>
      <c r="I90" s="25"/>
      <c r="J90" s="50">
        <f t="shared" si="4"/>
        <v>0</v>
      </c>
    </row>
    <row r="91" spans="1:10">
      <c r="A91" s="177" t="s">
        <v>480</v>
      </c>
      <c r="B91" s="54" t="s">
        <v>250</v>
      </c>
      <c r="C91" s="112" t="s">
        <v>52</v>
      </c>
      <c r="D91" s="101" t="s">
        <v>251</v>
      </c>
      <c r="E91" s="75">
        <v>1</v>
      </c>
      <c r="F91" s="85" t="s">
        <v>301</v>
      </c>
      <c r="G91" s="24"/>
      <c r="H91" s="24"/>
      <c r="I91" s="25"/>
      <c r="J91" s="50">
        <f t="shared" si="4"/>
        <v>0</v>
      </c>
    </row>
    <row r="92" spans="1:10">
      <c r="A92" s="177" t="s">
        <v>481</v>
      </c>
      <c r="B92" s="54" t="s">
        <v>252</v>
      </c>
      <c r="C92" s="112" t="s">
        <v>52</v>
      </c>
      <c r="D92" s="101" t="s">
        <v>251</v>
      </c>
      <c r="E92" s="75">
        <v>100</v>
      </c>
      <c r="F92" s="85" t="s">
        <v>302</v>
      </c>
      <c r="G92" s="24"/>
      <c r="H92" s="24"/>
      <c r="I92" s="25"/>
      <c r="J92" s="50">
        <f t="shared" si="4"/>
        <v>0</v>
      </c>
    </row>
    <row r="93" spans="1:10">
      <c r="A93" s="177" t="s">
        <v>482</v>
      </c>
      <c r="B93" s="54" t="s">
        <v>255</v>
      </c>
      <c r="C93" s="112" t="s">
        <v>52</v>
      </c>
      <c r="D93" s="101" t="s">
        <v>256</v>
      </c>
      <c r="E93" s="75">
        <v>1</v>
      </c>
      <c r="F93" s="85" t="s">
        <v>11</v>
      </c>
      <c r="G93" s="24"/>
      <c r="H93" s="24"/>
      <c r="I93" s="25"/>
      <c r="J93" s="50">
        <f t="shared" si="4"/>
        <v>0</v>
      </c>
    </row>
    <row r="94" spans="1:10">
      <c r="A94" s="177" t="s">
        <v>483</v>
      </c>
      <c r="B94" s="54" t="s">
        <v>257</v>
      </c>
      <c r="C94" s="112" t="s">
        <v>52</v>
      </c>
      <c r="D94" s="101" t="s">
        <v>258</v>
      </c>
      <c r="E94" s="75">
        <v>1</v>
      </c>
      <c r="F94" s="85" t="s">
        <v>301</v>
      </c>
      <c r="G94" s="24"/>
      <c r="H94" s="24"/>
      <c r="I94" s="25"/>
      <c r="J94" s="50">
        <f t="shared" si="4"/>
        <v>0</v>
      </c>
    </row>
    <row r="95" spans="1:10">
      <c r="A95" s="177" t="s">
        <v>484</v>
      </c>
      <c r="B95" s="54" t="s">
        <v>259</v>
      </c>
      <c r="C95" s="112" t="s">
        <v>52</v>
      </c>
      <c r="D95" s="101" t="s">
        <v>260</v>
      </c>
      <c r="E95" s="75">
        <v>1</v>
      </c>
      <c r="F95" s="85" t="s">
        <v>301</v>
      </c>
      <c r="G95" s="24"/>
      <c r="H95" s="24"/>
      <c r="I95" s="25"/>
      <c r="J95" s="50">
        <f t="shared" si="4"/>
        <v>0</v>
      </c>
    </row>
    <row r="96" spans="1:10">
      <c r="A96" s="177" t="s">
        <v>485</v>
      </c>
      <c r="B96" s="54" t="s">
        <v>261</v>
      </c>
      <c r="C96" s="112" t="s">
        <v>52</v>
      </c>
      <c r="D96" s="101" t="s">
        <v>262</v>
      </c>
      <c r="E96" s="75">
        <v>150</v>
      </c>
      <c r="F96" s="85" t="s">
        <v>9</v>
      </c>
      <c r="G96" s="24"/>
      <c r="H96" s="24"/>
      <c r="I96" s="25"/>
      <c r="J96" s="50">
        <f t="shared" si="4"/>
        <v>0</v>
      </c>
    </row>
    <row r="97" spans="1:10">
      <c r="A97" s="177" t="s">
        <v>486</v>
      </c>
      <c r="B97" s="54" t="s">
        <v>263</v>
      </c>
      <c r="C97" s="112" t="s">
        <v>52</v>
      </c>
      <c r="D97" s="101" t="s">
        <v>264</v>
      </c>
      <c r="E97" s="75">
        <v>1</v>
      </c>
      <c r="F97" s="85" t="s">
        <v>301</v>
      </c>
      <c r="G97" s="24"/>
      <c r="H97" s="24"/>
      <c r="I97" s="25"/>
      <c r="J97" s="50">
        <f t="shared" si="4"/>
        <v>0</v>
      </c>
    </row>
    <row r="98" spans="1:10">
      <c r="A98" s="177" t="s">
        <v>487</v>
      </c>
      <c r="B98" s="54" t="s">
        <v>403</v>
      </c>
      <c r="C98" s="112" t="s">
        <v>52</v>
      </c>
      <c r="D98" s="101" t="s">
        <v>265</v>
      </c>
      <c r="E98" s="75">
        <v>1</v>
      </c>
      <c r="F98" s="85" t="s">
        <v>10</v>
      </c>
      <c r="G98" s="24"/>
      <c r="H98" s="24"/>
      <c r="I98" s="25"/>
      <c r="J98" s="50">
        <f t="shared" si="4"/>
        <v>0</v>
      </c>
    </row>
    <row r="99" spans="1:10">
      <c r="A99" s="177" t="s">
        <v>488</v>
      </c>
      <c r="B99" s="117" t="s">
        <v>404</v>
      </c>
      <c r="C99" s="112" t="s">
        <v>52</v>
      </c>
      <c r="D99" s="101" t="s">
        <v>266</v>
      </c>
      <c r="E99" s="75">
        <v>1000</v>
      </c>
      <c r="F99" s="84">
        <v>6</v>
      </c>
      <c r="G99" s="24"/>
      <c r="H99" s="24"/>
      <c r="I99" s="25"/>
      <c r="J99" s="50">
        <f t="shared" si="4"/>
        <v>0</v>
      </c>
    </row>
    <row r="100" spans="1:10">
      <c r="A100" s="177" t="s">
        <v>489</v>
      </c>
      <c r="B100" s="117" t="s">
        <v>267</v>
      </c>
      <c r="C100" s="112" t="s">
        <v>52</v>
      </c>
      <c r="D100" s="101" t="s">
        <v>268</v>
      </c>
      <c r="E100" s="75">
        <v>1000</v>
      </c>
      <c r="F100" s="84">
        <v>6</v>
      </c>
      <c r="G100" s="24"/>
      <c r="H100" s="24"/>
      <c r="I100" s="25"/>
      <c r="J100" s="50">
        <f t="shared" si="4"/>
        <v>0</v>
      </c>
    </row>
    <row r="101" spans="1:10">
      <c r="A101" s="177" t="s">
        <v>490</v>
      </c>
      <c r="B101" s="54" t="s">
        <v>269</v>
      </c>
      <c r="C101" s="112" t="s">
        <v>52</v>
      </c>
      <c r="D101" s="101" t="s">
        <v>270</v>
      </c>
      <c r="E101" s="75">
        <v>576</v>
      </c>
      <c r="F101" s="84">
        <v>6</v>
      </c>
      <c r="G101" s="24"/>
      <c r="H101" s="24"/>
      <c r="I101" s="25"/>
      <c r="J101" s="50">
        <f t="shared" si="4"/>
        <v>0</v>
      </c>
    </row>
    <row r="102" spans="1:10">
      <c r="A102" s="177" t="s">
        <v>491</v>
      </c>
      <c r="B102" s="120" t="s">
        <v>271</v>
      </c>
      <c r="C102" s="110" t="s">
        <v>52</v>
      </c>
      <c r="D102" s="111" t="s">
        <v>272</v>
      </c>
      <c r="E102" s="75">
        <v>5</v>
      </c>
      <c r="F102" s="84">
        <v>2</v>
      </c>
      <c r="G102" s="24"/>
      <c r="H102" s="24"/>
      <c r="I102" s="25"/>
      <c r="J102" s="50">
        <f t="shared" si="4"/>
        <v>0</v>
      </c>
    </row>
    <row r="103" spans="1:10">
      <c r="A103" s="177" t="s">
        <v>492</v>
      </c>
      <c r="B103" s="120" t="s">
        <v>273</v>
      </c>
      <c r="C103" s="110" t="s">
        <v>52</v>
      </c>
      <c r="D103" s="111" t="s">
        <v>274</v>
      </c>
      <c r="E103" s="75">
        <v>1</v>
      </c>
      <c r="F103" s="84">
        <v>1</v>
      </c>
      <c r="G103" s="24"/>
      <c r="H103" s="24"/>
      <c r="I103" s="25"/>
      <c r="J103" s="50">
        <f t="shared" si="4"/>
        <v>0</v>
      </c>
    </row>
    <row r="104" spans="1:10">
      <c r="A104" s="177" t="s">
        <v>493</v>
      </c>
      <c r="B104" s="54" t="s">
        <v>279</v>
      </c>
      <c r="C104" s="112" t="s">
        <v>52</v>
      </c>
      <c r="D104" s="101" t="s">
        <v>280</v>
      </c>
      <c r="E104" s="75" t="s">
        <v>305</v>
      </c>
      <c r="F104" s="84">
        <v>1</v>
      </c>
      <c r="G104" s="24"/>
      <c r="H104" s="24"/>
      <c r="I104" s="25"/>
      <c r="J104" s="50">
        <f t="shared" si="4"/>
        <v>0</v>
      </c>
    </row>
    <row r="105" spans="1:10">
      <c r="A105" s="177" t="s">
        <v>494</v>
      </c>
      <c r="B105" s="54" t="s">
        <v>281</v>
      </c>
      <c r="C105" s="112" t="s">
        <v>52</v>
      </c>
      <c r="D105" s="101" t="s">
        <v>282</v>
      </c>
      <c r="E105" s="75" t="s">
        <v>306</v>
      </c>
      <c r="F105" s="84">
        <v>1</v>
      </c>
      <c r="G105" s="24"/>
      <c r="H105" s="24"/>
      <c r="I105" s="25"/>
      <c r="J105" s="50">
        <f t="shared" si="4"/>
        <v>0</v>
      </c>
    </row>
    <row r="106" spans="1:10">
      <c r="A106" s="177" t="s">
        <v>495</v>
      </c>
      <c r="B106" s="54" t="s">
        <v>405</v>
      </c>
      <c r="C106" s="112" t="s">
        <v>52</v>
      </c>
      <c r="D106" s="101" t="s">
        <v>283</v>
      </c>
      <c r="E106" s="75" t="s">
        <v>307</v>
      </c>
      <c r="F106" s="84">
        <v>1</v>
      </c>
      <c r="G106" s="24"/>
      <c r="H106" s="24"/>
      <c r="I106" s="25"/>
      <c r="J106" s="50">
        <f t="shared" si="4"/>
        <v>0</v>
      </c>
    </row>
    <row r="107" spans="1:10">
      <c r="A107" s="177" t="s">
        <v>496</v>
      </c>
      <c r="B107" s="54" t="s">
        <v>406</v>
      </c>
      <c r="C107" s="112" t="s">
        <v>52</v>
      </c>
      <c r="D107" s="101" t="s">
        <v>284</v>
      </c>
      <c r="E107" s="75" t="s">
        <v>307</v>
      </c>
      <c r="F107" s="84">
        <v>1</v>
      </c>
      <c r="G107" s="24"/>
      <c r="H107" s="24"/>
      <c r="I107" s="25"/>
      <c r="J107" s="50">
        <f t="shared" si="4"/>
        <v>0</v>
      </c>
    </row>
    <row r="108" spans="1:10">
      <c r="A108" s="177" t="s">
        <v>497</v>
      </c>
      <c r="B108" s="117" t="s">
        <v>407</v>
      </c>
      <c r="C108" s="112" t="s">
        <v>52</v>
      </c>
      <c r="D108" s="101" t="s">
        <v>285</v>
      </c>
      <c r="E108" s="75" t="s">
        <v>308</v>
      </c>
      <c r="F108" s="84">
        <v>1</v>
      </c>
      <c r="G108" s="24"/>
      <c r="H108" s="24"/>
      <c r="I108" s="25"/>
      <c r="J108" s="50">
        <f t="shared" si="4"/>
        <v>0</v>
      </c>
    </row>
    <row r="109" spans="1:10">
      <c r="A109" s="177" t="s">
        <v>498</v>
      </c>
      <c r="B109" s="54" t="s">
        <v>286</v>
      </c>
      <c r="C109" s="112" t="s">
        <v>52</v>
      </c>
      <c r="D109" s="101" t="s">
        <v>287</v>
      </c>
      <c r="E109" s="75" t="s">
        <v>309</v>
      </c>
      <c r="F109" s="84">
        <v>1</v>
      </c>
      <c r="G109" s="24"/>
      <c r="H109" s="24"/>
      <c r="I109" s="25"/>
      <c r="J109" s="50">
        <f t="shared" si="4"/>
        <v>0</v>
      </c>
    </row>
    <row r="110" spans="1:10">
      <c r="A110" s="177" t="s">
        <v>499</v>
      </c>
      <c r="B110" s="54" t="s">
        <v>288</v>
      </c>
      <c r="C110" s="112" t="s">
        <v>52</v>
      </c>
      <c r="D110" s="101" t="s">
        <v>289</v>
      </c>
      <c r="E110" s="75">
        <v>1</v>
      </c>
      <c r="F110" s="84">
        <v>1</v>
      </c>
      <c r="G110" s="24"/>
      <c r="H110" s="24"/>
      <c r="I110" s="25"/>
      <c r="J110" s="50">
        <f t="shared" si="4"/>
        <v>0</v>
      </c>
    </row>
    <row r="111" spans="1:10">
      <c r="A111" s="177" t="s">
        <v>500</v>
      </c>
      <c r="B111" s="54" t="s">
        <v>408</v>
      </c>
      <c r="C111" s="112" t="s">
        <v>290</v>
      </c>
      <c r="D111" s="101" t="s">
        <v>291</v>
      </c>
      <c r="E111" s="75">
        <v>10</v>
      </c>
      <c r="F111" s="84">
        <v>1</v>
      </c>
      <c r="G111" s="189"/>
      <c r="H111" s="189"/>
      <c r="I111" s="190"/>
      <c r="J111" s="50">
        <f t="shared" si="4"/>
        <v>0</v>
      </c>
    </row>
    <row r="112" spans="1:10">
      <c r="A112" s="177" t="s">
        <v>501</v>
      </c>
      <c r="B112" s="54" t="s">
        <v>292</v>
      </c>
      <c r="C112" s="112" t="s">
        <v>52</v>
      </c>
      <c r="D112" s="101" t="s">
        <v>293</v>
      </c>
      <c r="E112" s="75" t="s">
        <v>173</v>
      </c>
      <c r="F112" s="84">
        <v>1</v>
      </c>
      <c r="G112" s="189"/>
      <c r="H112" s="189"/>
      <c r="I112" s="190"/>
      <c r="J112" s="50">
        <f t="shared" si="4"/>
        <v>0</v>
      </c>
    </row>
    <row r="113" spans="1:10">
      <c r="A113" s="177" t="s">
        <v>502</v>
      </c>
      <c r="B113" s="54" t="s">
        <v>409</v>
      </c>
      <c r="C113" s="112" t="s">
        <v>52</v>
      </c>
      <c r="D113" s="101" t="s">
        <v>294</v>
      </c>
      <c r="E113" s="75" t="s">
        <v>307</v>
      </c>
      <c r="F113" s="84">
        <v>1</v>
      </c>
      <c r="G113" s="189"/>
      <c r="H113" s="189"/>
      <c r="I113" s="190"/>
      <c r="J113" s="50">
        <f t="shared" si="4"/>
        <v>0</v>
      </c>
    </row>
    <row r="114" spans="1:10">
      <c r="A114" s="177" t="s">
        <v>503</v>
      </c>
      <c r="B114" s="54" t="s">
        <v>295</v>
      </c>
      <c r="C114" s="112" t="s">
        <v>52</v>
      </c>
      <c r="D114" s="101" t="s">
        <v>296</v>
      </c>
      <c r="E114" s="75" t="s">
        <v>309</v>
      </c>
      <c r="F114" s="84">
        <v>1</v>
      </c>
      <c r="G114" s="189"/>
      <c r="H114" s="189"/>
      <c r="I114" s="25"/>
      <c r="J114" s="50">
        <f t="shared" si="4"/>
        <v>0</v>
      </c>
    </row>
    <row r="115" spans="1:10">
      <c r="A115" s="177" t="s">
        <v>504</v>
      </c>
      <c r="B115" s="54" t="s">
        <v>299</v>
      </c>
      <c r="C115" s="112" t="s">
        <v>52</v>
      </c>
      <c r="D115" s="101" t="s">
        <v>300</v>
      </c>
      <c r="E115" s="75">
        <v>25</v>
      </c>
      <c r="F115" s="84">
        <v>2</v>
      </c>
      <c r="G115" s="189"/>
      <c r="H115" s="189"/>
      <c r="I115" s="25"/>
      <c r="J115" s="50">
        <f t="shared" si="4"/>
        <v>0</v>
      </c>
    </row>
    <row r="116" spans="1:10">
      <c r="A116" s="177" t="s">
        <v>416</v>
      </c>
      <c r="B116" s="54" t="s">
        <v>313</v>
      </c>
      <c r="C116" s="112" t="s">
        <v>52</v>
      </c>
      <c r="D116" s="101" t="s">
        <v>78</v>
      </c>
      <c r="E116" s="75">
        <v>1</v>
      </c>
      <c r="F116" s="84">
        <v>10</v>
      </c>
      <c r="G116" s="189"/>
      <c r="H116" s="189"/>
      <c r="I116" s="25"/>
      <c r="J116" s="50">
        <f t="shared" si="4"/>
        <v>0</v>
      </c>
    </row>
    <row r="117" spans="1:10">
      <c r="A117" s="177" t="s">
        <v>505</v>
      </c>
      <c r="B117" s="54" t="s">
        <v>314</v>
      </c>
      <c r="C117" s="112" t="s">
        <v>52</v>
      </c>
      <c r="D117" s="101" t="s">
        <v>315</v>
      </c>
      <c r="E117" s="75">
        <v>1</v>
      </c>
      <c r="F117" s="84">
        <v>20</v>
      </c>
      <c r="G117" s="189"/>
      <c r="H117" s="189"/>
      <c r="I117" s="25"/>
      <c r="J117" s="50">
        <f t="shared" si="4"/>
        <v>0</v>
      </c>
    </row>
    <row r="118" spans="1:10">
      <c r="A118" s="177" t="s">
        <v>506</v>
      </c>
      <c r="B118" s="117" t="s">
        <v>316</v>
      </c>
      <c r="C118" s="116" t="s">
        <v>52</v>
      </c>
      <c r="D118" s="99" t="s">
        <v>317</v>
      </c>
      <c r="E118" s="75">
        <v>5</v>
      </c>
      <c r="F118" s="84">
        <v>6</v>
      </c>
      <c r="G118" s="189"/>
      <c r="H118" s="189"/>
      <c r="I118" s="25"/>
      <c r="J118" s="50">
        <f t="shared" si="4"/>
        <v>0</v>
      </c>
    </row>
    <row r="119" spans="1:10">
      <c r="A119" s="177" t="s">
        <v>507</v>
      </c>
      <c r="B119" s="54" t="s">
        <v>318</v>
      </c>
      <c r="C119" s="112" t="s">
        <v>72</v>
      </c>
      <c r="D119" s="101" t="s">
        <v>319</v>
      </c>
      <c r="E119" s="75">
        <v>1</v>
      </c>
      <c r="F119" s="123">
        <v>4</v>
      </c>
      <c r="G119" s="189"/>
      <c r="H119" s="189"/>
      <c r="I119" s="25"/>
      <c r="J119" s="50">
        <f t="shared" si="4"/>
        <v>0</v>
      </c>
    </row>
    <row r="120" spans="1:10">
      <c r="A120" s="177" t="s">
        <v>508</v>
      </c>
      <c r="B120" s="54" t="s">
        <v>320</v>
      </c>
      <c r="C120" s="112" t="s">
        <v>72</v>
      </c>
      <c r="D120" s="101" t="s">
        <v>321</v>
      </c>
      <c r="E120" s="75">
        <v>1</v>
      </c>
      <c r="F120" s="123">
        <v>4</v>
      </c>
      <c r="G120" s="189"/>
      <c r="H120" s="189"/>
      <c r="I120" s="25"/>
      <c r="J120" s="50">
        <f t="shared" si="4"/>
        <v>0</v>
      </c>
    </row>
    <row r="121" spans="1:10">
      <c r="A121" s="177" t="s">
        <v>509</v>
      </c>
      <c r="B121" s="54" t="s">
        <v>338</v>
      </c>
      <c r="C121" s="112" t="s">
        <v>52</v>
      </c>
      <c r="D121" s="101" t="s">
        <v>339</v>
      </c>
      <c r="E121" s="76">
        <v>50</v>
      </c>
      <c r="F121" s="123">
        <v>20</v>
      </c>
      <c r="G121" s="189"/>
      <c r="H121" s="189"/>
      <c r="I121" s="25"/>
      <c r="J121" s="50">
        <f t="shared" si="4"/>
        <v>0</v>
      </c>
    </row>
    <row r="122" spans="1:10">
      <c r="A122" s="177" t="s">
        <v>510</v>
      </c>
      <c r="B122" s="54" t="s">
        <v>341</v>
      </c>
      <c r="C122" s="112" t="s">
        <v>52</v>
      </c>
      <c r="D122" s="101" t="s">
        <v>342</v>
      </c>
      <c r="E122" s="76">
        <v>1000</v>
      </c>
      <c r="F122" s="123">
        <v>8</v>
      </c>
      <c r="G122" s="189"/>
      <c r="H122" s="189"/>
      <c r="I122" s="25"/>
      <c r="J122" s="50">
        <f t="shared" si="4"/>
        <v>0</v>
      </c>
    </row>
    <row r="123" spans="1:10">
      <c r="A123" s="177" t="s">
        <v>511</v>
      </c>
      <c r="B123" s="54" t="s">
        <v>346</v>
      </c>
      <c r="C123" s="112" t="s">
        <v>52</v>
      </c>
      <c r="D123" s="101" t="s">
        <v>347</v>
      </c>
      <c r="E123" s="76">
        <v>10</v>
      </c>
      <c r="F123" s="123">
        <v>6</v>
      </c>
      <c r="G123" s="189"/>
      <c r="H123" s="189"/>
      <c r="I123" s="25"/>
      <c r="J123" s="50">
        <f t="shared" si="4"/>
        <v>0</v>
      </c>
    </row>
    <row r="124" spans="1:10">
      <c r="A124" s="177" t="s">
        <v>512</v>
      </c>
      <c r="B124" s="54" t="s">
        <v>348</v>
      </c>
      <c r="C124" s="112" t="s">
        <v>52</v>
      </c>
      <c r="D124" s="101" t="s">
        <v>349</v>
      </c>
      <c r="E124" s="76">
        <v>1</v>
      </c>
      <c r="F124" s="123">
        <v>6</v>
      </c>
      <c r="G124" s="189"/>
      <c r="H124" s="189"/>
      <c r="I124" s="25"/>
      <c r="J124" s="50">
        <f t="shared" si="4"/>
        <v>0</v>
      </c>
    </row>
    <row r="125" spans="1:10">
      <c r="A125" s="177" t="s">
        <v>513</v>
      </c>
      <c r="B125" s="54" t="s">
        <v>350</v>
      </c>
      <c r="C125" s="112" t="s">
        <v>52</v>
      </c>
      <c r="D125" s="101" t="s">
        <v>351</v>
      </c>
      <c r="E125" s="76">
        <v>100</v>
      </c>
      <c r="F125" s="90">
        <v>1</v>
      </c>
      <c r="G125" s="189"/>
      <c r="H125" s="189"/>
      <c r="I125" s="25"/>
      <c r="J125" s="50">
        <f t="shared" si="4"/>
        <v>0</v>
      </c>
    </row>
    <row r="126" spans="1:10">
      <c r="A126" s="177" t="s">
        <v>514</v>
      </c>
      <c r="B126" s="53" t="s">
        <v>358</v>
      </c>
      <c r="C126" s="112" t="s">
        <v>359</v>
      </c>
      <c r="D126" s="101" t="s">
        <v>360</v>
      </c>
      <c r="E126" s="81">
        <v>100</v>
      </c>
      <c r="F126" s="90">
        <v>1</v>
      </c>
      <c r="G126" s="189"/>
      <c r="H126" s="189"/>
      <c r="I126" s="25"/>
      <c r="J126" s="50">
        <f t="shared" si="4"/>
        <v>0</v>
      </c>
    </row>
    <row r="127" spans="1:10" ht="15.75">
      <c r="A127" s="176"/>
      <c r="B127" s="83" t="s">
        <v>365</v>
      </c>
      <c r="C127" s="56"/>
      <c r="D127" s="57"/>
      <c r="E127" s="58"/>
      <c r="F127" s="146"/>
      <c r="G127" s="154"/>
      <c r="H127" s="154"/>
      <c r="I127" s="152"/>
      <c r="J127" s="153"/>
    </row>
    <row r="128" spans="1:10">
      <c r="A128" s="177" t="s">
        <v>515</v>
      </c>
      <c r="B128" s="164" t="s">
        <v>527</v>
      </c>
      <c r="C128" s="163" t="s">
        <v>526</v>
      </c>
      <c r="D128" s="162" t="s">
        <v>525</v>
      </c>
      <c r="E128" s="82" t="s">
        <v>366</v>
      </c>
      <c r="F128" s="165">
        <v>4</v>
      </c>
      <c r="G128" s="189"/>
      <c r="H128" s="189"/>
      <c r="I128" s="25"/>
      <c r="J128" s="50">
        <f t="shared" si="4"/>
        <v>0</v>
      </c>
    </row>
    <row r="129" spans="1:10">
      <c r="A129" s="177" t="s">
        <v>516</v>
      </c>
      <c r="B129" s="164" t="s">
        <v>529</v>
      </c>
      <c r="C129" s="163" t="s">
        <v>526</v>
      </c>
      <c r="D129" s="162" t="s">
        <v>528</v>
      </c>
      <c r="E129" s="82">
        <v>12</v>
      </c>
      <c r="F129" s="165">
        <v>4</v>
      </c>
      <c r="G129" s="189"/>
      <c r="H129" s="189"/>
      <c r="I129" s="25"/>
      <c r="J129" s="50">
        <f t="shared" si="4"/>
        <v>0</v>
      </c>
    </row>
    <row r="130" spans="1:10">
      <c r="A130" s="177" t="s">
        <v>517</v>
      </c>
      <c r="B130" s="69" t="s">
        <v>367</v>
      </c>
      <c r="C130" s="70" t="s">
        <v>368</v>
      </c>
      <c r="D130" s="102" t="s">
        <v>369</v>
      </c>
      <c r="E130" s="82">
        <v>5</v>
      </c>
      <c r="F130" s="90">
        <v>1</v>
      </c>
      <c r="G130" s="189"/>
      <c r="H130" s="189"/>
      <c r="I130" s="25"/>
      <c r="J130" s="50">
        <f t="shared" ref="J130:J137" si="5">I130*F130</f>
        <v>0</v>
      </c>
    </row>
    <row r="131" spans="1:10">
      <c r="A131" s="177" t="s">
        <v>518</v>
      </c>
      <c r="B131" s="69" t="s">
        <v>370</v>
      </c>
      <c r="C131" s="70" t="s">
        <v>371</v>
      </c>
      <c r="D131" s="102" t="s">
        <v>372</v>
      </c>
      <c r="E131" s="82">
        <v>24</v>
      </c>
      <c r="F131" s="90">
        <v>1</v>
      </c>
      <c r="G131" s="189"/>
      <c r="H131" s="189"/>
      <c r="I131" s="25"/>
      <c r="J131" s="50">
        <f t="shared" si="5"/>
        <v>0</v>
      </c>
    </row>
    <row r="132" spans="1:10">
      <c r="A132" s="177" t="s">
        <v>519</v>
      </c>
      <c r="B132" s="69" t="s">
        <v>373</v>
      </c>
      <c r="C132" s="70" t="s">
        <v>371</v>
      </c>
      <c r="D132" s="102" t="s">
        <v>374</v>
      </c>
      <c r="E132" s="82">
        <v>12</v>
      </c>
      <c r="F132" s="90">
        <v>4</v>
      </c>
      <c r="G132" s="189"/>
      <c r="H132" s="189"/>
      <c r="I132" s="25"/>
      <c r="J132" s="50">
        <f t="shared" si="5"/>
        <v>0</v>
      </c>
    </row>
    <row r="133" spans="1:10">
      <c r="A133" s="177" t="s">
        <v>520</v>
      </c>
      <c r="B133" s="69" t="s">
        <v>410</v>
      </c>
      <c r="C133" s="70" t="s">
        <v>52</v>
      </c>
      <c r="D133" s="102" t="s">
        <v>375</v>
      </c>
      <c r="E133" s="82">
        <v>1</v>
      </c>
      <c r="F133" s="90">
        <v>3</v>
      </c>
      <c r="G133" s="189"/>
      <c r="H133" s="189"/>
      <c r="I133" s="25"/>
      <c r="J133" s="50">
        <f t="shared" si="5"/>
        <v>0</v>
      </c>
    </row>
    <row r="134" spans="1:10">
      <c r="A134" s="177" t="s">
        <v>521</v>
      </c>
      <c r="B134" s="69" t="s">
        <v>411</v>
      </c>
      <c r="C134" s="70" t="s">
        <v>52</v>
      </c>
      <c r="D134" s="102" t="s">
        <v>376</v>
      </c>
      <c r="E134" s="82">
        <v>1</v>
      </c>
      <c r="F134" s="90">
        <v>3</v>
      </c>
      <c r="G134" s="189"/>
      <c r="H134" s="189"/>
      <c r="I134" s="25"/>
      <c r="J134" s="50">
        <f t="shared" si="5"/>
        <v>0</v>
      </c>
    </row>
    <row r="135" spans="1:10">
      <c r="A135" s="177" t="s">
        <v>522</v>
      </c>
      <c r="B135" s="69" t="s">
        <v>32</v>
      </c>
      <c r="C135" s="70" t="s">
        <v>52</v>
      </c>
      <c r="D135" s="102" t="s">
        <v>117</v>
      </c>
      <c r="E135" s="82">
        <v>1</v>
      </c>
      <c r="F135" s="90">
        <v>10</v>
      </c>
      <c r="G135" s="189"/>
      <c r="H135" s="189"/>
      <c r="I135" s="25"/>
      <c r="J135" s="50">
        <f t="shared" si="5"/>
        <v>0</v>
      </c>
    </row>
    <row r="136" spans="1:10">
      <c r="A136" s="177" t="s">
        <v>523</v>
      </c>
      <c r="B136" s="107" t="s">
        <v>377</v>
      </c>
      <c r="C136" s="108" t="s">
        <v>52</v>
      </c>
      <c r="D136" s="109" t="s">
        <v>378</v>
      </c>
      <c r="E136" s="166">
        <v>1</v>
      </c>
      <c r="F136" s="168">
        <v>10</v>
      </c>
      <c r="G136" s="189"/>
      <c r="H136" s="189"/>
      <c r="I136" s="25"/>
      <c r="J136" s="50">
        <f t="shared" si="5"/>
        <v>0</v>
      </c>
    </row>
    <row r="137" spans="1:10">
      <c r="A137" s="178" t="s">
        <v>524</v>
      </c>
      <c r="B137" s="124" t="s">
        <v>389</v>
      </c>
      <c r="C137" s="125" t="s">
        <v>68</v>
      </c>
      <c r="D137" s="126" t="s">
        <v>390</v>
      </c>
      <c r="E137" s="167">
        <v>1</v>
      </c>
      <c r="F137" s="169">
        <v>6</v>
      </c>
      <c r="G137" s="39"/>
      <c r="H137" s="39"/>
      <c r="I137" s="40"/>
      <c r="J137" s="42">
        <f t="shared" si="5"/>
        <v>0</v>
      </c>
    </row>
    <row r="138" spans="1:10">
      <c r="I138" s="41" t="s">
        <v>191</v>
      </c>
      <c r="J138" s="42">
        <f>SUM(J15:J74)</f>
        <v>0</v>
      </c>
    </row>
    <row r="139" spans="1:10">
      <c r="I139" s="43" t="s">
        <v>192</v>
      </c>
      <c r="J139" s="44">
        <f>J138*0.19</f>
        <v>0</v>
      </c>
    </row>
    <row r="140" spans="1:10">
      <c r="I140" s="45" t="s">
        <v>193</v>
      </c>
      <c r="J140" s="44">
        <f>J138+J139</f>
        <v>0</v>
      </c>
    </row>
  </sheetData>
  <sheetProtection algorithmName="SHA-512" hashValue="ARt6aqBlPTZi2er9tiVprvmfTVfKzboGqo/V9JPLf/1pffpY83wtiL6+4KTYK7HWleOklAqQqgnaDAH9RMrbrw==" saltValue="7OVIu7KheUWnCJeqL+6GZw==" spinCount="100000" sheet="1" objects="1" scenarios="1" selectLockedCells="1"/>
  <mergeCells count="5">
    <mergeCell ref="H3:J3"/>
    <mergeCell ref="H4:J4"/>
    <mergeCell ref="H5:J5"/>
    <mergeCell ref="C13:D13"/>
    <mergeCell ref="G13:I13"/>
  </mergeCells>
  <phoneticPr fontId="13" type="noConversion"/>
  <pageMargins left="0.7" right="0.7" top="0.78740157499999996" bottom="0.78740157499999996" header="0.3" footer="0.3"/>
  <pageSetup paperSize="9" scale="61"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F9100-BEFD-4D11-8A78-348B9DB0032C}">
  <dimension ref="A1:J48"/>
  <sheetViews>
    <sheetView topLeftCell="A13" zoomScaleNormal="100" workbookViewId="0">
      <selection activeCell="I44" sqref="I44"/>
    </sheetView>
  </sheetViews>
  <sheetFormatPr baseColWidth="10" defaultRowHeight="15"/>
  <cols>
    <col min="1" max="1" width="6.875" style="5" customWidth="1"/>
    <col min="2" max="2" width="100.75" style="2" customWidth="1"/>
    <col min="3" max="3" width="12.25" style="2" bestFit="1" customWidth="1"/>
    <col min="4" max="4" width="10.625" style="2" bestFit="1" customWidth="1"/>
    <col min="5" max="6" width="6.25" style="3" customWidth="1"/>
    <col min="7" max="8" width="13.125" style="3" customWidth="1"/>
    <col min="9" max="10" width="12.5" style="4" customWidth="1"/>
    <col min="11" max="16" width="10.75" style="2" customWidth="1"/>
    <col min="17" max="16384" width="11" style="2"/>
  </cols>
  <sheetData>
    <row r="1" spans="1:10" ht="15.75">
      <c r="A1" s="1" t="s">
        <v>195</v>
      </c>
    </row>
    <row r="2" spans="1:10" ht="15.75">
      <c r="A2" s="1" t="s">
        <v>196</v>
      </c>
      <c r="G2" s="46" t="s">
        <v>206</v>
      </c>
      <c r="H2" s="47"/>
      <c r="I2" s="49"/>
      <c r="J2" s="48"/>
    </row>
    <row r="3" spans="1:10" ht="15.75">
      <c r="A3" s="1" t="s">
        <v>197</v>
      </c>
      <c r="G3" s="140" t="s">
        <v>413</v>
      </c>
      <c r="H3" s="185"/>
      <c r="I3" s="185"/>
      <c r="J3" s="186"/>
    </row>
    <row r="4" spans="1:10">
      <c r="G4" s="20" t="s">
        <v>205</v>
      </c>
      <c r="H4" s="185"/>
      <c r="I4" s="185"/>
      <c r="J4" s="186"/>
    </row>
    <row r="5" spans="1:10" ht="15.75">
      <c r="A5" s="1" t="s">
        <v>415</v>
      </c>
      <c r="G5" s="141" t="s">
        <v>414</v>
      </c>
      <c r="H5" s="187"/>
      <c r="I5" s="187"/>
      <c r="J5" s="188"/>
    </row>
    <row r="6" spans="1:10" ht="15.75">
      <c r="A6" s="1" t="s">
        <v>401</v>
      </c>
    </row>
    <row r="7" spans="1:10">
      <c r="A7" s="2"/>
    </row>
    <row r="8" spans="1:10" ht="15.75">
      <c r="A8" s="1" t="s">
        <v>198</v>
      </c>
    </row>
    <row r="9" spans="1:10">
      <c r="B9" s="6"/>
      <c r="F9" s="7"/>
      <c r="G9" s="7"/>
      <c r="H9" s="7"/>
    </row>
    <row r="10" spans="1:10" ht="30.75">
      <c r="A10" s="8"/>
      <c r="B10" s="9" t="s">
        <v>199</v>
      </c>
      <c r="F10" s="7"/>
      <c r="G10" s="7"/>
      <c r="H10" s="7"/>
    </row>
    <row r="11" spans="1:10" ht="18.75">
      <c r="A11" s="8"/>
      <c r="B11" s="9"/>
      <c r="F11" s="7"/>
      <c r="G11" s="7"/>
      <c r="H11" s="7"/>
    </row>
    <row r="12" spans="1:10" ht="60.75">
      <c r="A12" s="8"/>
      <c r="B12" s="9" t="s">
        <v>207</v>
      </c>
      <c r="F12" s="7"/>
      <c r="G12" s="7"/>
      <c r="H12" s="7"/>
    </row>
    <row r="13" spans="1:10" ht="18.75">
      <c r="A13" s="8"/>
      <c r="C13" s="183" t="s">
        <v>186</v>
      </c>
      <c r="D13" s="184"/>
      <c r="F13" s="7"/>
      <c r="G13" s="180" t="s">
        <v>185</v>
      </c>
      <c r="H13" s="181"/>
      <c r="I13" s="182"/>
    </row>
    <row r="14" spans="1:10" ht="30">
      <c r="A14" s="10" t="s">
        <v>194</v>
      </c>
      <c r="B14" s="11" t="s">
        <v>79</v>
      </c>
      <c r="C14" s="12" t="s">
        <v>83</v>
      </c>
      <c r="D14" s="13" t="s">
        <v>48</v>
      </c>
      <c r="E14" s="14" t="s">
        <v>180</v>
      </c>
      <c r="F14" s="15" t="s">
        <v>179</v>
      </c>
      <c r="G14" s="16" t="s">
        <v>184</v>
      </c>
      <c r="H14" s="16" t="s">
        <v>48</v>
      </c>
      <c r="I14" s="17" t="s">
        <v>182</v>
      </c>
      <c r="J14" s="18" t="s">
        <v>183</v>
      </c>
    </row>
    <row r="15" spans="1:10">
      <c r="A15" s="175"/>
      <c r="B15" s="52" t="s">
        <v>209</v>
      </c>
      <c r="C15" s="149"/>
      <c r="D15" s="150"/>
      <c r="E15" s="151"/>
      <c r="F15" s="151"/>
      <c r="G15" s="159"/>
      <c r="H15" s="160"/>
      <c r="I15" s="161"/>
      <c r="J15" s="152"/>
    </row>
    <row r="16" spans="1:10">
      <c r="A16" s="172" t="s">
        <v>11</v>
      </c>
      <c r="B16" s="19" t="s">
        <v>164</v>
      </c>
      <c r="C16" s="20" t="s">
        <v>55</v>
      </c>
      <c r="D16" s="21" t="s">
        <v>169</v>
      </c>
      <c r="E16" s="22" t="s">
        <v>170</v>
      </c>
      <c r="F16" s="22">
        <v>1</v>
      </c>
      <c r="G16" s="23"/>
      <c r="H16" s="24"/>
      <c r="I16" s="25"/>
      <c r="J16" s="26">
        <f>F16*I16</f>
        <v>0</v>
      </c>
    </row>
    <row r="17" spans="1:10">
      <c r="A17" s="172" t="s">
        <v>15</v>
      </c>
      <c r="B17" s="19" t="s">
        <v>200</v>
      </c>
      <c r="C17" s="20" t="s">
        <v>55</v>
      </c>
      <c r="D17" s="21" t="s">
        <v>168</v>
      </c>
      <c r="E17" s="22" t="s">
        <v>172</v>
      </c>
      <c r="F17" s="22">
        <v>1</v>
      </c>
      <c r="G17" s="23"/>
      <c r="H17" s="24"/>
      <c r="I17" s="25"/>
      <c r="J17" s="26">
        <f t="shared" ref="J17:J45" si="0">F17*I17</f>
        <v>0</v>
      </c>
    </row>
    <row r="18" spans="1:10">
      <c r="A18" s="172" t="s">
        <v>10</v>
      </c>
      <c r="B18" s="19" t="s">
        <v>201</v>
      </c>
      <c r="C18" s="20" t="s">
        <v>55</v>
      </c>
      <c r="D18" s="21" t="s">
        <v>167</v>
      </c>
      <c r="E18" s="22" t="s">
        <v>172</v>
      </c>
      <c r="F18" s="22">
        <v>1</v>
      </c>
      <c r="G18" s="23"/>
      <c r="H18" s="24"/>
      <c r="I18" s="25"/>
      <c r="J18" s="26">
        <f t="shared" si="0"/>
        <v>0</v>
      </c>
    </row>
    <row r="19" spans="1:10">
      <c r="A19" s="172" t="s">
        <v>16</v>
      </c>
      <c r="B19" s="19" t="s">
        <v>163</v>
      </c>
      <c r="C19" s="20" t="s">
        <v>55</v>
      </c>
      <c r="D19" s="21" t="s">
        <v>166</v>
      </c>
      <c r="E19" s="22" t="s">
        <v>171</v>
      </c>
      <c r="F19" s="22">
        <v>1</v>
      </c>
      <c r="G19" s="23"/>
      <c r="H19" s="24"/>
      <c r="I19" s="25"/>
      <c r="J19" s="26">
        <f t="shared" si="0"/>
        <v>0</v>
      </c>
    </row>
    <row r="20" spans="1:10">
      <c r="A20" s="172" t="s">
        <v>302</v>
      </c>
      <c r="B20" s="19" t="s">
        <v>202</v>
      </c>
      <c r="C20" s="20" t="s">
        <v>55</v>
      </c>
      <c r="D20" s="21" t="s">
        <v>165</v>
      </c>
      <c r="E20" s="22" t="s">
        <v>171</v>
      </c>
      <c r="F20" s="22">
        <v>1</v>
      </c>
      <c r="G20" s="23"/>
      <c r="H20" s="24"/>
      <c r="I20" s="25"/>
      <c r="J20" s="26">
        <f t="shared" si="0"/>
        <v>0</v>
      </c>
    </row>
    <row r="21" spans="1:10">
      <c r="A21" s="172" t="s">
        <v>301</v>
      </c>
      <c r="B21" s="19" t="s">
        <v>161</v>
      </c>
      <c r="C21" s="20" t="s">
        <v>55</v>
      </c>
      <c r="D21" s="21" t="s">
        <v>162</v>
      </c>
      <c r="E21" s="22" t="s">
        <v>172</v>
      </c>
      <c r="F21" s="22">
        <v>1</v>
      </c>
      <c r="G21" s="23"/>
      <c r="H21" s="24"/>
      <c r="I21" s="25"/>
      <c r="J21" s="26">
        <f t="shared" si="0"/>
        <v>0</v>
      </c>
    </row>
    <row r="22" spans="1:10">
      <c r="A22" s="172" t="s">
        <v>418</v>
      </c>
      <c r="B22" s="19" t="s">
        <v>159</v>
      </c>
      <c r="C22" s="20" t="s">
        <v>55</v>
      </c>
      <c r="D22" s="21" t="s">
        <v>160</v>
      </c>
      <c r="E22" s="22" t="s">
        <v>173</v>
      </c>
      <c r="F22" s="22">
        <v>1</v>
      </c>
      <c r="G22" s="23"/>
      <c r="H22" s="24"/>
      <c r="I22" s="25"/>
      <c r="J22" s="26">
        <f t="shared" si="0"/>
        <v>0</v>
      </c>
    </row>
    <row r="23" spans="1:10">
      <c r="A23" s="172" t="s">
        <v>343</v>
      </c>
      <c r="B23" s="19" t="s">
        <v>157</v>
      </c>
      <c r="C23" s="20" t="s">
        <v>55</v>
      </c>
      <c r="D23" s="21" t="s">
        <v>158</v>
      </c>
      <c r="E23" s="22" t="s">
        <v>174</v>
      </c>
      <c r="F23" s="22">
        <v>1</v>
      </c>
      <c r="G23" s="23"/>
      <c r="H23" s="24"/>
      <c r="I23" s="25"/>
      <c r="J23" s="26">
        <f t="shared" si="0"/>
        <v>0</v>
      </c>
    </row>
    <row r="24" spans="1:10">
      <c r="A24" s="172" t="s">
        <v>417</v>
      </c>
      <c r="B24" s="19" t="s">
        <v>19</v>
      </c>
      <c r="C24" s="20" t="s">
        <v>55</v>
      </c>
      <c r="D24" s="21" t="s">
        <v>56</v>
      </c>
      <c r="E24" s="22" t="s">
        <v>175</v>
      </c>
      <c r="F24" s="22">
        <v>1</v>
      </c>
      <c r="G24" s="23"/>
      <c r="H24" s="24"/>
      <c r="I24" s="25"/>
      <c r="J24" s="26">
        <f t="shared" si="0"/>
        <v>0</v>
      </c>
    </row>
    <row r="25" spans="1:10">
      <c r="A25" s="172" t="s">
        <v>9</v>
      </c>
      <c r="B25" s="51" t="s">
        <v>20</v>
      </c>
      <c r="C25" s="61" t="s">
        <v>55</v>
      </c>
      <c r="D25" s="62" t="s">
        <v>57</v>
      </c>
      <c r="E25" s="63" t="s">
        <v>174</v>
      </c>
      <c r="F25" s="63">
        <v>1</v>
      </c>
      <c r="G25" s="23"/>
      <c r="H25" s="24"/>
      <c r="I25" s="25"/>
      <c r="J25" s="26">
        <f t="shared" si="0"/>
        <v>0</v>
      </c>
    </row>
    <row r="26" spans="1:10">
      <c r="A26" s="172" t="s">
        <v>419</v>
      </c>
      <c r="B26" s="51" t="s">
        <v>155</v>
      </c>
      <c r="C26" s="61" t="s">
        <v>55</v>
      </c>
      <c r="D26" s="62" t="s">
        <v>156</v>
      </c>
      <c r="E26" s="63" t="s">
        <v>174</v>
      </c>
      <c r="F26" s="63">
        <v>1</v>
      </c>
      <c r="G26" s="23"/>
      <c r="H26" s="24"/>
      <c r="I26" s="25"/>
      <c r="J26" s="26">
        <f t="shared" si="0"/>
        <v>0</v>
      </c>
    </row>
    <row r="27" spans="1:10">
      <c r="A27" s="172" t="s">
        <v>420</v>
      </c>
      <c r="B27" s="51" t="s">
        <v>153</v>
      </c>
      <c r="C27" s="61" t="s">
        <v>55</v>
      </c>
      <c r="D27" s="62" t="s">
        <v>154</v>
      </c>
      <c r="E27" s="63" t="s">
        <v>176</v>
      </c>
      <c r="F27" s="63">
        <v>1</v>
      </c>
      <c r="G27" s="23"/>
      <c r="H27" s="24"/>
      <c r="I27" s="25"/>
      <c r="J27" s="26">
        <f t="shared" si="0"/>
        <v>0</v>
      </c>
    </row>
    <row r="28" spans="1:10">
      <c r="A28" s="172" t="s">
        <v>421</v>
      </c>
      <c r="B28" s="51" t="s">
        <v>151</v>
      </c>
      <c r="C28" s="61" t="s">
        <v>55</v>
      </c>
      <c r="D28" s="62" t="s">
        <v>152</v>
      </c>
      <c r="E28" s="63" t="s">
        <v>174</v>
      </c>
      <c r="F28" s="63">
        <v>1</v>
      </c>
      <c r="G28" s="23"/>
      <c r="H28" s="24"/>
      <c r="I28" s="25"/>
      <c r="J28" s="26">
        <f t="shared" si="0"/>
        <v>0</v>
      </c>
    </row>
    <row r="29" spans="1:10">
      <c r="A29" s="172" t="s">
        <v>422</v>
      </c>
      <c r="B29" s="51" t="s">
        <v>21</v>
      </c>
      <c r="C29" s="61" t="s">
        <v>55</v>
      </c>
      <c r="D29" s="62" t="s">
        <v>58</v>
      </c>
      <c r="E29" s="63" t="s">
        <v>174</v>
      </c>
      <c r="F29" s="63">
        <v>1</v>
      </c>
      <c r="G29" s="23"/>
      <c r="H29" s="24"/>
      <c r="I29" s="25"/>
      <c r="J29" s="26">
        <f t="shared" si="0"/>
        <v>0</v>
      </c>
    </row>
    <row r="30" spans="1:10">
      <c r="A30" s="172" t="s">
        <v>13</v>
      </c>
      <c r="B30" s="51" t="s">
        <v>2</v>
      </c>
      <c r="C30" s="61" t="s">
        <v>52</v>
      </c>
      <c r="D30" s="62" t="s">
        <v>63</v>
      </c>
      <c r="E30" s="63" t="s">
        <v>178</v>
      </c>
      <c r="F30" s="63">
        <v>1</v>
      </c>
      <c r="G30" s="23"/>
      <c r="H30" s="24"/>
      <c r="I30" s="25"/>
      <c r="J30" s="26">
        <f t="shared" si="0"/>
        <v>0</v>
      </c>
    </row>
    <row r="31" spans="1:10">
      <c r="A31" s="172" t="s">
        <v>423</v>
      </c>
      <c r="B31" s="51" t="s">
        <v>204</v>
      </c>
      <c r="C31" s="61" t="s">
        <v>55</v>
      </c>
      <c r="D31" s="62" t="s">
        <v>148</v>
      </c>
      <c r="E31" s="63" t="s">
        <v>172</v>
      </c>
      <c r="F31" s="63">
        <v>1</v>
      </c>
      <c r="G31" s="23"/>
      <c r="H31" s="24"/>
      <c r="I31" s="25"/>
      <c r="J31" s="26">
        <f t="shared" si="0"/>
        <v>0</v>
      </c>
    </row>
    <row r="32" spans="1:10">
      <c r="A32" s="172" t="s">
        <v>424</v>
      </c>
      <c r="B32" s="51" t="s">
        <v>84</v>
      </c>
      <c r="C32" s="61" t="s">
        <v>55</v>
      </c>
      <c r="D32" s="62" t="s">
        <v>149</v>
      </c>
      <c r="E32" s="63" t="s">
        <v>176</v>
      </c>
      <c r="F32" s="63">
        <v>1</v>
      </c>
      <c r="G32" s="23"/>
      <c r="H32" s="24"/>
      <c r="I32" s="25"/>
      <c r="J32" s="26">
        <f t="shared" si="0"/>
        <v>0</v>
      </c>
    </row>
    <row r="33" spans="1:10" ht="15.75">
      <c r="A33" s="179"/>
      <c r="B33" s="106" t="s">
        <v>208</v>
      </c>
      <c r="C33" s="142"/>
      <c r="D33" s="143"/>
      <c r="E33" s="58"/>
      <c r="F33" s="58"/>
      <c r="G33" s="159"/>
      <c r="H33" s="160"/>
      <c r="I33" s="161"/>
      <c r="J33" s="152"/>
    </row>
    <row r="34" spans="1:10">
      <c r="A34" s="172" t="s">
        <v>425</v>
      </c>
      <c r="B34" s="78" t="s">
        <v>277</v>
      </c>
      <c r="C34" s="54" t="s">
        <v>52</v>
      </c>
      <c r="D34" s="101" t="s">
        <v>278</v>
      </c>
      <c r="E34" s="75" t="s">
        <v>303</v>
      </c>
      <c r="F34" s="75">
        <v>1</v>
      </c>
      <c r="G34" s="23"/>
      <c r="H34" s="24"/>
      <c r="I34" s="25"/>
      <c r="J34" s="26">
        <f t="shared" si="0"/>
        <v>0</v>
      </c>
    </row>
    <row r="35" spans="1:10">
      <c r="A35" s="172" t="s">
        <v>426</v>
      </c>
      <c r="B35" s="78" t="s">
        <v>297</v>
      </c>
      <c r="C35" s="54" t="s">
        <v>52</v>
      </c>
      <c r="D35" s="101" t="s">
        <v>298</v>
      </c>
      <c r="E35" s="75" t="s">
        <v>304</v>
      </c>
      <c r="F35" s="75">
        <v>1</v>
      </c>
      <c r="G35" s="23"/>
      <c r="H35" s="24"/>
      <c r="I35" s="25"/>
      <c r="J35" s="26">
        <f t="shared" si="0"/>
        <v>0</v>
      </c>
    </row>
    <row r="36" spans="1:10">
      <c r="A36" s="172" t="s">
        <v>340</v>
      </c>
      <c r="B36" s="78" t="s">
        <v>310</v>
      </c>
      <c r="C36" s="54" t="s">
        <v>52</v>
      </c>
      <c r="D36" s="101" t="s">
        <v>311</v>
      </c>
      <c r="E36" s="75" t="s">
        <v>312</v>
      </c>
      <c r="F36" s="75">
        <v>1</v>
      </c>
      <c r="G36" s="23"/>
      <c r="H36" s="24"/>
      <c r="I36" s="25"/>
      <c r="J36" s="26">
        <f t="shared" si="0"/>
        <v>0</v>
      </c>
    </row>
    <row r="37" spans="1:10">
      <c r="A37" s="172" t="s">
        <v>427</v>
      </c>
      <c r="B37" s="78" t="s">
        <v>363</v>
      </c>
      <c r="C37" s="54" t="s">
        <v>55</v>
      </c>
      <c r="D37" s="101" t="s">
        <v>364</v>
      </c>
      <c r="E37" s="75" t="s">
        <v>175</v>
      </c>
      <c r="F37" s="75">
        <v>1</v>
      </c>
      <c r="G37" s="23"/>
      <c r="H37" s="24"/>
      <c r="I37" s="25"/>
      <c r="J37" s="26">
        <f t="shared" si="0"/>
        <v>0</v>
      </c>
    </row>
    <row r="38" spans="1:10" ht="15.75">
      <c r="A38" s="179"/>
      <c r="B38" s="105" t="s">
        <v>365</v>
      </c>
      <c r="C38" s="147"/>
      <c r="D38" s="143"/>
      <c r="E38" s="58"/>
      <c r="F38" s="146"/>
      <c r="G38" s="160"/>
      <c r="H38" s="160"/>
      <c r="I38" s="161"/>
      <c r="J38" s="152"/>
    </row>
    <row r="39" spans="1:10">
      <c r="A39" s="172" t="s">
        <v>428</v>
      </c>
      <c r="B39" s="128" t="s">
        <v>379</v>
      </c>
      <c r="C39" s="55" t="s">
        <v>52</v>
      </c>
      <c r="D39" s="111" t="s">
        <v>380</v>
      </c>
      <c r="E39" s="82" t="s">
        <v>312</v>
      </c>
      <c r="F39" s="84">
        <v>1</v>
      </c>
      <c r="G39" s="24"/>
      <c r="H39" s="24"/>
      <c r="I39" s="25"/>
      <c r="J39" s="26">
        <f t="shared" si="0"/>
        <v>0</v>
      </c>
    </row>
    <row r="40" spans="1:10">
      <c r="A40" s="172" t="s">
        <v>429</v>
      </c>
      <c r="B40" s="128" t="s">
        <v>386</v>
      </c>
      <c r="C40" s="55" t="s">
        <v>52</v>
      </c>
      <c r="D40" s="111" t="s">
        <v>387</v>
      </c>
      <c r="E40" s="82" t="s">
        <v>172</v>
      </c>
      <c r="F40" s="84">
        <v>1</v>
      </c>
      <c r="G40" s="24"/>
      <c r="H40" s="24"/>
      <c r="I40" s="25"/>
      <c r="J40" s="26">
        <f t="shared" si="0"/>
        <v>0</v>
      </c>
    </row>
    <row r="41" spans="1:10" ht="15.75">
      <c r="A41" s="179"/>
      <c r="B41" s="129" t="s">
        <v>392</v>
      </c>
      <c r="C41" s="144"/>
      <c r="D41" s="57"/>
      <c r="E41" s="58"/>
      <c r="F41" s="146"/>
      <c r="G41" s="160"/>
      <c r="H41" s="160"/>
      <c r="I41" s="161"/>
      <c r="J41" s="152"/>
    </row>
    <row r="42" spans="1:10">
      <c r="A42" s="172" t="s">
        <v>430</v>
      </c>
      <c r="B42" s="78" t="s">
        <v>393</v>
      </c>
      <c r="C42" s="53"/>
      <c r="D42" s="101"/>
      <c r="E42" s="63" t="s">
        <v>172</v>
      </c>
      <c r="F42" s="84">
        <v>1</v>
      </c>
      <c r="G42" s="24"/>
      <c r="H42" s="24"/>
      <c r="I42" s="25"/>
      <c r="J42" s="26">
        <f t="shared" si="0"/>
        <v>0</v>
      </c>
    </row>
    <row r="43" spans="1:10">
      <c r="A43" s="172" t="s">
        <v>431</v>
      </c>
      <c r="B43" s="78" t="s">
        <v>394</v>
      </c>
      <c r="C43" s="53"/>
      <c r="D43" s="101"/>
      <c r="E43" s="63" t="s">
        <v>172</v>
      </c>
      <c r="F43" s="84">
        <v>1</v>
      </c>
      <c r="G43" s="24"/>
      <c r="H43" s="24"/>
      <c r="I43" s="25"/>
      <c r="J43" s="26">
        <f t="shared" si="0"/>
        <v>0</v>
      </c>
    </row>
    <row r="44" spans="1:10">
      <c r="A44" s="172" t="s">
        <v>432</v>
      </c>
      <c r="B44" s="78" t="s">
        <v>395</v>
      </c>
      <c r="C44" s="53" t="s">
        <v>55</v>
      </c>
      <c r="D44" s="101" t="s">
        <v>396</v>
      </c>
      <c r="E44" s="63" t="s">
        <v>172</v>
      </c>
      <c r="F44" s="84">
        <v>1</v>
      </c>
      <c r="G44" s="24"/>
      <c r="H44" s="24"/>
      <c r="I44" s="25"/>
      <c r="J44" s="26">
        <f t="shared" si="0"/>
        <v>0</v>
      </c>
    </row>
    <row r="45" spans="1:10">
      <c r="A45" s="174" t="s">
        <v>433</v>
      </c>
      <c r="B45" s="170" t="s">
        <v>397</v>
      </c>
      <c r="C45" s="127" t="s">
        <v>55</v>
      </c>
      <c r="D45" s="130" t="s">
        <v>398</v>
      </c>
      <c r="E45" s="131" t="s">
        <v>412</v>
      </c>
      <c r="F45" s="132">
        <v>1</v>
      </c>
      <c r="G45" s="39"/>
      <c r="H45" s="39"/>
      <c r="I45" s="40"/>
      <c r="J45" s="42">
        <f t="shared" si="0"/>
        <v>0</v>
      </c>
    </row>
    <row r="46" spans="1:10">
      <c r="B46" s="6"/>
      <c r="C46" s="6"/>
      <c r="D46" s="6"/>
      <c r="I46" s="41" t="s">
        <v>191</v>
      </c>
      <c r="J46" s="42">
        <f>SUM(J16:J45)</f>
        <v>0</v>
      </c>
    </row>
    <row r="47" spans="1:10">
      <c r="I47" s="43" t="s">
        <v>192</v>
      </c>
      <c r="J47" s="44">
        <f>J46*0.19</f>
        <v>0</v>
      </c>
    </row>
    <row r="48" spans="1:10">
      <c r="I48" s="45" t="s">
        <v>193</v>
      </c>
      <c r="J48" s="44">
        <f>J46+J47</f>
        <v>0</v>
      </c>
    </row>
  </sheetData>
  <sheetProtection algorithmName="SHA-512" hashValue="XTuiQYXYhurBsjWrnvEQOj8mWzqGPWvFdvsrVNK2Mq+InMAIP53WTJjSPH5vV3GyxgynOJPQC0cSEQc+6haR1Q==" saltValue="cTFA9qNvUhserIT0PJWSvw==" spinCount="100000" sheet="1" objects="1" scenarios="1" selectLockedCells="1"/>
  <mergeCells count="5">
    <mergeCell ref="H3:J3"/>
    <mergeCell ref="H4:J4"/>
    <mergeCell ref="H5:J5"/>
    <mergeCell ref="C13:D13"/>
    <mergeCell ref="G13:I13"/>
  </mergeCells>
  <phoneticPr fontId="13" type="noConversion"/>
  <pageMargins left="0.7" right="0.7" top="0.78740157499999996" bottom="0.78740157499999996" header="0.3" footer="0.3"/>
  <pageSetup paperSize="9" scale="41"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Los 1 - Technik</vt:lpstr>
      <vt:lpstr>Los 2 - Ausstattung</vt:lpstr>
      <vt:lpstr>Los 3 - Chemie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ms50byhy</dc:creator>
  <cp:lastModifiedBy>MScheunig</cp:lastModifiedBy>
  <cp:revision>54</cp:revision>
  <cp:lastPrinted>2025-02-03T12:36:18Z</cp:lastPrinted>
  <dcterms:created xsi:type="dcterms:W3CDTF">2024-10-31T12:11:06Z</dcterms:created>
  <dcterms:modified xsi:type="dcterms:W3CDTF">2025-03-04T15:03:42Z</dcterms:modified>
</cp:coreProperties>
</file>