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1 VgV Demianiplatz Görlitz\05-6_Aufgabenstellung\05_Honorarformular\"/>
    </mc:Choice>
  </mc:AlternateContent>
  <xr:revisionPtr revIDLastSave="0" documentId="13_ncr:1_{464CBE6D-E318-4E8A-A2BC-AFE6E4D8C448}" xr6:coauthVersionLast="47" xr6:coauthVersionMax="47" xr10:uidLastSave="{00000000-0000-0000-0000-000000000000}"/>
  <bookViews>
    <workbookView xWindow="2520" yWindow="315" windowWidth="22620" windowHeight="14925" xr2:uid="{00000000-000D-0000-FFFF-FFFF00000000}"/>
  </bookViews>
  <sheets>
    <sheet name="Tabelle1" sheetId="1" r:id="rId1"/>
  </sheets>
  <definedNames>
    <definedName name="_xlnm.Print_Area" localSheetId="0">Tabelle1!$A$1:$H$111</definedName>
    <definedName name="_xlnm.Print_Titles" localSheetId="0">Tabelle1!$1:$1</definedName>
  </definedNames>
  <calcPr calcId="181029"/>
</workbook>
</file>

<file path=xl/calcChain.xml><?xml version="1.0" encoding="utf-8"?>
<calcChain xmlns="http://schemas.openxmlformats.org/spreadsheetml/2006/main">
  <c r="G99" i="1" l="1"/>
  <c r="G84" i="1"/>
  <c r="G33" i="1"/>
  <c r="G48" i="1"/>
  <c r="G96" i="1"/>
  <c r="G93" i="1"/>
  <c r="G90" i="1"/>
  <c r="G62" i="1"/>
  <c r="G98" i="1" l="1"/>
  <c r="G64" i="1"/>
  <c r="G51" i="1"/>
  <c r="G53" i="1" s="1"/>
  <c r="G100" i="1" l="1"/>
  <c r="G101" i="1" s="1"/>
  <c r="G55" i="1"/>
  <c r="G66" i="1" s="1"/>
  <c r="G35" i="1" l="1"/>
  <c r="G81" i="1" l="1"/>
  <c r="G78" i="1"/>
  <c r="G75" i="1"/>
  <c r="G83" i="1" l="1"/>
  <c r="G19" i="1"/>
  <c r="G22" i="1" s="1"/>
  <c r="G85" i="1" l="1"/>
  <c r="G86" i="1" l="1"/>
  <c r="G24" i="1"/>
  <c r="G26" i="1" l="1"/>
  <c r="G37" i="1" s="1"/>
  <c r="G69" i="1" s="1"/>
  <c r="G70" i="1" l="1"/>
  <c r="G71" i="1" s="1"/>
</calcChain>
</file>

<file path=xl/sharedStrings.xml><?xml version="1.0" encoding="utf-8"?>
<sst xmlns="http://schemas.openxmlformats.org/spreadsheetml/2006/main" count="121" uniqueCount="43">
  <si>
    <t>Bieter:</t>
  </si>
  <si>
    <t>Honorarsatz:</t>
  </si>
  <si>
    <t>v.H.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</si>
  <si>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</si>
  <si>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</si>
  <si>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</si>
  <si>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</si>
  <si>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</si>
  <si>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</si>
  <si>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</si>
  <si>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</si>
  <si>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</si>
  <si>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</si>
  <si>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</si>
  <si>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</si>
  <si>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</si>
  <si>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</si>
  <si>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</si>
  <si>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</si>
  <si>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t>Mindestsatz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</si>
  <si>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</si>
  <si>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</si>
  <si>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</si>
  <si>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</si>
  <si>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</si>
  <si>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</si>
  <si>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Honorarsumme GL + BL netto inkl. NK:</t>
  </si>
  <si>
    <r>
      <t>zzgl. NK</t>
    </r>
    <r>
      <rPr>
        <sz val="11"/>
        <color theme="1"/>
        <rFont val="Arial Narrow"/>
        <family val="2"/>
      </rPr>
      <t xml:space="preserve"> (NK aus GL)</t>
    </r>
  </si>
  <si>
    <t>Grundleistungen Fachplanung TA, AGr 4 _Straßenbeleuchtung</t>
  </si>
  <si>
    <t>Besondere Leistungen Fachplanung TA, AGr 4 _Straßenbeleuchtung</t>
  </si>
  <si>
    <t>II</t>
  </si>
  <si>
    <t>Grundhonorar netto, 100% gemäß § 56 HOAI 2021:</t>
  </si>
  <si>
    <t>1) Auftragnehmer (Ansatz 15 h)</t>
  </si>
  <si>
    <t>2) Mitarbeiter (Dipl.-Ing. / M.sc.) (Ansatz 20 h)</t>
  </si>
  <si>
    <t>3) technische Zeichner und sonstige Mitarbeiter (Ansatz 30 h)</t>
  </si>
  <si>
    <t>1) Koordinierung der Leistungen mit dem Objektplaner Verkehrsanlagen</t>
  </si>
  <si>
    <t>2) Koordinierung d. Leistungen mit d. Betreiber d. Straßenbeleuchtung</t>
  </si>
  <si>
    <t>Grundleistungen Fachplanung TA, AGr 5 _ inform.techn. Anlagen</t>
  </si>
  <si>
    <t>beabsichtigter Leistungsumfang (LP 2-9)</t>
  </si>
  <si>
    <t>Besondere Leistungen</t>
  </si>
  <si>
    <t>Stundensätze (netto) Fachplanung TA, AGr 5 _ inform.techn. Anlagen</t>
  </si>
  <si>
    <t>Stundensätze (netto) Fachplanung TA, AGr 4 _ Straßenbeleuchtung</t>
  </si>
  <si>
    <t>max. s. Vertrag 7.7.1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</si>
</sst>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u/>
      <sz val="12"/>
      <color theme="9" tint="-0.249977111117893"/>
      <name val="Arial Narrow"/>
      <family val="2"/>
    </font>
    <font>
      <sz val="11"/>
      <name val="Arial Narrow"/>
      <family val="2"/>
    </font>
    <font>
      <b/>
      <u/>
      <sz val="12"/>
      <color rgb="FF0070C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49" fontId="6" fillId="0" borderId="0" xfId="1" applyNumberFormat="1" applyFont="1" applyAlignment="1">
      <alignment vertical="top"/>
    </xf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7" fillId="0" borderId="0" xfId="0" applyFont="1"/>
    <xf numFmtId="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165" fontId="8" fillId="0" borderId="1" xfId="0" applyNumberFormat="1" applyFont="1" applyBorder="1"/>
    <xf numFmtId="165" fontId="8" fillId="0" borderId="0" xfId="0" applyNumberFormat="1" applyFont="1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10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165" fontId="12" fillId="0" borderId="15" xfId="0" applyNumberFormat="1" applyFont="1" applyBorder="1"/>
    <xf numFmtId="0" fontId="11" fillId="0" borderId="0" xfId="0" applyFont="1"/>
    <xf numFmtId="0" fontId="10" fillId="0" borderId="21" xfId="0" applyFont="1" applyBorder="1"/>
    <xf numFmtId="0" fontId="11" fillId="0" borderId="22" xfId="0" applyFont="1" applyBorder="1"/>
    <xf numFmtId="165" fontId="12" fillId="0" borderId="16" xfId="0" applyNumberFormat="1" applyFont="1" applyBorder="1"/>
    <xf numFmtId="0" fontId="10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165" fontId="12" fillId="0" borderId="17" xfId="0" applyNumberFormat="1" applyFont="1" applyBorder="1"/>
    <xf numFmtId="4" fontId="3" fillId="0" borderId="1" xfId="0" applyNumberFormat="1" applyFont="1" applyBorder="1"/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2" borderId="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" fontId="1" fillId="0" borderId="1" xfId="0" applyNumberFormat="1" applyFont="1" applyBorder="1"/>
    <xf numFmtId="0" fontId="16" fillId="0" borderId="0" xfId="0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49" fontId="9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left" vertical="top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left" wrapText="1"/>
      <protection locked="0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topLeftCell="A76" zoomScaleNormal="100" zoomScaleSheetLayoutView="100" workbookViewId="0">
      <selection activeCell="J58" sqref="J58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28515625" style="2" bestFit="1" customWidth="1"/>
    <col min="10" max="16384" width="11.42578125" style="2"/>
  </cols>
  <sheetData>
    <row r="1" spans="1:8" ht="46.5" customHeight="1" x14ac:dyDescent="0.3">
      <c r="A1" s="1"/>
      <c r="B1" s="1"/>
      <c r="C1" s="1"/>
      <c r="D1" s="1"/>
      <c r="E1" s="1"/>
      <c r="F1" s="1"/>
    </row>
    <row r="2" spans="1:8" ht="35.25" customHeight="1" x14ac:dyDescent="0.3">
      <c r="A2" s="43" t="s">
        <v>17</v>
      </c>
      <c r="B2" s="44"/>
      <c r="C2" s="44"/>
      <c r="D2" s="44"/>
      <c r="E2" s="44"/>
      <c r="F2" s="44"/>
      <c r="G2" s="44"/>
      <c r="H2" s="44"/>
    </row>
    <row r="3" spans="1:8" ht="30.75" customHeight="1" x14ac:dyDescent="0.3">
      <c r="A3" s="43" t="s">
        <v>18</v>
      </c>
      <c r="B3" s="43"/>
      <c r="C3" s="43"/>
      <c r="D3" s="43"/>
      <c r="E3" s="43"/>
      <c r="F3" s="43"/>
      <c r="G3" s="43"/>
      <c r="H3" s="43"/>
    </row>
    <row r="5" spans="1:8" ht="22.5" customHeight="1" x14ac:dyDescent="0.3">
      <c r="A5" s="2" t="s">
        <v>0</v>
      </c>
      <c r="C5" s="48"/>
      <c r="D5" s="49"/>
      <c r="E5" s="49"/>
      <c r="F5" s="49"/>
      <c r="G5" s="50"/>
    </row>
    <row r="6" spans="1:8" ht="22.5" customHeight="1" x14ac:dyDescent="0.3">
      <c r="C6" s="51"/>
      <c r="D6" s="52"/>
      <c r="E6" s="52"/>
      <c r="F6" s="52"/>
      <c r="G6" s="53"/>
    </row>
    <row r="7" spans="1:8" ht="22.5" customHeight="1" x14ac:dyDescent="0.3">
      <c r="C7" s="26"/>
      <c r="D7" s="27"/>
      <c r="E7" s="27"/>
      <c r="F7" s="27"/>
      <c r="G7" s="28"/>
    </row>
    <row r="8" spans="1:8" ht="22.5" customHeight="1" x14ac:dyDescent="0.3">
      <c r="C8" s="54"/>
      <c r="D8" s="52"/>
      <c r="E8" s="52"/>
      <c r="F8" s="52"/>
      <c r="G8" s="53"/>
    </row>
    <row r="9" spans="1:8" ht="22.5" customHeight="1" x14ac:dyDescent="0.3">
      <c r="C9" s="55"/>
      <c r="D9" s="56"/>
      <c r="E9" s="56"/>
      <c r="F9" s="56"/>
      <c r="G9" s="57"/>
    </row>
    <row r="12" spans="1:8" x14ac:dyDescent="0.3">
      <c r="A12" s="33" t="s">
        <v>28</v>
      </c>
    </row>
    <row r="13" spans="1:8" x14ac:dyDescent="0.3">
      <c r="A13" s="5" t="s">
        <v>10</v>
      </c>
      <c r="G13" s="9">
        <v>133109.24</v>
      </c>
      <c r="H13" s="2" t="s">
        <v>4</v>
      </c>
    </row>
    <row r="14" spans="1:8" x14ac:dyDescent="0.3">
      <c r="A14" s="29" t="s">
        <v>31</v>
      </c>
      <c r="G14" s="9">
        <v>33878.46</v>
      </c>
      <c r="H14" s="2" t="s">
        <v>4</v>
      </c>
    </row>
    <row r="15" spans="1:8" x14ac:dyDescent="0.3">
      <c r="A15" s="5" t="s">
        <v>7</v>
      </c>
      <c r="G15" s="41" t="s">
        <v>30</v>
      </c>
    </row>
    <row r="16" spans="1:8" x14ac:dyDescent="0.3">
      <c r="A16" s="40" t="s">
        <v>38</v>
      </c>
      <c r="G16" s="42">
        <v>86</v>
      </c>
      <c r="H16" s="2" t="s">
        <v>2</v>
      </c>
    </row>
    <row r="17" spans="1:8" x14ac:dyDescent="0.3">
      <c r="A17" s="5" t="s">
        <v>1</v>
      </c>
      <c r="G17" s="12" t="s">
        <v>19</v>
      </c>
    </row>
    <row r="18" spans="1:8" ht="11.25" customHeight="1" x14ac:dyDescent="0.3">
      <c r="A18" s="5"/>
    </row>
    <row r="19" spans="1:8" x14ac:dyDescent="0.3">
      <c r="A19" s="5" t="s">
        <v>21</v>
      </c>
      <c r="G19" s="9">
        <f>G14*G16/100</f>
        <v>29135.475600000002</v>
      </c>
    </row>
    <row r="20" spans="1:8" ht="11.25" customHeight="1" x14ac:dyDescent="0.3">
      <c r="A20" s="5"/>
    </row>
    <row r="21" spans="1:8" x14ac:dyDescent="0.3">
      <c r="A21" s="11" t="s">
        <v>20</v>
      </c>
      <c r="G21" s="6"/>
      <c r="H21" s="2" t="s">
        <v>2</v>
      </c>
    </row>
    <row r="22" spans="1:8" ht="16.5" customHeight="1" x14ac:dyDescent="0.3">
      <c r="G22" s="25">
        <f>G19*G21/100</f>
        <v>0</v>
      </c>
    </row>
    <row r="24" spans="1:8" x14ac:dyDescent="0.3">
      <c r="A24" s="5" t="s">
        <v>25</v>
      </c>
      <c r="G24" s="9">
        <f>G19+G22</f>
        <v>29135.475600000002</v>
      </c>
      <c r="H24" s="2" t="s">
        <v>4</v>
      </c>
    </row>
    <row r="25" spans="1:8" x14ac:dyDescent="0.3">
      <c r="A25" s="5" t="s">
        <v>8</v>
      </c>
      <c r="E25" s="29" t="s">
        <v>42</v>
      </c>
      <c r="G25" s="6"/>
      <c r="H25" s="2" t="s">
        <v>2</v>
      </c>
    </row>
    <row r="26" spans="1:8" x14ac:dyDescent="0.3">
      <c r="A26" s="5" t="s">
        <v>12</v>
      </c>
      <c r="G26" s="9">
        <f>G24*G25/100</f>
        <v>0</v>
      </c>
      <c r="H26" s="2" t="s">
        <v>4</v>
      </c>
    </row>
    <row r="28" spans="1:8" x14ac:dyDescent="0.3">
      <c r="A28" s="33" t="s">
        <v>29</v>
      </c>
    </row>
    <row r="29" spans="1:8" ht="16.5" customHeight="1" x14ac:dyDescent="0.3">
      <c r="A29" s="34" t="s">
        <v>35</v>
      </c>
      <c r="B29" s="29"/>
      <c r="C29" s="29"/>
      <c r="D29" s="29"/>
      <c r="E29" s="29"/>
      <c r="F29" s="30" t="s">
        <v>24</v>
      </c>
      <c r="G29" s="31"/>
      <c r="H29" s="29" t="s">
        <v>4</v>
      </c>
    </row>
    <row r="30" spans="1:8" ht="5.0999999999999996" customHeight="1" x14ac:dyDescent="0.3">
      <c r="A30" s="34"/>
      <c r="B30" s="29"/>
      <c r="C30" s="29"/>
      <c r="D30" s="29"/>
      <c r="E30" s="29"/>
      <c r="F30" s="29"/>
      <c r="G30" s="29"/>
      <c r="H30" s="29"/>
    </row>
    <row r="31" spans="1:8" ht="16.5" customHeight="1" x14ac:dyDescent="0.3">
      <c r="A31" s="34" t="s">
        <v>36</v>
      </c>
      <c r="B31" s="29"/>
      <c r="C31" s="29"/>
      <c r="D31" s="29"/>
      <c r="E31" s="29"/>
      <c r="F31" s="30" t="s">
        <v>24</v>
      </c>
      <c r="G31" s="31"/>
      <c r="H31" s="29" t="s">
        <v>4</v>
      </c>
    </row>
    <row r="32" spans="1:8" ht="16.5" customHeight="1" x14ac:dyDescent="0.3">
      <c r="A32" s="34"/>
      <c r="B32" s="29"/>
      <c r="C32" s="29"/>
      <c r="D32" s="29"/>
      <c r="E32" s="29"/>
      <c r="F32" s="29"/>
      <c r="G32" s="32"/>
      <c r="H32" s="29"/>
    </row>
    <row r="33" spans="1:8" x14ac:dyDescent="0.3">
      <c r="A33" s="5" t="s">
        <v>11</v>
      </c>
      <c r="G33" s="9">
        <f>G29+G31</f>
        <v>0</v>
      </c>
      <c r="H33" s="2" t="s">
        <v>4</v>
      </c>
    </row>
    <row r="34" spans="1:8" x14ac:dyDescent="0.3">
      <c r="A34" s="5" t="s">
        <v>9</v>
      </c>
      <c r="E34" s="29" t="s">
        <v>42</v>
      </c>
      <c r="G34" s="6"/>
      <c r="H34" s="2" t="s">
        <v>2</v>
      </c>
    </row>
    <row r="35" spans="1:8" x14ac:dyDescent="0.3">
      <c r="A35" s="5" t="s">
        <v>13</v>
      </c>
      <c r="G35" s="9">
        <f>G33*G34/100</f>
        <v>0</v>
      </c>
      <c r="H35" s="2" t="s">
        <v>4</v>
      </c>
    </row>
    <row r="36" spans="1:8" x14ac:dyDescent="0.3">
      <c r="A36" s="5"/>
      <c r="G36" s="10"/>
    </row>
    <row r="37" spans="1:8" x14ac:dyDescent="0.3">
      <c r="A37" s="5" t="s">
        <v>26</v>
      </c>
      <c r="G37" s="9">
        <f>G24+G26+G33+G35</f>
        <v>29135.475600000002</v>
      </c>
      <c r="H37" s="2" t="s">
        <v>4</v>
      </c>
    </row>
    <row r="38" spans="1:8" x14ac:dyDescent="0.3">
      <c r="A38" s="5"/>
      <c r="G38" s="10"/>
    </row>
    <row r="39" spans="1:8" x14ac:dyDescent="0.3">
      <c r="A39" s="5"/>
      <c r="G39" s="10"/>
    </row>
    <row r="40" spans="1:8" x14ac:dyDescent="0.3">
      <c r="A40" s="5"/>
      <c r="G40" s="10"/>
    </row>
    <row r="41" spans="1:8" x14ac:dyDescent="0.3">
      <c r="A41" s="35" t="s">
        <v>37</v>
      </c>
      <c r="B41" s="29"/>
      <c r="C41" s="29"/>
      <c r="D41" s="29"/>
      <c r="E41" s="29"/>
      <c r="F41" s="29"/>
      <c r="G41" s="29"/>
      <c r="H41" s="29"/>
    </row>
    <row r="42" spans="1:8" x14ac:dyDescent="0.3">
      <c r="A42" s="5" t="s">
        <v>10</v>
      </c>
      <c r="B42" s="29"/>
      <c r="C42" s="29"/>
      <c r="D42" s="29"/>
      <c r="E42" s="29"/>
      <c r="F42" s="29"/>
      <c r="G42" s="9">
        <v>21891</v>
      </c>
      <c r="H42" s="29" t="s">
        <v>4</v>
      </c>
    </row>
    <row r="43" spans="1:8" x14ac:dyDescent="0.3">
      <c r="A43" s="29" t="s">
        <v>31</v>
      </c>
      <c r="B43" s="29"/>
      <c r="C43" s="29"/>
      <c r="D43" s="29"/>
      <c r="E43" s="29"/>
      <c r="F43" s="29"/>
      <c r="G43" s="9">
        <v>8158.14</v>
      </c>
      <c r="H43" s="29" t="s">
        <v>4</v>
      </c>
    </row>
    <row r="44" spans="1:8" x14ac:dyDescent="0.3">
      <c r="A44" s="5" t="s">
        <v>7</v>
      </c>
      <c r="B44" s="29"/>
      <c r="C44" s="29"/>
      <c r="D44" s="29"/>
      <c r="E44" s="29"/>
      <c r="F44" s="29"/>
      <c r="G44" s="36" t="s">
        <v>30</v>
      </c>
      <c r="H44" s="29"/>
    </row>
    <row r="45" spans="1:8" x14ac:dyDescent="0.3">
      <c r="A45" s="5" t="s">
        <v>38</v>
      </c>
      <c r="B45" s="29"/>
      <c r="C45" s="29"/>
      <c r="D45" s="29"/>
      <c r="E45" s="29"/>
      <c r="F45" s="29"/>
      <c r="G45" s="37">
        <v>88</v>
      </c>
      <c r="H45" s="29" t="s">
        <v>2</v>
      </c>
    </row>
    <row r="46" spans="1:8" x14ac:dyDescent="0.3">
      <c r="A46" s="5" t="s">
        <v>1</v>
      </c>
      <c r="B46" s="29"/>
      <c r="C46" s="29"/>
      <c r="D46" s="29"/>
      <c r="E46" s="29"/>
      <c r="F46" s="29"/>
      <c r="G46" s="38" t="s">
        <v>19</v>
      </c>
      <c r="H46" s="29"/>
    </row>
    <row r="47" spans="1:8" ht="9" customHeight="1" x14ac:dyDescent="0.3">
      <c r="A47" s="5"/>
      <c r="B47" s="29"/>
      <c r="C47" s="29"/>
      <c r="D47" s="29"/>
      <c r="E47" s="29"/>
      <c r="F47" s="29"/>
      <c r="G47" s="29"/>
      <c r="H47" s="29"/>
    </row>
    <row r="48" spans="1:8" x14ac:dyDescent="0.3">
      <c r="A48" s="5" t="s">
        <v>21</v>
      </c>
      <c r="B48" s="29"/>
      <c r="C48" s="29"/>
      <c r="D48" s="29"/>
      <c r="E48" s="29"/>
      <c r="F48" s="29"/>
      <c r="G48" s="9">
        <f>G43*G45/100</f>
        <v>7179.1632000000009</v>
      </c>
      <c r="H48" s="29"/>
    </row>
    <row r="49" spans="1:8" x14ac:dyDescent="0.3">
      <c r="A49" s="5"/>
      <c r="B49" s="29"/>
      <c r="C49" s="29"/>
      <c r="D49" s="29"/>
      <c r="E49" s="29"/>
      <c r="F49" s="29"/>
      <c r="G49" s="29"/>
      <c r="H49" s="29"/>
    </row>
    <row r="50" spans="1:8" x14ac:dyDescent="0.3">
      <c r="A50" s="29" t="s">
        <v>20</v>
      </c>
      <c r="B50" s="29"/>
      <c r="C50" s="29"/>
      <c r="D50" s="29"/>
      <c r="E50" s="29"/>
      <c r="F50" s="29"/>
      <c r="G50" s="31"/>
      <c r="H50" s="29" t="s">
        <v>2</v>
      </c>
    </row>
    <row r="51" spans="1:8" x14ac:dyDescent="0.3">
      <c r="A51" s="29"/>
      <c r="B51" s="29"/>
      <c r="C51" s="29"/>
      <c r="D51" s="29"/>
      <c r="E51" s="29"/>
      <c r="F51" s="29"/>
      <c r="G51" s="39">
        <f>G48*G50/100</f>
        <v>0</v>
      </c>
      <c r="H51" s="29"/>
    </row>
    <row r="52" spans="1:8" x14ac:dyDescent="0.3">
      <c r="A52" s="29"/>
      <c r="B52" s="29"/>
      <c r="C52" s="29"/>
      <c r="D52" s="29"/>
      <c r="E52" s="29"/>
      <c r="F52" s="29"/>
      <c r="G52" s="29"/>
      <c r="H52" s="29"/>
    </row>
    <row r="53" spans="1:8" x14ac:dyDescent="0.3">
      <c r="A53" s="5" t="s">
        <v>25</v>
      </c>
      <c r="B53" s="29"/>
      <c r="C53" s="29"/>
      <c r="D53" s="29"/>
      <c r="E53" s="29"/>
      <c r="F53" s="29"/>
      <c r="G53" s="9">
        <f>G48+G51</f>
        <v>7179.1632000000009</v>
      </c>
      <c r="H53" s="29" t="s">
        <v>4</v>
      </c>
    </row>
    <row r="54" spans="1:8" x14ac:dyDescent="0.3">
      <c r="A54" s="5" t="s">
        <v>8</v>
      </c>
      <c r="B54" s="29"/>
      <c r="C54" s="29"/>
      <c r="D54" s="29"/>
      <c r="E54" s="29" t="s">
        <v>42</v>
      </c>
      <c r="F54" s="29"/>
      <c r="G54" s="31"/>
      <c r="H54" s="29" t="s">
        <v>2</v>
      </c>
    </row>
    <row r="55" spans="1:8" x14ac:dyDescent="0.3">
      <c r="A55" s="5" t="s">
        <v>12</v>
      </c>
      <c r="B55" s="29"/>
      <c r="C55" s="29"/>
      <c r="D55" s="29"/>
      <c r="E55" s="29"/>
      <c r="F55" s="29"/>
      <c r="G55" s="9">
        <f>G53*G54/100</f>
        <v>0</v>
      </c>
      <c r="H55" s="29" t="s">
        <v>4</v>
      </c>
    </row>
    <row r="56" spans="1:8" x14ac:dyDescent="0.3">
      <c r="A56" s="5"/>
      <c r="G56" s="10"/>
    </row>
    <row r="57" spans="1:8" x14ac:dyDescent="0.3">
      <c r="A57" s="35" t="s">
        <v>39</v>
      </c>
      <c r="B57" s="29"/>
      <c r="C57" s="29"/>
      <c r="D57" s="29"/>
      <c r="E57" s="29"/>
      <c r="F57" s="29"/>
      <c r="G57" s="29"/>
      <c r="H57" s="29"/>
    </row>
    <row r="58" spans="1:8" x14ac:dyDescent="0.3">
      <c r="A58" s="34" t="s">
        <v>35</v>
      </c>
      <c r="B58" s="29"/>
      <c r="C58" s="29"/>
      <c r="D58" s="29"/>
      <c r="E58" s="29"/>
      <c r="F58" s="30" t="s">
        <v>24</v>
      </c>
      <c r="G58" s="31"/>
      <c r="H58" s="29" t="s">
        <v>4</v>
      </c>
    </row>
    <row r="59" spans="1:8" ht="5.0999999999999996" customHeight="1" x14ac:dyDescent="0.3">
      <c r="A59" s="34"/>
      <c r="B59" s="29"/>
      <c r="C59" s="29"/>
      <c r="D59" s="29"/>
      <c r="E59" s="29"/>
      <c r="F59" s="29"/>
      <c r="G59" s="29"/>
      <c r="H59" s="29"/>
    </row>
    <row r="60" spans="1:8" x14ac:dyDescent="0.3">
      <c r="A60" s="34" t="s">
        <v>36</v>
      </c>
      <c r="B60" s="29"/>
      <c r="C60" s="29"/>
      <c r="D60" s="29"/>
      <c r="E60" s="29"/>
      <c r="F60" s="30" t="s">
        <v>24</v>
      </c>
      <c r="G60" s="31"/>
      <c r="H60" s="29" t="s">
        <v>4</v>
      </c>
    </row>
    <row r="61" spans="1:8" x14ac:dyDescent="0.3">
      <c r="A61" s="29"/>
      <c r="B61" s="29"/>
      <c r="C61" s="29"/>
      <c r="D61" s="29"/>
      <c r="E61" s="29"/>
      <c r="F61" s="29"/>
      <c r="G61" s="32"/>
      <c r="H61" s="29"/>
    </row>
    <row r="62" spans="1:8" x14ac:dyDescent="0.3">
      <c r="A62" s="5" t="s">
        <v>11</v>
      </c>
      <c r="B62" s="29"/>
      <c r="C62" s="29"/>
      <c r="D62" s="29"/>
      <c r="E62" s="29"/>
      <c r="F62" s="29"/>
      <c r="G62" s="9">
        <f>G58+G60</f>
        <v>0</v>
      </c>
      <c r="H62" s="29" t="s">
        <v>4</v>
      </c>
    </row>
    <row r="63" spans="1:8" x14ac:dyDescent="0.3">
      <c r="A63" s="5" t="s">
        <v>9</v>
      </c>
      <c r="B63" s="29"/>
      <c r="C63" s="29"/>
      <c r="D63" s="29"/>
      <c r="E63" s="29" t="s">
        <v>42</v>
      </c>
      <c r="F63" s="29"/>
      <c r="G63" s="31"/>
      <c r="H63" s="29" t="s">
        <v>2</v>
      </c>
    </row>
    <row r="64" spans="1:8" x14ac:dyDescent="0.3">
      <c r="A64" s="5" t="s">
        <v>13</v>
      </c>
      <c r="B64" s="29"/>
      <c r="C64" s="29"/>
      <c r="D64" s="29"/>
      <c r="E64" s="29"/>
      <c r="F64" s="29"/>
      <c r="G64" s="9">
        <f>G62*G63/100</f>
        <v>0</v>
      </c>
      <c r="H64" s="29" t="s">
        <v>4</v>
      </c>
    </row>
    <row r="65" spans="1:9" x14ac:dyDescent="0.3">
      <c r="A65" s="5"/>
      <c r="B65" s="29"/>
      <c r="C65" s="29"/>
      <c r="D65" s="29"/>
      <c r="E65" s="29"/>
      <c r="F65" s="29"/>
      <c r="G65" s="10"/>
      <c r="H65" s="29"/>
    </row>
    <row r="66" spans="1:9" x14ac:dyDescent="0.3">
      <c r="A66" s="5" t="s">
        <v>26</v>
      </c>
      <c r="B66" s="29"/>
      <c r="C66" s="29"/>
      <c r="D66" s="29"/>
      <c r="E66" s="29"/>
      <c r="F66" s="29"/>
      <c r="G66" s="9">
        <f>G53+G55+G62+G64</f>
        <v>7179.1632000000009</v>
      </c>
      <c r="H66" s="29" t="s">
        <v>4</v>
      </c>
    </row>
    <row r="67" spans="1:9" x14ac:dyDescent="0.3">
      <c r="A67" s="5"/>
      <c r="G67" s="10"/>
    </row>
    <row r="68" spans="1:9" ht="17.25" thickBot="1" x14ac:dyDescent="0.35">
      <c r="A68" s="5"/>
      <c r="G68" s="10"/>
    </row>
    <row r="69" spans="1:9" s="17" customFormat="1" ht="21" customHeight="1" x14ac:dyDescent="0.3">
      <c r="A69" s="13" t="s">
        <v>14</v>
      </c>
      <c r="B69" s="14"/>
      <c r="C69" s="14"/>
      <c r="D69" s="14"/>
      <c r="E69" s="14"/>
      <c r="F69" s="15"/>
      <c r="G69" s="16">
        <f>G37+G66</f>
        <v>36314.638800000001</v>
      </c>
      <c r="H69" s="17" t="s">
        <v>4</v>
      </c>
      <c r="I69" s="2"/>
    </row>
    <row r="70" spans="1:9" s="17" customFormat="1" ht="21" customHeight="1" x14ac:dyDescent="0.3">
      <c r="A70" s="18" t="s">
        <v>16</v>
      </c>
      <c r="F70" s="19"/>
      <c r="G70" s="20">
        <f>G69*0.19</f>
        <v>6899.7813720000004</v>
      </c>
      <c r="H70" s="17" t="s">
        <v>4</v>
      </c>
      <c r="I70" s="2"/>
    </row>
    <row r="71" spans="1:9" s="17" customFormat="1" ht="21" customHeight="1" thickBot="1" x14ac:dyDescent="0.35">
      <c r="A71" s="21" t="s">
        <v>15</v>
      </c>
      <c r="B71" s="22"/>
      <c r="C71" s="22"/>
      <c r="D71" s="22"/>
      <c r="E71" s="22"/>
      <c r="F71" s="23"/>
      <c r="G71" s="24">
        <f>G69+G70</f>
        <v>43214.420171999998</v>
      </c>
      <c r="H71" s="17" t="s">
        <v>4</v>
      </c>
      <c r="I71" s="2"/>
    </row>
    <row r="72" spans="1:9" x14ac:dyDescent="0.3">
      <c r="A72" s="5"/>
      <c r="G72" s="10"/>
    </row>
    <row r="73" spans="1:9" x14ac:dyDescent="0.3">
      <c r="A73" s="33" t="s">
        <v>41</v>
      </c>
    </row>
    <row r="74" spans="1:9" x14ac:dyDescent="0.3">
      <c r="A74" s="29" t="s">
        <v>32</v>
      </c>
      <c r="G74" s="6"/>
      <c r="H74" s="2" t="s">
        <v>3</v>
      </c>
    </row>
    <row r="75" spans="1:9" x14ac:dyDescent="0.3">
      <c r="A75" s="11"/>
      <c r="G75" s="9">
        <f>15*G74</f>
        <v>0</v>
      </c>
      <c r="H75" s="2" t="s">
        <v>4</v>
      </c>
    </row>
    <row r="76" spans="1:9" ht="9" customHeight="1" x14ac:dyDescent="0.3"/>
    <row r="77" spans="1:9" x14ac:dyDescent="0.3">
      <c r="A77" s="29" t="s">
        <v>33</v>
      </c>
      <c r="G77" s="6"/>
      <c r="H77" s="2" t="s">
        <v>3</v>
      </c>
    </row>
    <row r="78" spans="1:9" x14ac:dyDescent="0.3">
      <c r="A78" s="11"/>
      <c r="G78" s="9">
        <f>20*G77</f>
        <v>0</v>
      </c>
      <c r="H78" s="2" t="s">
        <v>4</v>
      </c>
    </row>
    <row r="79" spans="1:9" ht="9" customHeight="1" x14ac:dyDescent="0.3"/>
    <row r="80" spans="1:9" x14ac:dyDescent="0.3">
      <c r="A80" s="29" t="s">
        <v>34</v>
      </c>
      <c r="G80" s="6"/>
      <c r="H80" s="2" t="s">
        <v>3</v>
      </c>
    </row>
    <row r="81" spans="1:8" x14ac:dyDescent="0.3">
      <c r="G81" s="9">
        <f>30*G80</f>
        <v>0</v>
      </c>
      <c r="H81" s="2" t="s">
        <v>4</v>
      </c>
    </row>
    <row r="82" spans="1:8" x14ac:dyDescent="0.3">
      <c r="A82" s="5"/>
      <c r="G82" s="10"/>
    </row>
    <row r="83" spans="1:8" x14ac:dyDescent="0.3">
      <c r="A83" s="5" t="s">
        <v>22</v>
      </c>
      <c r="G83" s="9">
        <f>G75+G78+G81</f>
        <v>0</v>
      </c>
      <c r="H83" s="2" t="s">
        <v>4</v>
      </c>
    </row>
    <row r="84" spans="1:8" x14ac:dyDescent="0.3">
      <c r="A84" s="5" t="s">
        <v>27</v>
      </c>
      <c r="G84" s="9">
        <f>G25/100*G83</f>
        <v>0</v>
      </c>
      <c r="H84" s="2" t="s">
        <v>4</v>
      </c>
    </row>
    <row r="85" spans="1:8" x14ac:dyDescent="0.3">
      <c r="A85" s="5" t="s">
        <v>16</v>
      </c>
      <c r="G85" s="9">
        <f>0.19*(G83+G84)</f>
        <v>0</v>
      </c>
      <c r="H85" s="2" t="s">
        <v>4</v>
      </c>
    </row>
    <row r="86" spans="1:8" x14ac:dyDescent="0.3">
      <c r="A86" s="5" t="s">
        <v>23</v>
      </c>
      <c r="G86" s="9">
        <f>G83+G84+G85</f>
        <v>0</v>
      </c>
      <c r="H86" s="2" t="s">
        <v>4</v>
      </c>
    </row>
    <row r="87" spans="1:8" x14ac:dyDescent="0.3">
      <c r="A87" s="5"/>
      <c r="G87" s="10"/>
    </row>
    <row r="88" spans="1:8" x14ac:dyDescent="0.3">
      <c r="A88" s="35" t="s">
        <v>40</v>
      </c>
    </row>
    <row r="89" spans="1:8" x14ac:dyDescent="0.3">
      <c r="A89" s="29" t="s">
        <v>32</v>
      </c>
      <c r="G89" s="6"/>
      <c r="H89" s="2" t="s">
        <v>3</v>
      </c>
    </row>
    <row r="90" spans="1:8" x14ac:dyDescent="0.3">
      <c r="A90" s="11"/>
      <c r="G90" s="9">
        <f>15*G89</f>
        <v>0</v>
      </c>
      <c r="H90" s="2" t="s">
        <v>4</v>
      </c>
    </row>
    <row r="92" spans="1:8" x14ac:dyDescent="0.3">
      <c r="A92" s="29" t="s">
        <v>33</v>
      </c>
      <c r="G92" s="6"/>
      <c r="H92" s="2" t="s">
        <v>3</v>
      </c>
    </row>
    <row r="93" spans="1:8" x14ac:dyDescent="0.3">
      <c r="A93" s="11"/>
      <c r="G93" s="9">
        <f>20*G92</f>
        <v>0</v>
      </c>
      <c r="H93" s="2" t="s">
        <v>4</v>
      </c>
    </row>
    <row r="95" spans="1:8" x14ac:dyDescent="0.3">
      <c r="A95" s="29" t="s">
        <v>34</v>
      </c>
      <c r="G95" s="6"/>
      <c r="H95" s="2" t="s">
        <v>3</v>
      </c>
    </row>
    <row r="96" spans="1:8" x14ac:dyDescent="0.3">
      <c r="G96" s="9">
        <f>30*G95</f>
        <v>0</v>
      </c>
      <c r="H96" s="2" t="s">
        <v>4</v>
      </c>
    </row>
    <row r="97" spans="1:8" x14ac:dyDescent="0.3">
      <c r="A97" s="5"/>
      <c r="G97" s="10"/>
    </row>
    <row r="98" spans="1:8" x14ac:dyDescent="0.3">
      <c r="A98" s="5" t="s">
        <v>22</v>
      </c>
      <c r="G98" s="9">
        <f>G90+G93+G96</f>
        <v>0</v>
      </c>
      <c r="H98" s="2" t="s">
        <v>4</v>
      </c>
    </row>
    <row r="99" spans="1:8" x14ac:dyDescent="0.3">
      <c r="A99" s="5" t="s">
        <v>27</v>
      </c>
      <c r="G99" s="9">
        <f>G54/100*G98</f>
        <v>0</v>
      </c>
      <c r="H99" s="2" t="s">
        <v>4</v>
      </c>
    </row>
    <row r="100" spans="1:8" x14ac:dyDescent="0.3">
      <c r="A100" s="5" t="s">
        <v>16</v>
      </c>
      <c r="G100" s="9">
        <f>0.19*(G98+G99)</f>
        <v>0</v>
      </c>
      <c r="H100" s="2" t="s">
        <v>4</v>
      </c>
    </row>
    <row r="101" spans="1:8" x14ac:dyDescent="0.3">
      <c r="A101" s="5" t="s">
        <v>23</v>
      </c>
      <c r="G101" s="9">
        <f>G98+G99+G100</f>
        <v>0</v>
      </c>
      <c r="H101" s="2" t="s">
        <v>4</v>
      </c>
    </row>
    <row r="102" spans="1:8" x14ac:dyDescent="0.3">
      <c r="A102" s="5"/>
      <c r="G102" s="10"/>
    </row>
    <row r="103" spans="1:8" x14ac:dyDescent="0.3">
      <c r="C103" s="4"/>
    </row>
    <row r="104" spans="1:8" ht="56.25" customHeight="1" x14ac:dyDescent="0.3">
      <c r="A104" s="7"/>
      <c r="B104" s="8"/>
      <c r="C104" s="45"/>
      <c r="D104" s="46"/>
      <c r="E104" s="46"/>
      <c r="F104" s="46"/>
      <c r="G104" s="46"/>
      <c r="H104" s="47"/>
    </row>
    <row r="105" spans="1:8" x14ac:dyDescent="0.3">
      <c r="A105" s="3" t="s">
        <v>5</v>
      </c>
      <c r="B105" s="3"/>
      <c r="C105" s="3" t="s">
        <v>6</v>
      </c>
    </row>
  </sheetData>
  <sheetProtection algorithmName="SHA-512" hashValue="gHhj8ZEFpSM0k7bhTFhpbNnks4qeln67PQEspm0j1VqaEIG6ySBjfpujtQwRuOD8kOm2grB3Awtr1RfFJLlYWQ==" saltValue="VBWD0MlWou0+GChi7SwZDA==" spinCount="100000" sheet="1" objects="1" scenarios="1"/>
  <mergeCells count="7">
    <mergeCell ref="A2:H2"/>
    <mergeCell ref="A3:H3"/>
    <mergeCell ref="C104:H104"/>
    <mergeCell ref="C5:G5"/>
    <mergeCell ref="C6:G6"/>
    <mergeCell ref="C8:G8"/>
    <mergeCell ref="C9:G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 Narrow,Standard"&amp;10Umgestaltung Zentralhaltestelle Demianiplatz Görlitz
offenes Verfahren gem. § 15 VgV
Fachplanung Technische Ausrüstung AGr 4 _ Straßenbeleuchtung &amp;R&amp;"Arial Narrow,Standard"&amp;10Honorarformblatt</oddHeader>
    <oddFooter>&amp;C&amp;"Arial Narrow,Standard"&amp;10Seite &amp;P/&amp;N</oddFoot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Helgrid</cp:lastModifiedBy>
  <cp:lastPrinted>2025-01-23T09:55:26Z</cp:lastPrinted>
  <dcterms:created xsi:type="dcterms:W3CDTF">2019-06-19T12:17:42Z</dcterms:created>
  <dcterms:modified xsi:type="dcterms:W3CDTF">2025-01-30T09:20:43Z</dcterms:modified>
</cp:coreProperties>
</file>