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defaultThemeVersion="166925"/>
  <mc:AlternateContent xmlns:mc="http://schemas.openxmlformats.org/markup-compatibility/2006">
    <mc:Choice Requires="x15">
      <x15ac:absPath xmlns:x15ac="http://schemas.microsoft.com/office/spreadsheetml/2010/11/ac" url="T:\Alle\02 Aufträge\24.1091 Bautzen, LK\05 Ausschreibungserstellung\02 zur Prüfung\"/>
    </mc:Choice>
  </mc:AlternateContent>
  <xr:revisionPtr revIDLastSave="0" documentId="8_{E43C2CDE-D836-4E29-9F0A-94605D82BF89}" xr6:coauthVersionLast="36" xr6:coauthVersionMax="36" xr10:uidLastSave="{00000000-0000-0000-0000-000000000000}"/>
  <bookViews>
    <workbookView xWindow="28695" yWindow="-105" windowWidth="21810" windowHeight="13110" xr2:uid="{255014E3-08BC-4601-82EE-569CA6989736}"/>
  </bookViews>
  <sheets>
    <sheet name="Stammdaten" sheetId="4" r:id="rId1"/>
    <sheet name="QSK" sheetId="1" r:id="rId2"/>
    <sheet name="IPK" sheetId="2" r:id="rId3"/>
    <sheet name="UNK" sheetId="3" r:id="rId4"/>
  </sheets>
  <externalReferences>
    <externalReference r:id="rId5"/>
  </externalReferences>
  <definedNames>
    <definedName name="Auftraggeber">Stammdaten!$B$7</definedName>
    <definedName name="Projekt">[1]Basisdaten!$B$3</definedName>
    <definedName name="Projektname">Stammdaten!$B$8</definedName>
    <definedName name="ProjektNr">Stammdaten!$B$9</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 i="4" l="1"/>
  <c r="A2" i="3"/>
  <c r="A2" i="2"/>
  <c r="A2" i="1"/>
  <c r="A2" i="4"/>
  <c r="A1" i="4"/>
  <c r="D1" i="4"/>
  <c r="H2" i="3" l="1"/>
  <c r="H1" i="3"/>
  <c r="A1" i="3"/>
  <c r="H2" i="2"/>
  <c r="H1" i="2"/>
  <c r="A1" i="2"/>
  <c r="H1" i="1"/>
  <c r="H2" i="1"/>
  <c r="A1" i="1"/>
  <c r="G20" i="3"/>
  <c r="E20" i="3"/>
  <c r="G20" i="2"/>
  <c r="E20" i="2"/>
  <c r="G20" i="1"/>
  <c r="E20" i="1"/>
</calcChain>
</file>

<file path=xl/sharedStrings.xml><?xml version="1.0" encoding="utf-8"?>
<sst xmlns="http://schemas.openxmlformats.org/spreadsheetml/2006/main" count="118" uniqueCount="68">
  <si>
    <t>Qualitätssicherungskonzept</t>
  </si>
  <si>
    <t>Bitte legen Sie exemplarische Formulare des analogen Systems oder Screenshots des elektronischen zur Erläuterung bei.</t>
  </si>
  <si>
    <t>A/B Kriterium</t>
  </si>
  <si>
    <t>Max. Punkte</t>
  </si>
  <si>
    <t>Anforderung erfüllt?
[J/N]</t>
  </si>
  <si>
    <t>Begründung für Abwertung
[wird von Vergabestelle ausgefüllt]</t>
  </si>
  <si>
    <t>Erreichte Punkte
[nur bei B-Kriterien]</t>
  </si>
  <si>
    <t>Anforderung</t>
  </si>
  <si>
    <t>Ergebnis</t>
  </si>
  <si>
    <t>A</t>
  </si>
  <si>
    <t>Antwort
[Freitext, ggfs. Verweis auf beizufügende Anlage]</t>
  </si>
  <si>
    <t>Ist ein durchgängiges Implementierungskonzept erkennbar? Beschreiben Sie die einzelnen Phasen, indem Sie die Zeiträume (Zeitstrahl) und die einzelnen Arbeitsschritte benennen (z.B. „Sechs Wochen vor Reinigungsbeginn erfolgt die Materialbestellung“ usw.)</t>
  </si>
  <si>
    <t>Welche Reinigungsgeräte werden eingesetzt? Beschreiben Sie die einzusetzenden Geräte und Maschinen oder stellen Sie ein schlüssiges Gerätekonzept (z.B. Systemwagen, Hersteller, Farbkonzept etc.) vor.</t>
  </si>
  <si>
    <t>Welche Reinigungschemie wird eingesetzt? Beschreiben Sie, wie und gegebenenfalls welche Reinigungschemie Sie einsetzen wollen (z.B. Hersteller, Dosieranlagen, Farbkonzept etc.)</t>
  </si>
  <si>
    <t>Planen Sie eine Objektleitung ein? Wenn ja, teilen Sie bitte mit, wie viele Stunden im Monat die Objektleiter sowie ggf. ein Vorarbeiter unproduktiv tätig sind. Es muss eine Aufteilung nach Stunden pro Monat pro Los für den Objektleiter und ggfs. den Vorabeiter erfolgen! Genannte Stunden müssen sich über den Stundenverrechnungssatz eruieren (nachrechnen) lassen.</t>
  </si>
  <si>
    <t>Umwelt- und Nachhaltigkeitskonzept</t>
  </si>
  <si>
    <t>Implementierungskonzept</t>
  </si>
  <si>
    <t>Gebäudereinigung</t>
  </si>
  <si>
    <t>Stammdaten</t>
  </si>
  <si>
    <t>Projekt</t>
  </si>
  <si>
    <t>Auftraggeber:</t>
  </si>
  <si>
    <t>Bezeichnung:</t>
  </si>
  <si>
    <t>Nummer:</t>
  </si>
  <si>
    <t>Bieter</t>
  </si>
  <si>
    <t>Firma:</t>
  </si>
  <si>
    <t>Ansprechpartner:</t>
  </si>
  <si>
    <t>Straße:</t>
  </si>
  <si>
    <t>Ort:</t>
  </si>
  <si>
    <t>Telefon:</t>
  </si>
  <si>
    <t>Fax:</t>
  </si>
  <si>
    <t>Mobil:</t>
  </si>
  <si>
    <t>E-Mail:</t>
  </si>
  <si>
    <t>Projekt Nr.:</t>
  </si>
  <si>
    <t>B</t>
  </si>
  <si>
    <t>Sind alle Tenside der eingesetzten Chemie gemäß OECD 301 A-F aerob leicht abbaubar?</t>
  </si>
  <si>
    <r>
      <t xml:space="preserve">Sind die von Ihnen für die Unterhaltsreinigung vorgesehenen Reinigungsmittel (gesamte Rezeptur) gemäß OECD 302-B inhärent abbaubar?
</t>
    </r>
    <r>
      <rPr>
        <i/>
        <sz val="11"/>
        <color theme="1"/>
        <rFont val="Calibri"/>
        <family val="2"/>
        <scheme val="minor"/>
      </rPr>
      <t>Nein = 0 Punkte
Ja = 2 Punkte</t>
    </r>
  </si>
  <si>
    <r>
      <t xml:space="preserve">Werden die Reinigungsmitarbeiter jährlich zum richtigen Umgang mit Chemie und Reinigungsverfahren unterwiesen und das dokumentiert?
</t>
    </r>
    <r>
      <rPr>
        <i/>
        <sz val="11"/>
        <color theme="1"/>
        <rFont val="Calibri"/>
        <family val="2"/>
        <scheme val="minor"/>
      </rPr>
      <t>Nein = 0 Punkte
Ja, durch Schulungsmaßnahme = 1 Punkt
Ja, durch Schulungsmaßnahme inkl. Zertifikat = 2 Punkte</t>
    </r>
  </si>
  <si>
    <t>Können die eingesetzten Dispersionen aufbereitet werden, z.B. durch TopStripping Verfahren, um die Langlebigkeit zu erhöhen und um den Gesamteinsatz an Chemie zu reduzieren?</t>
  </si>
  <si>
    <r>
      <t xml:space="preserve">Sind die Verpackungen weiß bzw. ungefärbt und ohne Verbundmaterialien, so dass ein hochwertiges Recycling auf gleichem Qualitätsniveau möglich wird?
</t>
    </r>
    <r>
      <rPr>
        <i/>
        <sz val="11"/>
        <color theme="1"/>
        <rFont val="Calibri"/>
        <family val="2"/>
        <scheme val="minor"/>
      </rPr>
      <t>Nein=0 Punkte
Ja=1 Punkt</t>
    </r>
  </si>
  <si>
    <t>Produkte erfüllen mindestens die Anforderungen an allergene Inhaltsstoffe gemäß EU-Ecolabel in der jeweils  gültigen Fassung</t>
  </si>
  <si>
    <t>Soziale, mitarbeiterbezogene Kriterien</t>
  </si>
  <si>
    <t>Umwelt- und Nachhaltigkeits-Kriterien</t>
  </si>
  <si>
    <r>
      <t xml:space="preserve">Wie werden festgestellte Mängel dokumentiert? Beschreiben Sie die Mängelerfassung bei der regelmäßigen Qualitätskontrolle.
</t>
    </r>
    <r>
      <rPr>
        <i/>
        <sz val="11"/>
        <color theme="1"/>
        <rFont val="Calibri"/>
        <family val="2"/>
        <scheme val="minor"/>
      </rPr>
      <t>Kein Dokumentation=0 Punkte
Analoge Dokumentation=1 Punkt
Digitale Dokumentation=2 Punkte
Digitale Dokumentation mit Ticketsystem=3 Punkte</t>
    </r>
  </si>
  <si>
    <r>
      <t xml:space="preserve">In welcher Zeitspanne sind alle Tenside der eingesetzten Chemie anaerob  abbaubar?
</t>
    </r>
    <r>
      <rPr>
        <i/>
        <sz val="11"/>
        <color theme="1"/>
        <rFont val="Calibri"/>
        <family val="2"/>
        <scheme val="minor"/>
      </rPr>
      <t>Nicht abbaubar = 0 Punkte
Abbaubar = 1 Punkt
Schnell abbaubar (&lt;=28 Tage) = 3 Punkte</t>
    </r>
  </si>
  <si>
    <r>
      <t>Wer</t>
    </r>
    <r>
      <rPr>
        <sz val="11"/>
        <rFont val="Calibri"/>
        <family val="2"/>
        <scheme val="minor"/>
      </rPr>
      <t xml:space="preserve">den die eingesetzten Reinigungsmittel über eine z.B. ein am Gebinde fest montierter, nicht abnehmbarer Dosieraufsatz </t>
    </r>
    <r>
      <rPr>
        <sz val="11"/>
        <color theme="1"/>
        <rFont val="Calibri"/>
        <family val="2"/>
        <scheme val="minor"/>
      </rPr>
      <t xml:space="preserve">Zwangsdosierung oder über eine dezentrale Dosieranlage (z.B. im Putzmittelraum) gemischt?
</t>
    </r>
    <r>
      <rPr>
        <i/>
        <sz val="11"/>
        <color theme="1"/>
        <rFont val="Calibri"/>
        <family val="2"/>
        <scheme val="minor"/>
      </rPr>
      <t>Nein = 0 Punkte
Ja = 2 Punkte</t>
    </r>
  </si>
  <si>
    <r>
      <t xml:space="preserve">Wie hoch ist der prozentuale Anteil recycelter Kunststoffe bei den anfallenden Kunststoffverpackungen; bzw. welcher prozentuale Anteil der Kunststoffverpackungen wird vom Hersteller abgeholt, gereinigt und wiederbefüllt?
</t>
    </r>
    <r>
      <rPr>
        <i/>
        <sz val="11"/>
        <color theme="1"/>
        <rFont val="Calibri"/>
        <family val="2"/>
        <scheme val="minor"/>
      </rPr>
      <t>0%-30% = 0 Punkte
31%-50%=1 Punkt
über 51%=3 Punkte</t>
    </r>
  </si>
  <si>
    <r>
      <t xml:space="preserve">Sind die eingesetzten Produkte (ausgenommen Grundreiniger, Desinfektionsmittel, flüssige Geschirrspülmittel und Waschmittel) kennzeichnungsfrei gemäß CLP Verordnung?
</t>
    </r>
    <r>
      <rPr>
        <i/>
        <sz val="11"/>
        <color theme="1"/>
        <rFont val="Calibri"/>
        <family val="2"/>
        <scheme val="minor"/>
      </rPr>
      <t>Kennzeichung mit Ausrufezeichen = 0 Punkte
max. ein Ausrufezeichen = 1 Punkt
Kennzeichnungsfrei = 2 Punkt</t>
    </r>
  </si>
  <si>
    <r>
      <t xml:space="preserve">Wie wird die Qualitätssicherung angeboten? 
</t>
    </r>
    <r>
      <rPr>
        <i/>
        <sz val="11"/>
        <color theme="1"/>
        <rFont val="Calibri"/>
        <family val="2"/>
        <scheme val="minor"/>
      </rPr>
      <t>Kein System=0 Punkte
Analoges System=1 Punkt
Digitales System=2 Punkte
Digitales System mit Ticketsystem=3 Punkte</t>
    </r>
  </si>
  <si>
    <r>
      <t xml:space="preserve">Wie häufig finden Kontrollen statt? Beschreiben Sie die Kontrollhäufigkeit.
</t>
    </r>
    <r>
      <rPr>
        <i/>
        <sz val="11"/>
        <color theme="1"/>
        <rFont val="Calibri"/>
        <family val="2"/>
        <scheme val="minor"/>
      </rPr>
      <t>Keine Kontrollen = 0 Punkte
Regelmäßige Kontrollen in angemessenen Zeiträumen = 1 Punkt</t>
    </r>
  </si>
  <si>
    <r>
      <t xml:space="preserve">Wer ist für die Kontrollen verantwortlich? Benennen Sie namentlich, wer sich für die Kontrollen verantwortlich zeigt.
</t>
    </r>
    <r>
      <rPr>
        <i/>
        <sz val="11"/>
        <color theme="1"/>
        <rFont val="Calibri"/>
        <family val="2"/>
        <scheme val="minor"/>
      </rPr>
      <t>Kein Name=0 Punkte
Nur Angabe der Position (z.B. OL) = 1 Punkt
Namentliche Nennung=2 Punkte</t>
    </r>
  </si>
  <si>
    <r>
      <t xml:space="preserve">Beschreiben Sie, wann und in welcher Form die Ergebnisse der turnusmäßigen Qualitätskontrollen gegenüber dem Auftraggeber dokumentiert werden. Benennen Sie möglichst konkret, zu welchem Zeitpunkt und auf welchem Weg Sie die Prüfberichte unaufgefordert dem AG vorlegen (z.B. per E-Mail an jedem zweiten Dienstag etc.). 
</t>
    </r>
    <r>
      <rPr>
        <i/>
        <sz val="11"/>
        <color theme="1"/>
        <rFont val="Calibri"/>
        <family val="2"/>
        <scheme val="minor"/>
      </rPr>
      <t>Keine Angaben = 0 Punkte
Detaillierte Angabe = 1 Punkt</t>
    </r>
  </si>
  <si>
    <r>
      <t xml:space="preserve">Wird die Objektübergabe protokolliert? Legen Sie entsprechende Musterprotokolle bei und beschreiben Sie, wie eine Objektübergabe ablaufen wird.
</t>
    </r>
    <r>
      <rPr>
        <i/>
        <sz val="11"/>
        <color theme="1"/>
        <rFont val="Calibri"/>
        <family val="2"/>
        <scheme val="minor"/>
      </rPr>
      <t>Keine Angaben = 0 Punkte
Beantwortung nur "ja" = 1 Punkt
Antwort mit "ja" und Muster = 2 Punkte</t>
    </r>
  </si>
  <si>
    <r>
      <t xml:space="preserve">Wie viele Personen zeigen sich für den Objektstart verantwortlich? Beschreiben Sie, mit wie vielen Personen und über welchen Zeitraum Sie den Objektstart (Revierplanung, Materialbestellung, Distribution, Personalgewinnung etc.) organisieren wollen.
</t>
    </r>
    <r>
      <rPr>
        <i/>
        <sz val="11"/>
        <color theme="1"/>
        <rFont val="Calibri"/>
        <family val="2"/>
        <scheme val="minor"/>
      </rPr>
      <t>Keine Angaben = 0 Punkte
Nur teilweise Beantwortung = 1 Punkt
Vollständige Beantwortung = 2 Punkte</t>
    </r>
  </si>
  <si>
    <r>
      <t xml:space="preserve">Wie wird das Leistungsverzeichnis umgesetzt? Beschreiben Sie, wie Sie aus dem vorliegenden Leistungsverzeichnis einen konkreten Arbeitsplan erstellen. Legen Sie dazu Beispiele bei, wie Sie die Leistungsverzeichnisse umsetzen wollen (z.B. durch Piktogramme, Arbeitspläne für den Reinigungswagen etc.).
</t>
    </r>
    <r>
      <rPr>
        <i/>
        <sz val="11"/>
        <color theme="1"/>
        <rFont val="Calibri"/>
        <family val="2"/>
        <scheme val="minor"/>
      </rPr>
      <t>Keine Angaben = 0 Punkte
Nur teilweise Beantwortung = 1 Punkt
Vollständige Beantwortung = 2 Punkte</t>
    </r>
  </si>
  <si>
    <r>
      <t xml:space="preserve">Wie sieht ein fertiger Revierplan aus? Legen Sie einen Beispielrevierplan zur Orientierung bei.
</t>
    </r>
    <r>
      <rPr>
        <i/>
        <sz val="11"/>
        <color theme="1"/>
        <rFont val="Calibri"/>
        <family val="2"/>
        <scheme val="minor"/>
      </rPr>
      <t>Keine Angaben = 0 Punkte
Vollständige Beantwortung = 1 Punkt</t>
    </r>
  </si>
  <si>
    <r>
      <t xml:space="preserve">Wann erfolgt die vorläufige Revierplanung? Benennen Sie, bis wann Sie dem Auftraggeber vor Objektstart die vorläufigen Revierpläne pro Objekt zur Verfügung stellen.
</t>
    </r>
    <r>
      <rPr>
        <i/>
        <sz val="11"/>
        <color theme="1"/>
        <rFont val="Calibri"/>
        <family val="2"/>
        <scheme val="minor"/>
      </rPr>
      <t>Keine Angaben = 0 Punkte
Nur teilweise Beantwortung = 1 Punkt
Vollständige Beantwortung = 2 Punkte</t>
    </r>
  </si>
  <si>
    <r>
      <t xml:space="preserve">Wie erfolgt die Einweisung der Reinigungskräfte im Objekt? Beschreiben Sie, wann und in welcher Form die Reinigungskräfte in ihr Reinigungsrevier eingewiesen werden und wer sich für diese Einweisung verantwortlich zeigt.
</t>
    </r>
    <r>
      <rPr>
        <i/>
        <sz val="11"/>
        <color theme="1"/>
        <rFont val="Calibri"/>
        <family val="2"/>
        <scheme val="minor"/>
      </rPr>
      <t>Keine Angaben = 0 Punkte
Vollständige Beantwortung = 1 Punkt</t>
    </r>
  </si>
  <si>
    <r>
      <t xml:space="preserve">Wann erfolgt die Dokumentation der Einweisung / Schulung? Benennen Sie einen Zeitpunkt, bis wann die Schulungsnachweise der einzelnen Reinigungskräfte dem Auftraggeber vorgelegt werden.
</t>
    </r>
    <r>
      <rPr>
        <i/>
        <sz val="11"/>
        <color theme="1"/>
        <rFont val="Calibri"/>
        <family val="2"/>
        <scheme val="minor"/>
      </rPr>
      <t>Keine Angaben = 0 Punkte
Nur teilweise Beantwortung = 1 Punkt
Vollständige Beantwortung = 2 Punkte</t>
    </r>
  </si>
  <si>
    <r>
      <t xml:space="preserve">Wie kompensieren Sie Krankheitsfälle und wie gehen Sie mit einer möglichen Vertretungsregelung um? Beschreiben Sie, wie Sie bei erkrankten Reinigungskräften die Reinigung aufrecht erhalten können (z.B. durch einen Springerpool etc.). 
</t>
    </r>
    <r>
      <rPr>
        <i/>
        <sz val="11"/>
        <color theme="1"/>
        <rFont val="Calibri"/>
        <family val="2"/>
        <scheme val="minor"/>
      </rPr>
      <t>Keine Angaben = 0 Punkte
Vollständige Beantwortung = 1 Punkt</t>
    </r>
  </si>
  <si>
    <r>
      <t xml:space="preserve">Wie werden die zu kontrollierenden Räume per Stichprobe ausgewählt? Beschreiben Sie, wie Sie die zu kontrollierenden Räume auswählen.
</t>
    </r>
    <r>
      <rPr>
        <i/>
        <sz val="11"/>
        <color theme="1"/>
        <rFont val="Calibri"/>
        <family val="2"/>
        <scheme val="minor"/>
      </rPr>
      <t>Keine Angaben = 0 Punkt
Detaillierte Angabe (Angabe des Auswahlverfahrens) = 1 Punkt</t>
    </r>
  </si>
  <si>
    <r>
      <t xml:space="preserve">Wie setzt sich die kontrollierte Stichprobe hinsichtlich der Raumgruppen zusammen? Beschreiben Sie, welche Räume und Raumgruppen bei einer Kontrolle berücksichtigt begutachtet werden.
</t>
    </r>
    <r>
      <rPr>
        <i/>
        <sz val="11"/>
        <color theme="1"/>
        <rFont val="Calibri"/>
        <family val="2"/>
        <scheme val="minor"/>
      </rPr>
      <t>Keine Angaben = 0 Punkt
Detaillierte Angabe (Angabe des Auswahlverfahrens) = 1 Punkt</t>
    </r>
  </si>
  <si>
    <r>
      <t xml:space="preserve">Wie groß ist der Anteil der kontrollierten Räume in Bezug auf das gesamte Gebäude? Beschreiben Sie, welchen Umfang eine Kontrolle üblicherweise hat.
</t>
    </r>
    <r>
      <rPr>
        <i/>
        <sz val="11"/>
        <color theme="1"/>
        <rFont val="Calibri"/>
        <family val="2"/>
        <scheme val="minor"/>
      </rPr>
      <t>Keine Angaben = 0 Punkt
Detaillierte Angabe (prozentualer oder nominaler Anteil der kontrollierten Räume) = 1 Punkt</t>
    </r>
  </si>
  <si>
    <r>
      <t xml:space="preserve">Welche Reaktionszeiten sind bei Reklamationsmeldungen durch den Auftraggeber vorgesehen? Benennen Sie bitte konkret, wie schnell oder innerhalb welcher Zeitspanne der gemeldete Mangel beseitigt wird.
</t>
    </r>
    <r>
      <rPr>
        <i/>
        <sz val="11"/>
        <color theme="1"/>
        <rFont val="Calibri"/>
        <family val="2"/>
        <scheme val="minor"/>
      </rPr>
      <t>Keine Angaben = 0 Punkte
Detaillierte Angabe (Angabe in Zeitrahmen oder Zeitpunkt) = 2 Punkte</t>
    </r>
  </si>
  <si>
    <r>
      <t xml:space="preserve">An welchen Zeiten und wie sind die Ansprechpartner Ihres Unternehmens erreichbar?
</t>
    </r>
    <r>
      <rPr>
        <i/>
        <sz val="11"/>
        <color theme="1"/>
        <rFont val="Calibri"/>
        <family val="2"/>
        <scheme val="minor"/>
      </rPr>
      <t>Keine Angaben = 0 Punkte
Detaillierte Angabe (Angabe der Uhrzeit und Wochentag) = 1 Punkt</t>
    </r>
  </si>
  <si>
    <r>
      <t xml:space="preserve">Welche Erfahrungen haben Sie mit dem vorgestellten System? Nennen Sie bitte den oder die Namen des Auftraggebers, bei dem Sie das vorgestellte Qualitätssicherungskonzept im Einsatz haben, incl. eine Ansprechperson (Name, Telefonnummer incl. Durchwahl). Sollte der Ansprechpartner angerufen werden und nach dreimaliger Anwahl (jeweils an einem anderen Tag) nicht erreicht werden, erfolgt keine Punktvergabe.
</t>
    </r>
    <r>
      <rPr>
        <i/>
        <sz val="11"/>
        <color theme="1"/>
        <rFont val="Calibri"/>
        <family val="2"/>
        <scheme val="minor"/>
      </rPr>
      <t>Keine Angaben = 0 Punkte
Positive Bestätigung des Qualitätssicherungskonzepts durch den Referenzgeber = 3 Punkte</t>
    </r>
  </si>
  <si>
    <t>Felder sind vom Bieter auszufüllen</t>
  </si>
  <si>
    <t>Landkreis Bautzen</t>
  </si>
  <si>
    <t>24-1091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</si>
</sst>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22" x14ac:knownFonts="1">
    <font>
      <sz val="11"/>
      <color theme="1"/>
      <name val="Calibri"/>
      <family val="2"/>
      <scheme val="minor"/>
    </font>
    <font>
      <sz val="11"/>
      <color theme="1"/>
      <name val="Calibri"/>
      <family val="2"/>
      <scheme val="minor"/>
    </font>
    <font>
      <b/>
      <sz val="11"/>
      <color theme="0"/>
      <name val="Calibri"/>
      <family val="2"/>
      <scheme val="minor"/>
    </font>
    <font>
      <b/>
      <sz val="14"/>
      <color theme="0"/>
      <name val="Calibri"/>
      <family val="2"/>
      <scheme val="minor"/>
    </font>
    <font>
      <b/>
      <sz val="22"/>
      <color theme="0"/>
      <name val="Calibri"/>
      <family val="2"/>
      <scheme val="minor"/>
    </font>
    <font>
      <b/>
      <sz val="20"/>
      <color theme="0"/>
      <name val="Calibri"/>
      <family val="2"/>
      <scheme val="minor"/>
    </font>
    <font>
      <sz val="10"/>
      <name val="Tahoma"/>
      <family val="2"/>
    </font>
    <font>
      <u/>
      <sz val="10"/>
      <color theme="10"/>
      <name val="Arial"/>
      <family val="2"/>
    </font>
    <font>
      <b/>
      <sz val="22"/>
      <color theme="0"/>
      <name val="Calibri"/>
      <family val="2"/>
    </font>
    <font>
      <sz val="22"/>
      <name val="Calibri"/>
      <family val="2"/>
    </font>
    <font>
      <b/>
      <sz val="11"/>
      <color theme="0"/>
      <name val="Calibri"/>
      <family val="2"/>
    </font>
    <font>
      <sz val="11"/>
      <name val="Calibri"/>
      <family val="2"/>
    </font>
    <font>
      <b/>
      <sz val="12"/>
      <name val="Calibri"/>
      <family val="2"/>
    </font>
    <font>
      <sz val="10"/>
      <name val="Calibri"/>
      <family val="2"/>
    </font>
    <font>
      <b/>
      <sz val="11"/>
      <name val="Calibri"/>
      <family val="2"/>
    </font>
    <font>
      <sz val="11"/>
      <color theme="0"/>
      <name val="Calibri"/>
      <family val="2"/>
    </font>
    <font>
      <sz val="10"/>
      <color theme="0"/>
      <name val="Calibri"/>
      <family val="2"/>
    </font>
    <font>
      <u/>
      <sz val="10"/>
      <color theme="10"/>
      <name val="Calibri"/>
      <family val="2"/>
    </font>
    <font>
      <i/>
      <sz val="11"/>
      <color theme="1"/>
      <name val="Calibri"/>
      <family val="2"/>
      <scheme val="minor"/>
    </font>
    <font>
      <b/>
      <sz val="18"/>
      <color theme="1"/>
      <name val="Calibri"/>
      <family val="2"/>
      <scheme val="minor"/>
    </font>
    <font>
      <sz val="11"/>
      <name val="Calibri"/>
      <family val="2"/>
      <scheme val="minor"/>
    </font>
    <font>
      <b/>
      <sz val="14"/>
      <name val="Calibri"/>
      <family val="2"/>
      <scheme val="minor"/>
    </font>
  </fonts>
  <fills count="6">
    <fill>
      <patternFill patternType="none"/>
    </fill>
    <fill>
      <patternFill patternType="gray125"/>
    </fill>
    <fill>
      <patternFill patternType="solid">
        <fgColor rgb="FF1C4F6E"/>
        <bgColor indexed="64"/>
      </patternFill>
    </fill>
    <fill>
      <patternFill patternType="solid">
        <fgColor theme="0"/>
        <bgColor indexed="64"/>
      </patternFill>
    </fill>
    <fill>
      <patternFill patternType="darkGray"/>
    </fill>
    <fill>
      <patternFill patternType="solid">
        <fgColor theme="4" tint="0.59996337778862885"/>
        <bgColor indexed="64"/>
      </patternFill>
    </fill>
  </fills>
  <borders count="9">
    <border>
      <left/>
      <right/>
      <top/>
      <bottom/>
      <diagonal/>
    </border>
    <border>
      <left style="thin">
        <color indexed="64"/>
      </left>
      <right/>
      <top/>
      <bottom/>
      <diagonal/>
    </border>
    <border>
      <left style="thin">
        <color indexed="64"/>
      </left>
      <right/>
      <top style="thin">
        <color indexed="64"/>
      </top>
      <bottom/>
      <diagonal/>
    </border>
    <border>
      <left/>
      <right/>
      <top style="thin">
        <color auto="1"/>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3">
    <xf numFmtId="0" fontId="0" fillId="0" borderId="0"/>
    <xf numFmtId="0" fontId="1" fillId="0" borderId="0"/>
    <xf numFmtId="0" fontId="7" fillId="0" borderId="0" applyNumberFormat="0" applyFill="0" applyBorder="0" applyAlignment="0" applyProtection="0"/>
  </cellStyleXfs>
  <cellXfs count="65">
    <xf numFmtId="0" fontId="0" fillId="0" borderId="0" xfId="0"/>
    <xf numFmtId="0" fontId="0" fillId="0" borderId="0" xfId="0" applyAlignment="1">
      <alignment horizontal="center"/>
    </xf>
    <xf numFmtId="0" fontId="0" fillId="0" borderId="0" xfId="0" applyAlignment="1">
      <alignment wrapText="1"/>
    </xf>
    <xf numFmtId="0" fontId="0" fillId="0" borderId="0" xfId="0" applyAlignment="1">
      <alignment horizontal="center" vertical="center"/>
    </xf>
    <xf numFmtId="0" fontId="0" fillId="0" borderId="0" xfId="0" applyAlignment="1">
      <alignment horizontal="center" wrapText="1"/>
    </xf>
    <xf numFmtId="0" fontId="3" fillId="2" borderId="0" xfId="1" applyFont="1" applyFill="1" applyBorder="1" applyAlignment="1">
      <alignment horizontal="center" vertical="center" wrapText="1"/>
    </xf>
    <xf numFmtId="0" fontId="3" fillId="2" borderId="0" xfId="1" applyFont="1" applyFill="1" applyBorder="1" applyAlignment="1">
      <alignment vertical="center" wrapText="1"/>
    </xf>
    <xf numFmtId="0" fontId="2" fillId="2" borderId="0" xfId="1"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center" wrapText="1"/>
    </xf>
    <xf numFmtId="14" fontId="2" fillId="2" borderId="0" xfId="1" applyNumberFormat="1" applyFont="1" applyFill="1" applyBorder="1" applyAlignment="1">
      <alignment horizontal="right" vertical="center" wrapText="1"/>
    </xf>
    <xf numFmtId="0" fontId="5" fillId="2" borderId="0" xfId="1" applyFont="1" applyFill="1" applyBorder="1" applyAlignment="1">
      <alignment vertical="center" wrapText="1"/>
    </xf>
    <xf numFmtId="0" fontId="5" fillId="2" borderId="0" xfId="1" applyFont="1" applyFill="1" applyBorder="1" applyAlignment="1">
      <alignment horizontal="right" vertical="center"/>
    </xf>
    <xf numFmtId="0" fontId="6" fillId="0" borderId="0" xfId="0" applyFont="1" applyAlignment="1" applyProtection="1">
      <alignment wrapText="1"/>
      <protection hidden="1"/>
    </xf>
    <xf numFmtId="0" fontId="6" fillId="0" borderId="0" xfId="0" applyFont="1" applyProtection="1">
      <protection hidden="1"/>
    </xf>
    <xf numFmtId="0" fontId="8" fillId="2" borderId="1" xfId="0" applyFont="1" applyFill="1" applyBorder="1" applyAlignment="1" applyProtection="1">
      <alignment vertical="center"/>
      <protection hidden="1"/>
    </xf>
    <xf numFmtId="0" fontId="8" fillId="2" borderId="0" xfId="0" applyFont="1" applyFill="1" applyBorder="1" applyAlignment="1" applyProtection="1">
      <alignment vertical="center"/>
      <protection hidden="1"/>
    </xf>
    <xf numFmtId="0" fontId="8" fillId="2" borderId="0" xfId="0" applyFont="1" applyFill="1" applyBorder="1" applyAlignment="1" applyProtection="1">
      <alignment horizontal="right" vertical="center"/>
      <protection hidden="1"/>
    </xf>
    <xf numFmtId="0" fontId="12" fillId="0" borderId="0" xfId="0" applyFont="1" applyAlignment="1" applyProtection="1">
      <alignment vertical="top" wrapText="1"/>
      <protection hidden="1"/>
    </xf>
    <xf numFmtId="0" fontId="13" fillId="0" borderId="0" xfId="0" applyFont="1" applyProtection="1">
      <protection hidden="1"/>
    </xf>
    <xf numFmtId="0" fontId="13" fillId="0" borderId="0" xfId="0" applyFont="1" applyAlignment="1" applyProtection="1">
      <alignment vertical="top" wrapText="1"/>
      <protection hidden="1"/>
    </xf>
    <xf numFmtId="0" fontId="14" fillId="0" borderId="2" xfId="0" applyFont="1" applyBorder="1" applyAlignment="1" applyProtection="1">
      <alignment vertical="top" wrapText="1"/>
      <protection hidden="1"/>
    </xf>
    <xf numFmtId="0" fontId="11" fillId="3" borderId="2" xfId="0" applyFont="1" applyFill="1" applyBorder="1" applyProtection="1">
      <protection hidden="1"/>
    </xf>
    <xf numFmtId="0" fontId="11" fillId="3" borderId="3" xfId="0" applyFont="1" applyFill="1" applyBorder="1" applyProtection="1">
      <protection hidden="1"/>
    </xf>
    <xf numFmtId="0" fontId="11" fillId="3" borderId="4" xfId="0" applyFont="1" applyFill="1" applyBorder="1" applyProtection="1">
      <protection hidden="1"/>
    </xf>
    <xf numFmtId="0" fontId="11" fillId="0" borderId="1" xfId="0" applyFont="1" applyBorder="1" applyAlignment="1" applyProtection="1">
      <alignment vertical="top" wrapText="1"/>
      <protection hidden="1"/>
    </xf>
    <xf numFmtId="0" fontId="11" fillId="3" borderId="0" xfId="0" applyFont="1" applyFill="1" applyBorder="1" applyProtection="1">
      <protection hidden="1"/>
    </xf>
    <xf numFmtId="0" fontId="11" fillId="3" borderId="5" xfId="0" applyFont="1" applyFill="1" applyBorder="1" applyProtection="1">
      <protection hidden="1"/>
    </xf>
    <xf numFmtId="0" fontId="11" fillId="3" borderId="1" xfId="0" applyFont="1" applyFill="1" applyBorder="1" applyProtection="1">
      <protection hidden="1"/>
    </xf>
    <xf numFmtId="0" fontId="11" fillId="0" borderId="6" xfId="0" applyFont="1" applyBorder="1" applyProtection="1">
      <protection hidden="1"/>
    </xf>
    <xf numFmtId="0" fontId="11" fillId="0" borderId="6" xfId="0" applyFont="1" applyBorder="1" applyAlignment="1" applyProtection="1">
      <alignment vertical="top" wrapText="1"/>
      <protection hidden="1"/>
    </xf>
    <xf numFmtId="49" fontId="11" fillId="3" borderId="7" xfId="0" applyNumberFormat="1" applyFont="1" applyFill="1" applyBorder="1" applyAlignment="1" applyProtection="1">
      <protection hidden="1"/>
    </xf>
    <xf numFmtId="49" fontId="11" fillId="3" borderId="8" xfId="0" applyNumberFormat="1" applyFont="1" applyFill="1" applyBorder="1" applyAlignment="1" applyProtection="1">
      <protection hidden="1"/>
    </xf>
    <xf numFmtId="0" fontId="13" fillId="0" borderId="3" xfId="0" applyFont="1" applyBorder="1" applyProtection="1">
      <protection hidden="1"/>
    </xf>
    <xf numFmtId="0" fontId="13" fillId="0" borderId="4" xfId="0" applyFont="1" applyBorder="1" applyProtection="1">
      <protection hidden="1"/>
    </xf>
    <xf numFmtId="49" fontId="16" fillId="0" borderId="0" xfId="0" applyNumberFormat="1" applyFont="1" applyBorder="1" applyAlignment="1" applyProtection="1">
      <alignment horizontal="left"/>
      <protection hidden="1"/>
    </xf>
    <xf numFmtId="49" fontId="16" fillId="0" borderId="5" xfId="0" applyNumberFormat="1" applyFont="1" applyBorder="1" applyAlignment="1" applyProtection="1">
      <alignment horizontal="left"/>
      <protection hidden="1"/>
    </xf>
    <xf numFmtId="0" fontId="19" fillId="0" borderId="0" xfId="0" applyFont="1" applyAlignment="1">
      <alignment horizontal="left" vertical="center"/>
    </xf>
    <xf numFmtId="0" fontId="2" fillId="0" borderId="0" xfId="1" applyFont="1" applyFill="1" applyBorder="1" applyAlignment="1">
      <alignment vertical="top" wrapText="1"/>
    </xf>
    <xf numFmtId="0" fontId="2" fillId="0" borderId="0" xfId="1" applyFont="1" applyFill="1" applyBorder="1" applyAlignment="1">
      <alignment horizontal="center" vertical="center" wrapText="1"/>
    </xf>
    <xf numFmtId="0" fontId="2" fillId="0" borderId="0" xfId="1" applyFont="1" applyFill="1" applyBorder="1" applyAlignment="1">
      <alignment wrapText="1"/>
    </xf>
    <xf numFmtId="0" fontId="2" fillId="0" borderId="0" xfId="1" applyFont="1" applyFill="1" applyBorder="1" applyAlignment="1">
      <alignment horizontal="center" vertical="center"/>
    </xf>
    <xf numFmtId="0" fontId="2" fillId="0" borderId="0" xfId="1" applyFont="1" applyFill="1" applyBorder="1" applyAlignment="1">
      <alignment horizontal="center" wrapText="1"/>
    </xf>
    <xf numFmtId="0" fontId="0" fillId="0" borderId="0" xfId="0" applyFill="1"/>
    <xf numFmtId="0" fontId="0" fillId="4" borderId="0" xfId="0" applyFill="1" applyAlignment="1" applyProtection="1">
      <alignment horizontal="center" vertical="center"/>
      <protection hidden="1"/>
    </xf>
    <xf numFmtId="0" fontId="0" fillId="4" borderId="0" xfId="0" applyFill="1" applyAlignment="1" applyProtection="1">
      <alignment wrapText="1"/>
      <protection hidden="1"/>
    </xf>
    <xf numFmtId="0" fontId="0" fillId="4" borderId="0" xfId="0" applyFill="1" applyAlignment="1" applyProtection="1">
      <alignment horizontal="center" wrapText="1"/>
      <protection hidden="1"/>
    </xf>
    <xf numFmtId="0" fontId="0" fillId="4" borderId="0" xfId="0" applyFill="1" applyProtection="1">
      <protection hidden="1"/>
    </xf>
    <xf numFmtId="0" fontId="0" fillId="5" borderId="0" xfId="0" applyFill="1" applyAlignment="1">
      <alignment wrapText="1"/>
    </xf>
    <xf numFmtId="0" fontId="3" fillId="0" borderId="0" xfId="1" applyFont="1" applyFill="1" applyBorder="1" applyAlignment="1">
      <alignment horizontal="center" vertical="center" wrapText="1"/>
    </xf>
    <xf numFmtId="0" fontId="21" fillId="0" borderId="0" xfId="1" applyFont="1" applyFill="1" applyBorder="1" applyAlignment="1">
      <alignment horizontal="left" vertical="center" wrapText="1"/>
    </xf>
    <xf numFmtId="0" fontId="0" fillId="0" borderId="0" xfId="0" applyAlignment="1" applyProtection="1">
      <alignment horizontal="left" vertical="top" wrapText="1"/>
      <protection locked="0"/>
    </xf>
    <xf numFmtId="0" fontId="0" fillId="0" borderId="0" xfId="0" applyAlignment="1" applyProtection="1">
      <alignment horizontal="center" vertical="center" wrapText="1"/>
      <protection locked="0"/>
    </xf>
    <xf numFmtId="49" fontId="16" fillId="2" borderId="0" xfId="0" applyNumberFormat="1" applyFont="1" applyFill="1" applyBorder="1" applyAlignment="1" applyProtection="1">
      <alignment horizontal="center"/>
      <protection locked="0"/>
    </xf>
    <xf numFmtId="49" fontId="16" fillId="2" borderId="5" xfId="0" applyNumberFormat="1" applyFont="1" applyFill="1" applyBorder="1" applyAlignment="1" applyProtection="1">
      <alignment horizontal="center"/>
      <protection locked="0"/>
    </xf>
    <xf numFmtId="49" fontId="17" fillId="2" borderId="7" xfId="2" applyNumberFormat="1" applyFont="1" applyFill="1" applyBorder="1" applyAlignment="1" applyProtection="1">
      <alignment horizontal="center"/>
      <protection locked="0"/>
    </xf>
    <xf numFmtId="49" fontId="17" fillId="2" borderId="8" xfId="2" applyNumberFormat="1" applyFont="1" applyFill="1" applyBorder="1" applyAlignment="1" applyProtection="1">
      <alignment horizontal="center"/>
      <protection locked="0"/>
    </xf>
    <xf numFmtId="0" fontId="8" fillId="2" borderId="1" xfId="0" applyFont="1" applyFill="1" applyBorder="1" applyAlignment="1" applyProtection="1">
      <alignment vertical="center" wrapText="1"/>
      <protection hidden="1"/>
    </xf>
    <xf numFmtId="0" fontId="9" fillId="2" borderId="0" xfId="0" applyFont="1" applyFill="1" applyAlignment="1" applyProtection="1">
      <alignment vertical="center" wrapText="1"/>
      <protection hidden="1"/>
    </xf>
    <xf numFmtId="14" fontId="10" fillId="2" borderId="0" xfId="0" applyNumberFormat="1" applyFont="1" applyFill="1" applyBorder="1" applyAlignment="1" applyProtection="1">
      <alignment vertical="center" wrapText="1"/>
      <protection hidden="1"/>
    </xf>
    <xf numFmtId="0" fontId="11" fillId="2" borderId="0" xfId="0" applyFont="1" applyFill="1" applyBorder="1" applyAlignment="1" applyProtection="1">
      <alignment vertical="center" wrapText="1"/>
      <protection hidden="1"/>
    </xf>
    <xf numFmtId="49" fontId="15" fillId="2" borderId="0" xfId="0" applyNumberFormat="1" applyFont="1" applyFill="1" applyBorder="1" applyAlignment="1" applyProtection="1">
      <alignment horizontal="center"/>
      <protection locked="0"/>
    </xf>
    <xf numFmtId="49" fontId="15" fillId="2" borderId="5" xfId="0" applyNumberFormat="1" applyFont="1" applyFill="1" applyBorder="1" applyAlignment="1" applyProtection="1">
      <alignment horizontal="center"/>
      <protection locked="0"/>
    </xf>
    <xf numFmtId="0" fontId="4" fillId="2" borderId="0" xfId="1" applyFont="1" applyFill="1" applyBorder="1" applyAlignment="1">
      <alignment horizontal="left" vertical="center" wrapText="1"/>
    </xf>
    <xf numFmtId="0" fontId="3" fillId="2" borderId="0" xfId="1" applyFont="1" applyFill="1" applyBorder="1" applyAlignment="1">
      <alignment horizontal="left" vertical="center" wrapText="1"/>
    </xf>
  </cellXfs>
  <cellStyles count="3">
    <cellStyle name="Link" xfId="2" builtinId="8"/>
    <cellStyle name="Standard" xfId="0" builtinId="0"/>
    <cellStyle name="Standard 5" xfId="1" xr:uid="{F8950298-90A3-4E4C-95EA-E9565D9378D8}"/>
  </cellStyles>
  <dxfs count="65">
    <dxf>
      <alignment horizontal="center" vertical="bottom" textRotation="0" wrapText="1" indent="0" justifyLastLine="0" shrinkToFit="0" readingOrder="0"/>
    </dxf>
    <dxf>
      <alignment horizontal="center"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center" vertical="center"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general" vertical="bottom" textRotation="0" wrapText="1" indent="0" justifyLastLine="0" shrinkToFit="0" readingOrder="0"/>
    </dxf>
    <dxf>
      <font>
        <b/>
        <i val="0"/>
        <strike val="0"/>
        <condense val="0"/>
        <extend val="0"/>
        <outline val="0"/>
        <shadow val="0"/>
        <u val="none"/>
        <vertAlign val="baseline"/>
        <sz val="11"/>
        <color theme="0"/>
        <name val="Calibri"/>
        <family val="2"/>
        <scheme val="minor"/>
      </font>
      <fill>
        <patternFill patternType="solid">
          <fgColor indexed="64"/>
          <bgColor rgb="FF1C4F6E"/>
        </patternFill>
      </fill>
      <alignment horizontal="center" vertical="center" textRotation="0" wrapText="1" indent="0" justifyLastLine="0" shrinkToFit="0" readingOrder="0"/>
    </dxf>
    <dxf>
      <font>
        <color rgb="FF9C0006"/>
      </font>
      <fill>
        <patternFill>
          <bgColor theme="5"/>
        </patternFill>
      </fill>
    </dxf>
    <dxf>
      <font>
        <color rgb="FF9C0006"/>
      </font>
      <fill>
        <patternFill>
          <bgColor theme="5"/>
        </patternFill>
      </fill>
    </dxf>
    <dxf>
      <font>
        <color rgb="FF9C0006"/>
      </font>
      <fill>
        <patternFill>
          <bgColor theme="5"/>
        </patternFill>
      </fill>
    </dxf>
    <dxf>
      <font>
        <color rgb="FF9C0006"/>
      </font>
      <fill>
        <patternFill>
          <bgColor theme="5"/>
        </patternFill>
      </fill>
    </dxf>
    <dxf>
      <font>
        <color rgb="FF9C0006"/>
      </font>
      <fill>
        <patternFill>
          <bgColor theme="5"/>
        </patternFill>
      </fill>
    </dxf>
    <dxf>
      <font>
        <color rgb="FF9C0006"/>
      </font>
      <fill>
        <patternFill>
          <bgColor theme="5"/>
        </patternFill>
      </fill>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left" vertical="top" textRotation="0" wrapText="1" indent="0" justifyLastLine="0" shrinkToFit="0" readingOrder="0"/>
      <protection locked="0" hidden="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center" vertical="center"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general" vertical="bottom" textRotation="0" wrapText="1" indent="0" justifyLastLine="0" shrinkToFit="0" readingOrder="0"/>
    </dxf>
    <dxf>
      <font>
        <b/>
        <i val="0"/>
        <strike val="0"/>
        <condense val="0"/>
        <extend val="0"/>
        <outline val="0"/>
        <shadow val="0"/>
        <u val="none"/>
        <vertAlign val="baseline"/>
        <sz val="11"/>
        <color theme="0"/>
        <name val="Calibri"/>
        <family val="2"/>
        <scheme val="minor"/>
      </font>
      <fill>
        <patternFill patternType="solid">
          <fgColor indexed="64"/>
          <bgColor rgb="FF1C4F6E"/>
        </patternFill>
      </fill>
      <alignment horizontal="center" vertical="center" textRotation="0" wrapText="1" indent="0" justifyLastLine="0" shrinkToFit="0" readingOrder="0"/>
    </dxf>
    <dxf>
      <font>
        <color rgb="FF9C0006"/>
      </font>
      <fill>
        <patternFill>
          <bgColor theme="5"/>
        </patternFill>
      </fill>
    </dxf>
    <dxf>
      <font>
        <color rgb="FF9C0006"/>
      </font>
      <fill>
        <patternFill>
          <bgColor theme="5"/>
        </patternFill>
      </fill>
    </dxf>
    <dxf>
      <font>
        <color rgb="FF9C0006"/>
      </font>
      <fill>
        <patternFill>
          <bgColor theme="5"/>
        </patternFill>
      </fill>
    </dxf>
    <dxf>
      <font>
        <color rgb="FF9C0006"/>
      </font>
      <fill>
        <patternFill>
          <bgColor theme="5"/>
        </patternFill>
      </fill>
    </dxf>
    <dxf>
      <alignment horizontal="center"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left" vertical="top" textRotation="0" wrapText="1" indent="0" justifyLastLine="0" shrinkToFit="0" readingOrder="0"/>
      <protection locked="0" hidden="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center" vertical="center"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general" vertical="bottom" textRotation="0" wrapText="1" indent="0" justifyLastLine="0" shrinkToFit="0" readingOrder="0"/>
    </dxf>
    <dxf>
      <font>
        <b/>
        <i val="0"/>
        <strike val="0"/>
        <condense val="0"/>
        <extend val="0"/>
        <outline val="0"/>
        <shadow val="0"/>
        <u val="none"/>
        <vertAlign val="baseline"/>
        <sz val="11"/>
        <color theme="0"/>
        <name val="Calibri"/>
        <family val="2"/>
        <scheme val="minor"/>
      </font>
      <fill>
        <patternFill patternType="solid">
          <fgColor indexed="64"/>
          <bgColor rgb="FF1C4F6E"/>
        </patternFill>
      </fill>
      <alignment horizontal="center" vertical="center" textRotation="0" wrapText="1" indent="0" justifyLastLine="0" shrinkToFit="0" readingOrder="0"/>
    </dxf>
    <dxf>
      <font>
        <color rgb="FF9C0006"/>
      </font>
      <fill>
        <patternFill>
          <bgColor theme="5"/>
        </patternFill>
      </fill>
    </dxf>
    <dxf>
      <font>
        <color rgb="FF9C0006"/>
      </font>
      <fill>
        <patternFill>
          <bgColor theme="5"/>
        </patternFill>
      </fill>
    </dxf>
    <dxf>
      <font>
        <color rgb="FF9C0006"/>
      </font>
      <fill>
        <patternFill>
          <bgColor theme="5"/>
        </patternFill>
      </fill>
    </dxf>
    <dxf>
      <fill>
        <patternFill>
          <bgColor theme="4" tint="0.59996337778862885"/>
        </patternFill>
      </fill>
    </dxf>
    <dxf>
      <font>
        <b val="0"/>
        <i val="0"/>
        <strike val="0"/>
        <color theme="0"/>
      </font>
      <fill>
        <patternFill>
          <bgColor rgb="FF1C4F6E"/>
        </patternFill>
      </fill>
    </dxf>
    <dxf>
      <font>
        <b val="0"/>
        <i val="0"/>
        <strike val="0"/>
        <color theme="0"/>
      </font>
      <fill>
        <patternFill>
          <bgColor rgb="FF1C4F6E"/>
        </patternFill>
      </fill>
    </dxf>
    <dxf>
      <fill>
        <patternFill>
          <bgColor theme="4" tint="0.59996337778862885"/>
        </patternFill>
      </fill>
    </dxf>
  </dxfs>
  <tableStyles count="2" defaultTableStyle="KPUP1" defaultPivotStyle="PivotStyleLight16">
    <tableStyle name="KPUP" pivot="0" count="1" xr9:uid="{50E4CF8D-960A-4663-A396-D53CF10CC568}">
      <tableStyleElement type="firstRowStripe" dxfId="64"/>
    </tableStyle>
    <tableStyle name="KPUP1" pivot="0" count="3" xr9:uid="{3A0BF75B-474C-4DA6-9AB2-E9D8806AA4B7}">
      <tableStyleElement type="headerRow" dxfId="63"/>
      <tableStyleElement type="totalRow" dxfId="62"/>
      <tableStyleElement type="firstRowStripe" dxfId="61"/>
    </tableStyle>
  </tableStyles>
  <colors>
    <mruColors>
      <color rgb="FF1C4F6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Alle/02%20Auftr&#228;ge/20.1005%20Rees,%20Stadt/8Auswertung/Auswertungsdatei%20-%20Re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genüberstellung SVS"/>
      <sheetName val="Basisdaten"/>
      <sheetName val="Daten-Übernahme"/>
      <sheetName val="Bieterliste"/>
      <sheetName val="Abgf. Unterl."/>
      <sheetName val="1. Formale Prüfung"/>
      <sheetName val="2. Eignungsprüfung"/>
      <sheetName val="Preisspiegel"/>
      <sheetName val="Los 1 B1-3"/>
      <sheetName val="Los 2 B1-3"/>
      <sheetName val="Los 3 B1-3"/>
      <sheetName val="Los 4 B1-3"/>
      <sheetName val="QSK"/>
      <sheetName val="IPK"/>
      <sheetName val="UWK"/>
      <sheetName val="Los 1 B1-4"/>
      <sheetName val="BWM"/>
      <sheetName val="BWM-R"/>
      <sheetName val="Los 2 B1-4"/>
      <sheetName val="Absagen Generator Los 1"/>
      <sheetName val="Absagen Generator Los 2"/>
    </sheetNames>
    <sheetDataSet>
      <sheetData sheetId="0"/>
      <sheetData sheetId="1">
        <row r="2">
          <cell r="B2" t="str">
            <v>Stadt Rees</v>
          </cell>
        </row>
        <row r="3">
          <cell r="B3" t="str">
            <v>Ausschreibung der Gebäudereinigung</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persons/person.xml><?xml version="1.0" encoding="utf-8"?>
<personList xmlns="http://schemas.microsoft.com/office/spreadsheetml/2018/threadedcomments" xmlns:x="http://schemas.openxmlformats.org/spreadsheetml/2006/main">
  <person displayName="Nagel, Alexander" id="{451E84A6-11D6-4884-98BB-AB023C0407B7}" userId="S::anagel@werner-mertz.com::c95556f5-6b72-4de4-84b6-6635110cc072" providerId="AD"/>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FCDD25C-068B-4A78-A3F4-9ECAA23277F5}" name="Tabelle1" displayName="Tabelle1" ref="A7:H20" totalsRowCount="1" headerRowDxfId="57" dataDxfId="56" headerRowCellStyle="Standard 5">
  <autoFilter ref="A7:H19" xr:uid="{04D6BFA3-E568-4BEC-8AF3-27526BF4273B}"/>
  <tableColumns count="8">
    <tableColumn id="1" xr3:uid="{C45F1CCD-AED1-462A-B44B-971DE0CFB9F5}" name="Qualitätssicherungskonzept" totalsRowLabel="Ergebnis" dataDxfId="55" totalsRowDxfId="54"/>
    <tableColumn id="2" xr3:uid="{59B7F89F-AACF-42F2-8DD0-79A8E688A729}" name="Anforderung" dataDxfId="53" totalsRowDxfId="52"/>
    <tableColumn id="3" xr3:uid="{10BA0461-04FC-412B-8D2A-D8AE60387C46}" name="A/B Kriterium" dataDxfId="51" totalsRowDxfId="50"/>
    <tableColumn id="4" xr3:uid="{C8F2093D-4955-4345-9A2B-DC48B39159AD}" name="Anforderung erfüllt?_x000a_[J/N]" dataDxfId="49" totalsRowDxfId="48"/>
    <tableColumn id="5" xr3:uid="{54D05EB7-0660-4AE9-9336-2038C1603FB1}" name="Max. Punkte" totalsRowFunction="sum" dataDxfId="47" totalsRowDxfId="46"/>
    <tableColumn id="6" xr3:uid="{B1D6A044-55DF-4C37-B4C4-BA9FEA65B9CF}" name="Antwort_x000a_[Freitext, ggfs. Verweis auf beizufügende Anlage]" dataDxfId="45" totalsRowDxfId="44"/>
    <tableColumn id="7" xr3:uid="{25B88D4B-28AA-44A3-AC10-A94B0E89E5CB}" name="Erreichte Punkte_x000a_[nur bei B-Kriterien]" totalsRowFunction="sum" dataDxfId="43" totalsRowDxfId="42"/>
    <tableColumn id="8" xr3:uid="{A9271B0E-FD44-484D-897D-8799EE73244B}" name="Begründung für Abwertung_x000a_[wird von Vergabestelle ausgefüllt]"/>
  </tableColumns>
  <tableStyleInfo name="KPUP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90771EF0-FEF7-4D48-ACC0-53F1EFAF8235}" name="Tabelle13" displayName="Tabelle13" ref="A7:H20" totalsRowCount="1" headerRowDxfId="37" dataDxfId="36" headerRowCellStyle="Standard 5">
  <autoFilter ref="A7:H19" xr:uid="{04D6BFA3-E568-4BEC-8AF3-27526BF4273B}"/>
  <tableColumns count="8">
    <tableColumn id="1" xr3:uid="{DBAC723F-C23A-4556-905E-714725548880}" name="Implementierungskonzept" totalsRowLabel="Ergebnis" dataDxfId="35" totalsRowDxfId="34"/>
    <tableColumn id="2" xr3:uid="{9EFAAC77-3F04-4531-8E0D-1D64E2F82022}" name="Anforderung" dataDxfId="33" totalsRowDxfId="32"/>
    <tableColumn id="3" xr3:uid="{4CF6920D-92B5-42E2-9867-8899666BBE17}" name="A/B Kriterium" dataDxfId="31" totalsRowDxfId="30"/>
    <tableColumn id="4" xr3:uid="{160C437F-863D-44E3-8A1B-E83AFE191D54}" name="Anforderung erfüllt?_x000a_[J/N]" dataDxfId="29" totalsRowDxfId="28"/>
    <tableColumn id="5" xr3:uid="{8EE1D447-1314-4C77-8873-26B139AC4141}" name="Max. Punkte" totalsRowFunction="sum" dataDxfId="27" totalsRowDxfId="26"/>
    <tableColumn id="6" xr3:uid="{08DE7EF1-D7D8-4A7A-A960-D8D4B756C3DE}" name="Antwort_x000a_[Freitext, ggfs. Verweis auf beizufügende Anlage]" dataDxfId="25" totalsRowDxfId="24"/>
    <tableColumn id="7" xr3:uid="{64F6A416-C4E8-4F0E-895B-6D8A0A40D7A6}" name="Erreichte Punkte_x000a_[nur bei B-Kriterien]" totalsRowFunction="sum" dataDxfId="23" totalsRowDxfId="22"/>
    <tableColumn id="8" xr3:uid="{275DBC75-E55A-4795-A3ED-F8F7E17CAF00}" name="Begründung für Abwertung_x000a_[wird von Vergabestelle ausgefüllt]"/>
  </tableColumns>
  <tableStyleInfo name="KPUP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A6CFA63-E931-490D-BD4D-55DE03EADFE8}" name="Tabelle134" displayName="Tabelle134" ref="A7:H20" totalsRowCount="1" headerRowDxfId="15" dataDxfId="14" headerRowCellStyle="Standard 5">
  <autoFilter ref="A7:H19" xr:uid="{04D6BFA3-E568-4BEC-8AF3-27526BF4273B}"/>
  <tableColumns count="8">
    <tableColumn id="1" xr3:uid="{5B1FE479-7D30-426B-8866-0215F70B3C6D}" name="Umwelt- und Nachhaltigkeitskonzept" totalsRowLabel="Ergebnis" dataDxfId="13" totalsRowDxfId="12"/>
    <tableColumn id="2" xr3:uid="{F6444CC3-28BC-4759-A4A0-03BDBDC0BCC0}" name="Anforderung" dataDxfId="11" totalsRowDxfId="10"/>
    <tableColumn id="3" xr3:uid="{D04F4955-348C-482F-B12D-E8CA95CCE3D2}" name="A/B Kriterium" dataDxfId="9" totalsRowDxfId="8"/>
    <tableColumn id="4" xr3:uid="{5235E9D0-DB36-470A-B146-8E15B39449D1}" name="Anforderung erfüllt?_x000a_[J/N]" dataDxfId="7" totalsRowDxfId="6"/>
    <tableColumn id="5" xr3:uid="{5F7876CB-DDD9-424B-8772-B4457548A4B9}" name="Max. Punkte" totalsRowFunction="sum" dataDxfId="5" totalsRowDxfId="4"/>
    <tableColumn id="6" xr3:uid="{3593D5E2-EFDE-4288-B001-2F1388382E3F}" name="Antwort_x000a_[Freitext, ggfs. Verweis auf beizufügende Anlage]" dataDxfId="3" totalsRowDxfId="2"/>
    <tableColumn id="7" xr3:uid="{0A26254D-7E4F-4691-857A-D6CCB0A7F54A}" name="Erreichte Punkte_x000a_[nur bei B-Kriterien]" totalsRowFunction="sum" dataDxfId="1" totalsRowDxfId="0"/>
    <tableColumn id="8" xr3:uid="{376F038F-CF2D-4C30-A201-3A1862B14F92}" name="Begründung für Abwertung_x000a_[wird von Vergabestelle ausgefüllt]"/>
  </tableColumns>
  <tableStyleInfo name="KPUP1" showFirstColumn="0" showLastColumn="0" showRowStripes="1" showColumnStripes="0"/>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10" dT="2021-07-21T07:23:39.95" personId="{451E84A6-11D6-4884-98BB-AB023C0407B7}" id="{2E21B284-C359-4A36-961D-F9E8863B9CFE}">
    <text>Den roten Zusatz löschen. "Anaerob abbaubar" ist bereits hinreichend klar definiert. Eine weitere Nennung der OECD 301 führt nur zur Verwirrung und womöglich Fehleintragungen seitens der Bieter, falls jemand statt "ANAEROB" versehentlich "AEROB" liest und entsprechend ein falsches Ergebnis einträgt.</text>
  </threadedComment>
  <threadedComment ref="B11" dT="2021-07-19T11:17:56.99" personId="{451E84A6-11D6-4884-98BB-AB023C0407B7}" id="{A21D9721-97FB-4E91-B987-08B7DB336B51}">
    <text>"am Reinigungswagen" ersetzen durch "z.B. ein am Gebinde fest montierter, nicht abnehmbarer Dosieraufsatz"</text>
  </threadedComment>
  <threadedComment ref="B12" dT="2021-07-19T11:19:32.53" personId="{451E84A6-11D6-4884-98BB-AB023C0407B7}" id="{92E4BA8C-7CE8-4CEE-ACDE-59930E3F0419}">
    <text>"recycelbar" als Begriff meint etwas anderes. 
alternativer Text:
Wie hoch ist der prozentualle Anteil recycelter Kunststoffe bei den anfallenden Kunststoffverpackungen; bzw. welcher prozentuelle Anteil der Kunststoffverpackungen wird vom Hersteller abgeholt, gereinigt und wiederbefüllt?</text>
  </threadedComment>
  <threadedComment ref="B13" dT="2021-07-19T11:21:26.92" personId="{451E84A6-11D6-4884-98BB-AB023C0407B7}" id="{EAB836E1-4A42-4C09-BD53-5CDA32AF3355}">
    <text>Bepunktung ändern:
Kennzeichnungsfrei 2 Punkte
maximal ein Ausrufezeichen 1 Punkt
andere Kennzeichnungen 0 Punkte</text>
  </threadedComment>
</ThreadedComment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 Id="rId5"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46A9CE-0845-4C4C-BEA9-242ACD4AC43E}">
  <dimension ref="A1:D20"/>
  <sheetViews>
    <sheetView tabSelected="1" workbookViewId="0">
      <selection activeCell="B7" sqref="B7"/>
    </sheetView>
  </sheetViews>
  <sheetFormatPr baseColWidth="10" defaultRowHeight="15" x14ac:dyDescent="0.25"/>
  <cols>
    <col min="1" max="1" width="39.7109375" customWidth="1"/>
    <col min="2" max="2" width="16.5703125" customWidth="1"/>
    <col min="3" max="3" width="40.7109375" customWidth="1"/>
    <col min="4" max="4" width="19.5703125" customWidth="1"/>
  </cols>
  <sheetData>
    <row r="1" spans="1:4" ht="28.5" x14ac:dyDescent="0.25">
      <c r="A1" s="15" t="str">
        <f>Auftraggeber</f>
        <v>Landkreis Bautzen</v>
      </c>
      <c r="B1" s="16"/>
      <c r="C1" s="17" t="s">
        <v>32</v>
      </c>
      <c r="D1" s="17" t="str">
        <f>ProjektNr</f>
        <v>24-1091</v>
      </c>
    </row>
    <row r="2" spans="1:4" ht="28.5" x14ac:dyDescent="0.25">
      <c r="A2" s="57" t="str">
        <f>Projektname</f>
        <v>Gebäudereinigung</v>
      </c>
      <c r="B2" s="58"/>
      <c r="C2" s="59">
        <f ca="1">TODAY()</f>
        <v>45667</v>
      </c>
      <c r="D2" s="60"/>
    </row>
    <row r="3" spans="1:4" x14ac:dyDescent="0.25">
      <c r="A3" s="13"/>
      <c r="B3" s="14"/>
      <c r="C3" s="14"/>
      <c r="D3" s="14"/>
    </row>
    <row r="4" spans="1:4" ht="15.75" x14ac:dyDescent="0.25">
      <c r="A4" s="18" t="s">
        <v>18</v>
      </c>
      <c r="B4" s="19"/>
      <c r="C4" s="19"/>
      <c r="D4" s="19"/>
    </row>
    <row r="5" spans="1:4" x14ac:dyDescent="0.25">
      <c r="A5" s="20"/>
      <c r="B5" s="19"/>
      <c r="C5" s="19"/>
      <c r="D5" s="19"/>
    </row>
    <row r="6" spans="1:4" x14ac:dyDescent="0.25">
      <c r="A6" s="21" t="s">
        <v>19</v>
      </c>
      <c r="B6" s="22"/>
      <c r="C6" s="23"/>
      <c r="D6" s="24"/>
    </row>
    <row r="7" spans="1:4" ht="28.5" customHeight="1" x14ac:dyDescent="0.25">
      <c r="A7" s="25" t="s">
        <v>20</v>
      </c>
      <c r="B7" s="25" t="s">
        <v>66</v>
      </c>
      <c r="C7" s="26"/>
      <c r="D7" s="27"/>
    </row>
    <row r="8" spans="1:4" x14ac:dyDescent="0.25">
      <c r="A8" s="25" t="s">
        <v>21</v>
      </c>
      <c r="B8" s="28" t="s">
        <v>17</v>
      </c>
      <c r="C8" s="26"/>
      <c r="D8" s="27"/>
    </row>
    <row r="9" spans="1:4" x14ac:dyDescent="0.25">
      <c r="A9" s="29" t="s">
        <v>22</v>
      </c>
      <c r="B9" s="30" t="s">
        <v>67</v>
      </c>
      <c r="C9" s="31"/>
      <c r="D9" s="32"/>
    </row>
    <row r="10" spans="1:4" x14ac:dyDescent="0.25">
      <c r="A10" s="19"/>
      <c r="B10" s="19"/>
      <c r="C10" s="19"/>
      <c r="D10" s="19"/>
    </row>
    <row r="11" spans="1:4" x14ac:dyDescent="0.25">
      <c r="A11" s="21" t="s">
        <v>23</v>
      </c>
      <c r="B11" s="33"/>
      <c r="C11" s="33"/>
      <c r="D11" s="34"/>
    </row>
    <row r="12" spans="1:4" x14ac:dyDescent="0.25">
      <c r="A12" s="25" t="s">
        <v>24</v>
      </c>
      <c r="B12" s="61"/>
      <c r="C12" s="61"/>
      <c r="D12" s="62"/>
    </row>
    <row r="13" spans="1:4" x14ac:dyDescent="0.25">
      <c r="A13" s="25" t="s">
        <v>25</v>
      </c>
      <c r="B13" s="61"/>
      <c r="C13" s="61"/>
      <c r="D13" s="62"/>
    </row>
    <row r="14" spans="1:4" x14ac:dyDescent="0.25">
      <c r="A14" s="25" t="s">
        <v>26</v>
      </c>
      <c r="B14" s="53"/>
      <c r="C14" s="53"/>
      <c r="D14" s="54"/>
    </row>
    <row r="15" spans="1:4" x14ac:dyDescent="0.25">
      <c r="A15" s="25" t="s">
        <v>27</v>
      </c>
      <c r="B15" s="53"/>
      <c r="C15" s="53"/>
      <c r="D15" s="54"/>
    </row>
    <row r="16" spans="1:4" x14ac:dyDescent="0.25">
      <c r="A16" s="25"/>
      <c r="B16" s="35"/>
      <c r="C16" s="35"/>
      <c r="D16" s="36"/>
    </row>
    <row r="17" spans="1:4" x14ac:dyDescent="0.25">
      <c r="A17" s="25" t="s">
        <v>28</v>
      </c>
      <c r="B17" s="53"/>
      <c r="C17" s="53"/>
      <c r="D17" s="54"/>
    </row>
    <row r="18" spans="1:4" x14ac:dyDescent="0.25">
      <c r="A18" s="25" t="s">
        <v>29</v>
      </c>
      <c r="B18" s="53"/>
      <c r="C18" s="53"/>
      <c r="D18" s="54"/>
    </row>
    <row r="19" spans="1:4" x14ac:dyDescent="0.25">
      <c r="A19" s="25" t="s">
        <v>30</v>
      </c>
      <c r="B19" s="53"/>
      <c r="C19" s="53"/>
      <c r="D19" s="54"/>
    </row>
    <row r="20" spans="1:4" x14ac:dyDescent="0.25">
      <c r="A20" s="30" t="s">
        <v>31</v>
      </c>
      <c r="B20" s="55"/>
      <c r="C20" s="55"/>
      <c r="D20" s="56"/>
    </row>
  </sheetData>
  <sheetProtection algorithmName="SHA-512" hashValue="2caykj0VKJzYBlNwo3IBnh7v+7PE9KuHhOSRBD9LCNtx0Yx0WGRTMOYxI94U4NbfMRWTcMqlmsfNrBfymhuaQQ==" saltValue="265d8Rif6IGUQr2cSe0oHQ==" spinCount="100000" sheet="1" objects="1" scenarios="1"/>
  <mergeCells count="10">
    <mergeCell ref="A2:B2"/>
    <mergeCell ref="C2:D2"/>
    <mergeCell ref="B12:D12"/>
    <mergeCell ref="B13:D13"/>
    <mergeCell ref="B14:D14"/>
    <mergeCell ref="B15:D15"/>
    <mergeCell ref="B17:D17"/>
    <mergeCell ref="B18:D18"/>
    <mergeCell ref="B19:D19"/>
    <mergeCell ref="B20:D20"/>
  </mergeCells>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252379-02C4-45C1-AB23-B07172AB1D78}">
  <dimension ref="A1:H20"/>
  <sheetViews>
    <sheetView workbookViewId="0">
      <selection activeCell="A12" sqref="A12"/>
    </sheetView>
  </sheetViews>
  <sheetFormatPr baseColWidth="10" defaultRowHeight="15" x14ac:dyDescent="0.25"/>
  <cols>
    <col min="1" max="1" width="34.7109375" style="3" customWidth="1"/>
    <col min="2" max="2" width="49" style="2" customWidth="1"/>
    <col min="3" max="3" width="15.28515625" style="2" customWidth="1"/>
    <col min="4" max="4" width="13.5703125" style="2" customWidth="1"/>
    <col min="5" max="5" width="14.28515625" style="1" customWidth="1"/>
    <col min="6" max="6" width="63.28515625" style="2" customWidth="1"/>
    <col min="7" max="7" width="19.42578125" style="2" customWidth="1"/>
    <col min="8" max="8" width="40.7109375" customWidth="1"/>
  </cols>
  <sheetData>
    <row r="1" spans="1:8" ht="28.5" x14ac:dyDescent="0.25">
      <c r="A1" s="63" t="str">
        <f>Auftraggeber</f>
        <v>Landkreis Bautzen</v>
      </c>
      <c r="B1" s="63"/>
      <c r="C1" s="63"/>
      <c r="D1" s="63"/>
      <c r="E1" s="5"/>
      <c r="F1" s="11"/>
      <c r="G1" s="11"/>
      <c r="H1" s="12" t="str">
        <f>ProjektNr</f>
        <v>24-1091</v>
      </c>
    </row>
    <row r="2" spans="1:8" ht="18.75" x14ac:dyDescent="0.25">
      <c r="A2" s="64" t="str">
        <f>Projektname</f>
        <v>Gebäudereinigung</v>
      </c>
      <c r="B2" s="64"/>
      <c r="C2" s="6"/>
      <c r="D2" s="6"/>
      <c r="E2" s="6"/>
      <c r="F2" s="5"/>
      <c r="G2" s="5"/>
      <c r="H2" s="10">
        <f ca="1">TODAY()</f>
        <v>45667</v>
      </c>
    </row>
    <row r="3" spans="1:8" ht="18.75" x14ac:dyDescent="0.25">
      <c r="A3" s="5"/>
      <c r="B3" s="5"/>
      <c r="C3" s="5"/>
      <c r="D3" s="5"/>
      <c r="E3" s="5"/>
      <c r="F3" s="5"/>
      <c r="G3" s="5"/>
      <c r="H3" s="5"/>
    </row>
    <row r="4" spans="1:8" s="43" customFormat="1" ht="18.75" x14ac:dyDescent="0.25">
      <c r="A4" s="49"/>
      <c r="B4" s="49"/>
      <c r="C4" s="49"/>
      <c r="D4" s="49"/>
      <c r="E4" s="49"/>
      <c r="F4" s="49"/>
      <c r="G4" s="49"/>
      <c r="H4" s="49"/>
    </row>
    <row r="5" spans="1:8" s="43" customFormat="1" ht="18.75" x14ac:dyDescent="0.25">
      <c r="A5" s="49"/>
      <c r="B5" s="49"/>
      <c r="C5" s="49"/>
      <c r="D5" s="49"/>
      <c r="E5" s="48"/>
      <c r="F5" s="50" t="s">
        <v>65</v>
      </c>
      <c r="G5" s="49"/>
      <c r="H5" s="49"/>
    </row>
    <row r="7" spans="1:8" ht="45" x14ac:dyDescent="0.25">
      <c r="A7" s="5" t="s">
        <v>0</v>
      </c>
      <c r="B7" s="7" t="s">
        <v>7</v>
      </c>
      <c r="C7" s="7" t="s">
        <v>2</v>
      </c>
      <c r="D7" s="7" t="s">
        <v>4</v>
      </c>
      <c r="E7" s="7" t="s">
        <v>3</v>
      </c>
      <c r="F7" s="7" t="s">
        <v>10</v>
      </c>
      <c r="G7" s="7" t="s">
        <v>6</v>
      </c>
      <c r="H7" s="7" t="s">
        <v>5</v>
      </c>
    </row>
    <row r="8" spans="1:8" ht="79.5" customHeight="1" x14ac:dyDescent="0.25">
      <c r="A8" s="3">
        <v>1</v>
      </c>
      <c r="B8" s="8" t="s">
        <v>47</v>
      </c>
      <c r="C8" s="9" t="s">
        <v>33</v>
      </c>
      <c r="E8" s="3">
        <v>3</v>
      </c>
      <c r="F8" s="51"/>
    </row>
    <row r="9" spans="1:8" ht="50.25" customHeight="1" x14ac:dyDescent="0.25">
      <c r="A9" s="3">
        <v>2</v>
      </c>
      <c r="B9" s="8" t="s">
        <v>1</v>
      </c>
      <c r="C9" s="9" t="s">
        <v>33</v>
      </c>
      <c r="E9" s="3">
        <v>1</v>
      </c>
      <c r="F9" s="51"/>
    </row>
    <row r="10" spans="1:8" ht="78.75" customHeight="1" x14ac:dyDescent="0.25">
      <c r="A10" s="3">
        <v>3</v>
      </c>
      <c r="B10" s="8" t="s">
        <v>48</v>
      </c>
      <c r="C10" s="9" t="s">
        <v>33</v>
      </c>
      <c r="E10" s="3">
        <v>1</v>
      </c>
      <c r="F10" s="51"/>
    </row>
    <row r="11" spans="1:8" ht="95.25" customHeight="1" x14ac:dyDescent="0.25">
      <c r="A11" s="3">
        <v>4</v>
      </c>
      <c r="B11" s="8" t="s">
        <v>49</v>
      </c>
      <c r="C11" s="9" t="s">
        <v>33</v>
      </c>
      <c r="E11" s="3">
        <v>2</v>
      </c>
      <c r="F11" s="51"/>
    </row>
    <row r="12" spans="1:8" ht="94.5" customHeight="1" x14ac:dyDescent="0.25">
      <c r="A12" s="3">
        <v>5</v>
      </c>
      <c r="B12" s="8" t="s">
        <v>59</v>
      </c>
      <c r="C12" s="9" t="s">
        <v>33</v>
      </c>
      <c r="E12" s="3">
        <v>1</v>
      </c>
      <c r="F12" s="51"/>
    </row>
    <row r="13" spans="1:8" ht="109.5" customHeight="1" x14ac:dyDescent="0.25">
      <c r="A13" s="3">
        <v>6</v>
      </c>
      <c r="B13" s="8" t="s">
        <v>60</v>
      </c>
      <c r="C13" s="9" t="s">
        <v>33</v>
      </c>
      <c r="E13" s="3">
        <v>1</v>
      </c>
      <c r="F13" s="51"/>
    </row>
    <row r="14" spans="1:8" ht="90" x14ac:dyDescent="0.25">
      <c r="A14" s="3">
        <v>7</v>
      </c>
      <c r="B14" s="8" t="s">
        <v>61</v>
      </c>
      <c r="C14" s="9" t="s">
        <v>33</v>
      </c>
      <c r="E14" s="3">
        <v>1</v>
      </c>
      <c r="F14" s="51"/>
    </row>
    <row r="15" spans="1:8" ht="105" x14ac:dyDescent="0.25">
      <c r="A15" s="3">
        <v>8</v>
      </c>
      <c r="B15" s="8" t="s">
        <v>42</v>
      </c>
      <c r="C15" s="9" t="s">
        <v>33</v>
      </c>
      <c r="E15" s="3">
        <v>3</v>
      </c>
      <c r="F15" s="51"/>
    </row>
    <row r="16" spans="1:8" ht="135" x14ac:dyDescent="0.25">
      <c r="A16" s="3">
        <v>9</v>
      </c>
      <c r="B16" s="8" t="s">
        <v>50</v>
      </c>
      <c r="C16" s="9" t="s">
        <v>33</v>
      </c>
      <c r="E16" s="3">
        <v>1</v>
      </c>
      <c r="F16" s="51"/>
    </row>
    <row r="17" spans="1:7" ht="120" x14ac:dyDescent="0.25">
      <c r="A17" s="3">
        <v>10</v>
      </c>
      <c r="B17" s="8" t="s">
        <v>62</v>
      </c>
      <c r="C17" s="9" t="s">
        <v>33</v>
      </c>
      <c r="E17" s="3">
        <v>2</v>
      </c>
      <c r="F17" s="51"/>
    </row>
    <row r="18" spans="1:7" ht="75" x14ac:dyDescent="0.25">
      <c r="A18" s="3">
        <v>11</v>
      </c>
      <c r="B18" s="8" t="s">
        <v>63</v>
      </c>
      <c r="C18" s="9" t="s">
        <v>33</v>
      </c>
      <c r="E18" s="3">
        <v>1</v>
      </c>
      <c r="F18" s="51"/>
    </row>
    <row r="19" spans="1:7" ht="180" x14ac:dyDescent="0.25">
      <c r="A19" s="3">
        <v>12</v>
      </c>
      <c r="B19" s="8" t="s">
        <v>64</v>
      </c>
      <c r="C19" s="9" t="s">
        <v>33</v>
      </c>
      <c r="E19" s="3">
        <v>3</v>
      </c>
      <c r="F19" s="51"/>
    </row>
    <row r="20" spans="1:7" x14ac:dyDescent="0.25">
      <c r="A20" s="3" t="s">
        <v>8</v>
      </c>
      <c r="B20" s="8"/>
      <c r="E20" s="3">
        <f>SUBTOTAL(109,Tabelle1[Max. Punkte])</f>
        <v>20</v>
      </c>
      <c r="G20" s="4">
        <f>SUBTOTAL(109,Tabelle1[Erreichte Punkte
'[nur bei B-Kriterien']])</f>
        <v>0</v>
      </c>
    </row>
  </sheetData>
  <sheetProtection algorithmName="SHA-512" hashValue="ICyruUHA7rmOYYNHV7VYZCMxnOcoFgVddZexJY6j4tpgt55AMQpJQfZZ5lVHBSEUWiZm2GOmyraIShh1s1lWiQ==" saltValue="XjrlutzvUoH7jchG7g8aGA==" spinCount="100000" sheet="1" objects="1" scenarios="1"/>
  <mergeCells count="2">
    <mergeCell ref="A1:D1"/>
    <mergeCell ref="A2:B2"/>
  </mergeCells>
  <conditionalFormatting sqref="F10:F19">
    <cfRule type="cellIs" dxfId="60" priority="3" operator="between">
      <formula>0</formula>
      <formula>0</formula>
    </cfRule>
  </conditionalFormatting>
  <conditionalFormatting sqref="F8:F9">
    <cfRule type="cellIs" dxfId="59" priority="2" operator="between">
      <formula>0</formula>
      <formula>0</formula>
    </cfRule>
  </conditionalFormatting>
  <conditionalFormatting sqref="E5">
    <cfRule type="cellIs" dxfId="58" priority="1" operator="between">
      <formula>0</formula>
      <formula>0</formula>
    </cfRule>
  </conditionalFormatting>
  <pageMargins left="0.7" right="0.7" top="0.78740157499999996" bottom="0.78740157499999996"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764283-6F28-42C2-B86C-4A4BD171323D}">
  <dimension ref="A1:H20"/>
  <sheetViews>
    <sheetView workbookViewId="0">
      <selection activeCell="D9" sqref="D9"/>
    </sheetView>
  </sheetViews>
  <sheetFormatPr baseColWidth="10" defaultRowHeight="15" x14ac:dyDescent="0.25"/>
  <cols>
    <col min="1" max="1" width="34.7109375" style="3" customWidth="1"/>
    <col min="2" max="2" width="49" style="2" customWidth="1"/>
    <col min="3" max="3" width="15.28515625" style="2" customWidth="1"/>
    <col min="4" max="4" width="13.5703125" style="2" customWidth="1"/>
    <col min="5" max="5" width="14.28515625" style="1" customWidth="1"/>
    <col min="6" max="6" width="63.28515625" style="2" customWidth="1"/>
    <col min="7" max="7" width="19.42578125" style="2" customWidth="1"/>
    <col min="8" max="8" width="40.7109375" customWidth="1"/>
  </cols>
  <sheetData>
    <row r="1" spans="1:8" ht="28.5" x14ac:dyDescent="0.25">
      <c r="A1" s="63" t="str">
        <f>Auftraggeber</f>
        <v>Landkreis Bautzen</v>
      </c>
      <c r="B1" s="63"/>
      <c r="C1" s="63"/>
      <c r="D1" s="63"/>
      <c r="E1" s="5"/>
      <c r="F1" s="11"/>
      <c r="G1" s="11"/>
      <c r="H1" s="12" t="str">
        <f>ProjektNr</f>
        <v>24-1091</v>
      </c>
    </row>
    <row r="2" spans="1:8" ht="18.75" x14ac:dyDescent="0.25">
      <c r="A2" s="64" t="str">
        <f>Projektname</f>
        <v>Gebäudereinigung</v>
      </c>
      <c r="B2" s="64"/>
      <c r="C2" s="6"/>
      <c r="D2" s="6"/>
      <c r="E2" s="6"/>
      <c r="F2" s="5"/>
      <c r="G2" s="5"/>
      <c r="H2" s="10">
        <f ca="1">TODAY()</f>
        <v>45667</v>
      </c>
    </row>
    <row r="3" spans="1:8" ht="18.75" x14ac:dyDescent="0.25">
      <c r="A3" s="5"/>
      <c r="B3" s="5"/>
      <c r="C3" s="5"/>
      <c r="D3" s="5"/>
      <c r="E3" s="5"/>
      <c r="F3" s="5"/>
      <c r="G3" s="5"/>
      <c r="H3" s="5"/>
    </row>
    <row r="4" spans="1:8" s="43" customFormat="1" ht="18.75" x14ac:dyDescent="0.25">
      <c r="A4" s="49"/>
      <c r="B4" s="49"/>
      <c r="C4" s="49"/>
      <c r="D4" s="49"/>
      <c r="E4" s="49"/>
      <c r="F4" s="49"/>
      <c r="G4" s="49"/>
      <c r="H4" s="49"/>
    </row>
    <row r="5" spans="1:8" s="43" customFormat="1" ht="18.75" x14ac:dyDescent="0.25">
      <c r="A5" s="49"/>
      <c r="B5" s="49"/>
      <c r="C5" s="49"/>
      <c r="D5" s="49"/>
      <c r="E5" s="48"/>
      <c r="F5" s="50" t="s">
        <v>65</v>
      </c>
      <c r="G5" s="49"/>
      <c r="H5" s="49"/>
    </row>
    <row r="7" spans="1:8" ht="45" x14ac:dyDescent="0.25">
      <c r="A7" s="5" t="s">
        <v>16</v>
      </c>
      <c r="B7" s="7" t="s">
        <v>7</v>
      </c>
      <c r="C7" s="7" t="s">
        <v>2</v>
      </c>
      <c r="D7" s="7" t="s">
        <v>4</v>
      </c>
      <c r="E7" s="7" t="s">
        <v>3</v>
      </c>
      <c r="F7" s="7" t="s">
        <v>10</v>
      </c>
      <c r="G7" s="7" t="s">
        <v>6</v>
      </c>
      <c r="H7" s="7" t="s">
        <v>5</v>
      </c>
    </row>
    <row r="8" spans="1:8" ht="90" x14ac:dyDescent="0.25">
      <c r="A8" s="3">
        <v>1</v>
      </c>
      <c r="B8" s="8" t="s">
        <v>11</v>
      </c>
      <c r="C8" s="9" t="s">
        <v>9</v>
      </c>
      <c r="D8" s="52"/>
      <c r="E8" s="44"/>
      <c r="F8" s="51"/>
      <c r="G8" s="45"/>
      <c r="H8" s="47"/>
    </row>
    <row r="9" spans="1:8" ht="120" x14ac:dyDescent="0.25">
      <c r="A9" s="3">
        <v>2</v>
      </c>
      <c r="B9" s="8" t="s">
        <v>14</v>
      </c>
      <c r="C9" s="9" t="s">
        <v>9</v>
      </c>
      <c r="D9" s="52"/>
      <c r="E9" s="44"/>
      <c r="F9" s="51"/>
      <c r="G9" s="45"/>
      <c r="H9" s="47"/>
    </row>
    <row r="10" spans="1:8" ht="105" x14ac:dyDescent="0.25">
      <c r="A10" s="3">
        <v>3</v>
      </c>
      <c r="B10" s="8" t="s">
        <v>51</v>
      </c>
      <c r="C10" s="9" t="s">
        <v>33</v>
      </c>
      <c r="E10" s="3">
        <v>2</v>
      </c>
      <c r="F10" s="51"/>
    </row>
    <row r="11" spans="1:8" ht="135" x14ac:dyDescent="0.25">
      <c r="A11" s="3">
        <v>4</v>
      </c>
      <c r="B11" s="8" t="s">
        <v>52</v>
      </c>
      <c r="C11" s="9" t="s">
        <v>33</v>
      </c>
      <c r="E11" s="3">
        <v>2</v>
      </c>
      <c r="F11" s="51"/>
    </row>
    <row r="12" spans="1:8" ht="75" x14ac:dyDescent="0.25">
      <c r="A12" s="3">
        <v>5</v>
      </c>
      <c r="B12" s="8" t="s">
        <v>12</v>
      </c>
      <c r="C12" s="9" t="s">
        <v>33</v>
      </c>
      <c r="E12" s="3">
        <v>1</v>
      </c>
      <c r="F12" s="51"/>
    </row>
    <row r="13" spans="1:8" ht="60" x14ac:dyDescent="0.25">
      <c r="A13" s="3">
        <v>6</v>
      </c>
      <c r="B13" s="8" t="s">
        <v>13</v>
      </c>
      <c r="C13" s="9" t="s">
        <v>33</v>
      </c>
      <c r="E13" s="3">
        <v>1</v>
      </c>
      <c r="F13" s="51"/>
    </row>
    <row r="14" spans="1:8" ht="150" x14ac:dyDescent="0.25">
      <c r="A14" s="3">
        <v>7</v>
      </c>
      <c r="B14" s="8" t="s">
        <v>53</v>
      </c>
      <c r="C14" s="9" t="s">
        <v>33</v>
      </c>
      <c r="E14" s="3">
        <v>2</v>
      </c>
      <c r="F14" s="51"/>
    </row>
    <row r="15" spans="1:8" ht="60" x14ac:dyDescent="0.25">
      <c r="A15" s="3">
        <v>8</v>
      </c>
      <c r="B15" s="8" t="s">
        <v>54</v>
      </c>
      <c r="C15" s="9" t="s">
        <v>33</v>
      </c>
      <c r="E15" s="3">
        <v>1</v>
      </c>
      <c r="F15" s="51"/>
    </row>
    <row r="16" spans="1:8" ht="105" x14ac:dyDescent="0.25">
      <c r="A16" s="3">
        <v>9</v>
      </c>
      <c r="B16" s="8" t="s">
        <v>55</v>
      </c>
      <c r="C16" s="9" t="s">
        <v>33</v>
      </c>
      <c r="E16" s="3">
        <v>2</v>
      </c>
      <c r="F16" s="51"/>
    </row>
    <row r="17" spans="1:7" ht="105" x14ac:dyDescent="0.25">
      <c r="A17" s="3">
        <v>10</v>
      </c>
      <c r="B17" s="8" t="s">
        <v>56</v>
      </c>
      <c r="C17" s="9" t="s">
        <v>33</v>
      </c>
      <c r="E17" s="3">
        <v>1</v>
      </c>
      <c r="F17" s="51"/>
    </row>
    <row r="18" spans="1:7" ht="120" x14ac:dyDescent="0.25">
      <c r="A18" s="3">
        <v>11</v>
      </c>
      <c r="B18" s="8" t="s">
        <v>57</v>
      </c>
      <c r="C18" s="9" t="s">
        <v>33</v>
      </c>
      <c r="E18" s="3">
        <v>2</v>
      </c>
      <c r="F18" s="51"/>
    </row>
    <row r="19" spans="1:7" ht="105" x14ac:dyDescent="0.25">
      <c r="A19" s="3">
        <v>12</v>
      </c>
      <c r="B19" s="8" t="s">
        <v>58</v>
      </c>
      <c r="C19" s="9" t="s">
        <v>33</v>
      </c>
      <c r="E19" s="3">
        <v>1</v>
      </c>
      <c r="F19" s="51"/>
    </row>
    <row r="20" spans="1:7" x14ac:dyDescent="0.25">
      <c r="A20" s="3" t="s">
        <v>8</v>
      </c>
      <c r="B20" s="8"/>
      <c r="E20" s="3">
        <f>SUBTOTAL(109,Tabelle13[Max. Punkte])</f>
        <v>15</v>
      </c>
      <c r="G20" s="2">
        <f>SUBTOTAL(109,Tabelle13[Erreichte Punkte
'[nur bei B-Kriterien']])</f>
        <v>0</v>
      </c>
    </row>
  </sheetData>
  <sheetProtection algorithmName="SHA-512" hashValue="xsCD/6qMEnynOr37/cpV9TN6jUrBbjwp2h3z9sHeN0OGO5Z7QULrNJbBssHeYGmnjZFlXVJSm9ZpSplCWBtfLA==" saltValue="uwctuegvkJQsU5yWcUSubg==" spinCount="100000" sheet="1" objects="1" scenarios="1"/>
  <mergeCells count="2">
    <mergeCell ref="A1:D1"/>
    <mergeCell ref="A2:B2"/>
  </mergeCells>
  <conditionalFormatting sqref="D8:D9">
    <cfRule type="cellIs" dxfId="41" priority="4" operator="between">
      <formula>0</formula>
      <formula>0</formula>
    </cfRule>
  </conditionalFormatting>
  <conditionalFormatting sqref="F8:F9">
    <cfRule type="cellIs" dxfId="40" priority="3" operator="between">
      <formula>0</formula>
      <formula>0</formula>
    </cfRule>
  </conditionalFormatting>
  <conditionalFormatting sqref="F10:F19">
    <cfRule type="cellIs" dxfId="39" priority="2" operator="between">
      <formula>0</formula>
      <formula>0</formula>
    </cfRule>
  </conditionalFormatting>
  <conditionalFormatting sqref="E5">
    <cfRule type="cellIs" dxfId="38" priority="1" operator="between">
      <formula>0</formula>
      <formula>0</formula>
    </cfRule>
  </conditionalFormatting>
  <pageMargins left="0.7" right="0.7" top="0.78740157499999996" bottom="0.78740157499999996" header="0.3" footer="0.3"/>
  <pageSetup paperSize="9"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31F613-05B2-44FD-BB03-9677E5A299CA}">
  <dimension ref="A1:H20"/>
  <sheetViews>
    <sheetView zoomScaleNormal="100" workbookViewId="0">
      <selection activeCell="C9" sqref="C9"/>
    </sheetView>
  </sheetViews>
  <sheetFormatPr baseColWidth="10" defaultRowHeight="15" x14ac:dyDescent="0.25"/>
  <cols>
    <col min="1" max="1" width="34.7109375" style="3" customWidth="1"/>
    <col min="2" max="2" width="49" style="2" customWidth="1"/>
    <col min="3" max="3" width="15.28515625" style="2" customWidth="1"/>
    <col min="4" max="4" width="13.5703125" style="2" customWidth="1"/>
    <col min="5" max="5" width="14.28515625" style="1" customWidth="1"/>
    <col min="6" max="6" width="63.28515625" style="2" customWidth="1"/>
    <col min="7" max="7" width="19.42578125" style="2" customWidth="1"/>
    <col min="8" max="8" width="40.7109375" customWidth="1"/>
    <col min="9" max="9" width="2.28515625" customWidth="1"/>
    <col min="10" max="10" width="25" customWidth="1"/>
  </cols>
  <sheetData>
    <row r="1" spans="1:8" ht="28.5" x14ac:dyDescent="0.25">
      <c r="A1" s="63" t="str">
        <f>Auftraggeber</f>
        <v>Landkreis Bautzen</v>
      </c>
      <c r="B1" s="63"/>
      <c r="C1" s="63"/>
      <c r="D1" s="63"/>
      <c r="E1" s="5"/>
      <c r="F1" s="11"/>
      <c r="G1" s="11"/>
      <c r="H1" s="12" t="str">
        <f>ProjektNr</f>
        <v>24-1091</v>
      </c>
    </row>
    <row r="2" spans="1:8" ht="18.75" x14ac:dyDescent="0.25">
      <c r="A2" s="64" t="str">
        <f>Projektname</f>
        <v>Gebäudereinigung</v>
      </c>
      <c r="B2" s="64"/>
      <c r="C2" s="6"/>
      <c r="D2" s="6"/>
      <c r="E2" s="6"/>
      <c r="F2" s="5"/>
      <c r="G2" s="5"/>
      <c r="H2" s="10">
        <f ca="1">TODAY()</f>
        <v>45667</v>
      </c>
    </row>
    <row r="3" spans="1:8" ht="18.75" x14ac:dyDescent="0.25">
      <c r="A3" s="5"/>
      <c r="B3" s="5"/>
      <c r="C3" s="5"/>
      <c r="D3" s="5"/>
      <c r="E3" s="5"/>
      <c r="F3" s="5"/>
      <c r="G3" s="5"/>
      <c r="H3" s="5"/>
    </row>
    <row r="4" spans="1:8" s="43" customFormat="1" ht="18.75" x14ac:dyDescent="0.25">
      <c r="A4" s="49"/>
      <c r="B4" s="49"/>
      <c r="C4" s="49"/>
      <c r="D4" s="49"/>
      <c r="E4" s="49"/>
      <c r="F4" s="49"/>
      <c r="G4" s="49"/>
      <c r="H4" s="49"/>
    </row>
    <row r="5" spans="1:8" s="43" customFormat="1" ht="18.75" x14ac:dyDescent="0.25">
      <c r="A5" s="49"/>
      <c r="B5" s="49"/>
      <c r="C5" s="49"/>
      <c r="D5" s="49"/>
      <c r="E5" s="48"/>
      <c r="F5" s="50" t="s">
        <v>65</v>
      </c>
      <c r="G5" s="49"/>
      <c r="H5" s="49"/>
    </row>
    <row r="7" spans="1:8" ht="45" x14ac:dyDescent="0.25">
      <c r="A7" s="5" t="s">
        <v>15</v>
      </c>
      <c r="B7" s="7" t="s">
        <v>7</v>
      </c>
      <c r="C7" s="7" t="s">
        <v>2</v>
      </c>
      <c r="D7" s="7" t="s">
        <v>4</v>
      </c>
      <c r="E7" s="7" t="s">
        <v>3</v>
      </c>
      <c r="F7" s="7" t="s">
        <v>10</v>
      </c>
      <c r="G7" s="7" t="s">
        <v>6</v>
      </c>
      <c r="H7" s="7" t="s">
        <v>5</v>
      </c>
    </row>
    <row r="8" spans="1:8" s="43" customFormat="1" ht="23.25" x14ac:dyDescent="0.25">
      <c r="A8" s="37" t="s">
        <v>41</v>
      </c>
      <c r="B8" s="38"/>
      <c r="C8" s="39"/>
      <c r="D8" s="40"/>
      <c r="E8" s="41"/>
      <c r="F8" s="40"/>
      <c r="G8" s="42"/>
      <c r="H8" s="39"/>
    </row>
    <row r="9" spans="1:8" ht="30" x14ac:dyDescent="0.25">
      <c r="A9" s="3">
        <v>1</v>
      </c>
      <c r="B9" s="8" t="s">
        <v>34</v>
      </c>
      <c r="C9" s="9" t="s">
        <v>9</v>
      </c>
      <c r="D9" s="52"/>
      <c r="E9" s="44"/>
      <c r="F9" s="51"/>
      <c r="G9" s="46"/>
      <c r="H9" s="47"/>
    </row>
    <row r="10" spans="1:8" ht="60" x14ac:dyDescent="0.25">
      <c r="A10" s="3">
        <v>2</v>
      </c>
      <c r="B10" s="8" t="s">
        <v>37</v>
      </c>
      <c r="C10" s="9" t="s">
        <v>9</v>
      </c>
      <c r="D10" s="52"/>
      <c r="E10" s="44"/>
      <c r="F10" s="51"/>
      <c r="G10" s="46"/>
      <c r="H10" s="47"/>
    </row>
    <row r="11" spans="1:8" ht="75" x14ac:dyDescent="0.25">
      <c r="A11" s="3">
        <v>3</v>
      </c>
      <c r="B11" s="8" t="s">
        <v>35</v>
      </c>
      <c r="C11" s="9" t="s">
        <v>33</v>
      </c>
      <c r="E11" s="3">
        <v>2</v>
      </c>
      <c r="F11" s="51"/>
      <c r="G11" s="4"/>
    </row>
    <row r="12" spans="1:8" ht="75" x14ac:dyDescent="0.25">
      <c r="A12" s="3">
        <v>4</v>
      </c>
      <c r="B12" s="8" t="s">
        <v>43</v>
      </c>
      <c r="C12" s="9" t="s">
        <v>33</v>
      </c>
      <c r="E12" s="3">
        <v>3</v>
      </c>
      <c r="F12" s="51"/>
      <c r="G12" s="4"/>
    </row>
    <row r="13" spans="1:8" ht="105" x14ac:dyDescent="0.25">
      <c r="A13" s="3">
        <v>5</v>
      </c>
      <c r="B13" s="8" t="s">
        <v>44</v>
      </c>
      <c r="C13" s="9" t="s">
        <v>33</v>
      </c>
      <c r="E13" s="3">
        <v>2</v>
      </c>
      <c r="F13" s="51"/>
      <c r="G13" s="4"/>
    </row>
    <row r="14" spans="1:8" ht="126" customHeight="1" x14ac:dyDescent="0.25">
      <c r="A14" s="3">
        <v>6</v>
      </c>
      <c r="B14" s="8" t="s">
        <v>45</v>
      </c>
      <c r="C14" s="9" t="s">
        <v>33</v>
      </c>
      <c r="E14" s="3">
        <v>3</v>
      </c>
      <c r="F14" s="51"/>
      <c r="G14" s="4"/>
    </row>
    <row r="15" spans="1:8" ht="105" x14ac:dyDescent="0.25">
      <c r="A15" s="3">
        <v>7</v>
      </c>
      <c r="B15" s="8" t="s">
        <v>46</v>
      </c>
      <c r="C15" s="9" t="s">
        <v>33</v>
      </c>
      <c r="E15" s="3">
        <v>2</v>
      </c>
      <c r="F15" s="51"/>
      <c r="G15" s="4"/>
    </row>
    <row r="16" spans="1:8" ht="90" x14ac:dyDescent="0.25">
      <c r="A16" s="3">
        <v>8</v>
      </c>
      <c r="B16" s="8" t="s">
        <v>38</v>
      </c>
      <c r="C16" s="9" t="s">
        <v>33</v>
      </c>
      <c r="E16" s="3">
        <v>1</v>
      </c>
      <c r="F16" s="51"/>
      <c r="G16" s="4"/>
    </row>
    <row r="17" spans="1:8" ht="23.25" x14ac:dyDescent="0.25">
      <c r="A17" s="37" t="s">
        <v>40</v>
      </c>
      <c r="B17" s="8"/>
      <c r="C17" s="9"/>
      <c r="E17" s="3"/>
      <c r="G17" s="4"/>
    </row>
    <row r="18" spans="1:8" ht="45" x14ac:dyDescent="0.25">
      <c r="A18" s="3">
        <v>9</v>
      </c>
      <c r="B18" s="8" t="s">
        <v>39</v>
      </c>
      <c r="C18" s="9" t="s">
        <v>9</v>
      </c>
      <c r="D18" s="52"/>
      <c r="E18" s="44"/>
      <c r="F18" s="51"/>
      <c r="G18" s="46"/>
      <c r="H18" s="47"/>
    </row>
    <row r="19" spans="1:8" ht="120" x14ac:dyDescent="0.25">
      <c r="A19" s="3">
        <v>10</v>
      </c>
      <c r="B19" s="8" t="s">
        <v>36</v>
      </c>
      <c r="C19" s="9" t="s">
        <v>33</v>
      </c>
      <c r="E19" s="3">
        <v>2</v>
      </c>
      <c r="F19" s="51"/>
      <c r="G19" s="4"/>
    </row>
    <row r="20" spans="1:8" x14ac:dyDescent="0.25">
      <c r="A20" s="3" t="s">
        <v>8</v>
      </c>
      <c r="B20" s="8"/>
      <c r="E20" s="3">
        <f>SUBTOTAL(109,Tabelle134[Max. Punkte])</f>
        <v>15</v>
      </c>
      <c r="G20" s="4">
        <f>SUBTOTAL(109,Tabelle134[Erreichte Punkte
'[nur bei B-Kriterien']])</f>
        <v>0</v>
      </c>
    </row>
  </sheetData>
  <sheetProtection algorithmName="SHA-512" hashValue="FkHCAH7ei+IfBSZIOgWQ/4aGVbNOxYPx0tzGbv22stLcsRy4BIpu4iYpKAAYCAXI+hz1jt0QOI2207UgUF7nUw==" saltValue="vmzziCieXP19k69lwHXzuA==" spinCount="100000" sheet="1" objects="1" scenarios="1"/>
  <mergeCells count="2">
    <mergeCell ref="A1:D1"/>
    <mergeCell ref="A2:B2"/>
  </mergeCells>
  <conditionalFormatting sqref="D9:D10">
    <cfRule type="cellIs" dxfId="21" priority="6" operator="between">
      <formula>0</formula>
      <formula>0</formula>
    </cfRule>
  </conditionalFormatting>
  <conditionalFormatting sqref="F9:F11">
    <cfRule type="cellIs" dxfId="20" priority="5" operator="between">
      <formula>0</formula>
      <formula>0</formula>
    </cfRule>
  </conditionalFormatting>
  <conditionalFormatting sqref="F12:F16">
    <cfRule type="cellIs" dxfId="19" priority="4" operator="between">
      <formula>0</formula>
      <formula>0</formula>
    </cfRule>
  </conditionalFormatting>
  <conditionalFormatting sqref="D18">
    <cfRule type="cellIs" dxfId="18" priority="3" operator="between">
      <formula>0</formula>
      <formula>0</formula>
    </cfRule>
  </conditionalFormatting>
  <conditionalFormatting sqref="F18:F19">
    <cfRule type="cellIs" dxfId="17" priority="2" operator="between">
      <formula>0</formula>
      <formula>0</formula>
    </cfRule>
  </conditionalFormatting>
  <conditionalFormatting sqref="E5">
    <cfRule type="cellIs" dxfId="16" priority="1" operator="between">
      <formula>0</formula>
      <formula>0</formula>
    </cfRule>
  </conditionalFormatting>
  <pageMargins left="0.7" right="0.7" top="0.78740157499999996" bottom="0.78740157499999996" header="0.3" footer="0.3"/>
  <pageSetup paperSize="9"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vt:i4>
      </vt:variant>
      <vt:variant>
        <vt:lpstr>Benannte Bereiche</vt:lpstr>
      </vt:variant>
      <vt:variant>
        <vt:i4>3</vt:i4>
      </vt:variant>
    </vt:vector>
  </HeadingPairs>
  <TitlesOfParts>
    <vt:vector size="7" baseType="lpstr">
      <vt:lpstr>Stammdaten</vt:lpstr>
      <vt:lpstr>QSK</vt:lpstr>
      <vt:lpstr>IPK</vt:lpstr>
      <vt:lpstr>UNK</vt:lpstr>
      <vt:lpstr>Auftraggeber</vt:lpstr>
      <vt:lpstr>Projektname</vt:lpstr>
      <vt:lpstr>ProjektNr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Marvin Krechel</dc:creator>
  <cp:lastModifiedBy>Marvin Krechel</cp:lastModifiedBy>
  <dcterms:created xsi:type="dcterms:W3CDTF">2021-07-11T18:59:48Z</dcterms:created>
  <dcterms:modified xsi:type="dcterms:W3CDTF">2025-01-10T06:54:59Z</dcterms:modified>
</cp:coreProperties>
</file>