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4.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5.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DieseArbeitsmappe" defaultThemeVersion="124226"/>
  <mc:AlternateContent xmlns:mc="http://schemas.openxmlformats.org/markup-compatibility/2006">
    <mc:Choice Requires="x15">
      <x15ac:absPath xmlns:x15ac="http://schemas.microsoft.com/office/spreadsheetml/2010/11/ac" url="\\NP-MUCSRV\Firma\DS\PROJEKTE\MEBG\NORD\01_AU-V\16_Schall-Erschütterung\"/>
    </mc:Choice>
  </mc:AlternateContent>
  <xr:revisionPtr revIDLastSave="0" documentId="13_ncr:1_{D9FA9A37-E535-4BA4-8AF7-086E2C053515}" xr6:coauthVersionLast="47" xr6:coauthVersionMax="47" xr10:uidLastSave="{00000000-0000-0000-0000-000000000000}"/>
  <bookViews>
    <workbookView xWindow="-110" yWindow="-110" windowWidth="38620" windowHeight="21100" tabRatio="867" xr2:uid="{00000000-000D-0000-FFFF-FFFF00000000}"/>
  </bookViews>
  <sheets>
    <sheet name="Projektgrundlagen" sheetId="16" r:id="rId1"/>
    <sheet name="01 - Schall 16. BImSchV" sheetId="29" r:id="rId2"/>
    <sheet name="02 - Schall TA" sheetId="28" r:id="rId3"/>
    <sheet name="03 - Untersuchung Baubetrieb" sheetId="27" r:id="rId4"/>
    <sheet name="04 - Erschütterung" sheetId="25" r:id="rId5"/>
    <sheet name="Honorarübersicht" sheetId="13" r:id="rId6"/>
    <sheet name="Z Preisspiegel" sheetId="26" state="veryHidden" r:id="rId7"/>
  </sheets>
  <definedNames>
    <definedName name="an_summe_angebot">#REF!</definedName>
    <definedName name="_xlnm.Print_Area" localSheetId="1">'01 - Schall 16. BImSchV'!$A$1:$L$47</definedName>
    <definedName name="_xlnm.Print_Area" localSheetId="2">'02 - Schall TA'!$A$1:$L$35</definedName>
    <definedName name="_xlnm.Print_Area" localSheetId="3">'03 - Untersuchung Baubetrieb'!$A$1:$L$41</definedName>
    <definedName name="_xlnm.Print_Area" localSheetId="4">'04 - Erschütterung'!$A$1:$L$39</definedName>
    <definedName name="_xlnm.Print_Area" localSheetId="5">Honorarübersicht!$A$1:$J$23</definedName>
    <definedName name="_xlnm.Print_Area" localSheetId="0">Projektgrundlagen!$A$1:$H$40</definedName>
    <definedName name="_xlnm.Print_Titles" localSheetId="1">'01 - Schall 16. BImSchV'!$1:$11</definedName>
    <definedName name="_xlnm.Print_Titles" localSheetId="2">'02 - Schall TA'!$1:$11</definedName>
    <definedName name="_xlnm.Print_Titles" localSheetId="3">'03 - Untersuchung Baubetrieb'!$1:$11</definedName>
    <definedName name="_xlnm.Print_Titles" localSheetId="4">'04 - Erschütterung'!$1:$11</definedName>
    <definedName name="_xlnm.Print_Titles" localSheetId="5">Honorarübersicht!$1:$9</definedName>
    <definedName name="Link_E_Honorar">#REF!</definedName>
    <definedName name="Link_F_Uebersicht">Honorarübersicht!$D$6</definedName>
    <definedName name="Link_G_Abrechnung">#REF!</definedName>
    <definedName name="Link_StBD1_BesLstg" localSheetId="1">'01 - Schall 16. BImSchV'!#REF!</definedName>
    <definedName name="Link_StBD1_BesLstg" localSheetId="2">'02 - Schall TA'!#REF!</definedName>
    <definedName name="Link_StBD1_BesLstg" localSheetId="3">'03 - Untersuchung Baubetrieb'!#REF!</definedName>
    <definedName name="Link_StBD1_BesLstg">'04 - Erschütterung'!#REF!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8" l="1"/>
  <c r="F8" i="29"/>
  <c r="E18" i="13" l="1"/>
  <c r="H18" i="13" s="1"/>
  <c r="K38" i="29" l="1"/>
  <c r="K36" i="29"/>
  <c r="K34" i="29"/>
  <c r="K32" i="29"/>
  <c r="K30" i="29"/>
  <c r="K28" i="29"/>
  <c r="K26" i="29"/>
  <c r="K24" i="29"/>
  <c r="K22" i="29"/>
  <c r="K20" i="29"/>
  <c r="K18" i="29"/>
  <c r="K16" i="29"/>
  <c r="K14" i="29"/>
  <c r="K12" i="29"/>
  <c r="B8" i="29"/>
  <c r="F7" i="29"/>
  <c r="B7" i="29"/>
  <c r="F6" i="29"/>
  <c r="B6" i="29"/>
  <c r="P4" i="29"/>
  <c r="K26" i="28"/>
  <c r="K24" i="28"/>
  <c r="K22" i="28"/>
  <c r="K20" i="28"/>
  <c r="K18" i="28"/>
  <c r="K16" i="28"/>
  <c r="K14" i="28"/>
  <c r="K12" i="28"/>
  <c r="B8" i="28"/>
  <c r="F7" i="28"/>
  <c r="B7" i="28"/>
  <c r="F6" i="28"/>
  <c r="B6" i="28"/>
  <c r="P4" i="28"/>
  <c r="K32" i="27"/>
  <c r="K30" i="27"/>
  <c r="K28" i="27"/>
  <c r="K26" i="27"/>
  <c r="K24" i="27"/>
  <c r="K22" i="27"/>
  <c r="K20" i="27"/>
  <c r="K18" i="27"/>
  <c r="K16" i="27"/>
  <c r="K14" i="27"/>
  <c r="K12" i="27"/>
  <c r="F8" i="27"/>
  <c r="B8" i="27"/>
  <c r="F7" i="27"/>
  <c r="B7" i="27"/>
  <c r="F6" i="27"/>
  <c r="B6" i="27"/>
  <c r="P4" i="27"/>
  <c r="C19" i="13"/>
  <c r="C18" i="13"/>
  <c r="C20" i="13"/>
  <c r="C17" i="13"/>
  <c r="B18" i="13"/>
  <c r="B19" i="13"/>
  <c r="B20" i="13"/>
  <c r="B17" i="13"/>
  <c r="F8" i="25"/>
  <c r="I18" i="13" l="1"/>
  <c r="F6" i="25"/>
  <c r="A6" i="16"/>
  <c r="C15" i="26"/>
  <c r="B3" i="26"/>
  <c r="B21" i="26"/>
  <c r="B20" i="26"/>
  <c r="C19" i="26"/>
  <c r="B19" i="26"/>
  <c r="B18" i="26"/>
  <c r="C17" i="26"/>
  <c r="B17" i="26"/>
  <c r="B16" i="26"/>
  <c r="B15" i="26"/>
  <c r="C12" i="26"/>
  <c r="C9" i="26"/>
  <c r="F3" i="26"/>
  <c r="E3" i="26"/>
  <c r="D3" i="26"/>
  <c r="C3" i="26"/>
  <c r="K30" i="25" l="1"/>
  <c r="K28" i="25" l="1"/>
  <c r="K22" i="25" l="1"/>
  <c r="K20" i="25" l="1"/>
  <c r="K18" i="25"/>
  <c r="K16" i="25"/>
  <c r="K14" i="25"/>
  <c r="A13" i="16" l="1"/>
  <c r="D8" i="13" l="1"/>
  <c r="D7" i="13"/>
  <c r="D6" i="13"/>
  <c r="K26" i="25" l="1"/>
  <c r="K24" i="25"/>
  <c r="P4" i="25" l="1"/>
  <c r="A17" i="16" l="1"/>
  <c r="A16" i="16"/>
  <c r="B6" i="13" l="1"/>
  <c r="F7" i="25"/>
  <c r="B7" i="25"/>
  <c r="B6" i="25"/>
  <c r="B8" i="25"/>
  <c r="L4" i="16" l="1"/>
  <c r="I23" i="16" l="1"/>
  <c r="I22" i="16"/>
  <c r="K12" i="25" l="1"/>
  <c r="I21" i="16" l="1"/>
  <c r="I24" i="16" s="1"/>
  <c r="M4" i="13"/>
  <c r="K34" i="27" l="1"/>
  <c r="K37" i="27" s="1"/>
  <c r="E19" i="13" s="1"/>
  <c r="H19" i="13" s="1"/>
  <c r="I19" i="13" s="1"/>
  <c r="K40" i="29"/>
  <c r="K43" i="29" s="1"/>
  <c r="E17" i="13" s="1"/>
  <c r="K32" i="25"/>
  <c r="K35" i="25" s="1"/>
  <c r="E20" i="13" s="1"/>
  <c r="H20" i="13" s="1"/>
  <c r="I25" i="16"/>
  <c r="E33" i="26"/>
  <c r="E36" i="26"/>
  <c r="E39" i="26"/>
  <c r="E42" i="26"/>
  <c r="E45" i="26"/>
  <c r="E48" i="26"/>
  <c r="E51" i="26"/>
  <c r="E54" i="26"/>
  <c r="F57" i="26"/>
  <c r="F60" i="26"/>
  <c r="F63" i="26"/>
  <c r="F66" i="26"/>
  <c r="F69" i="26"/>
  <c r="F72" i="26"/>
  <c r="F75" i="26"/>
  <c r="F78" i="26"/>
  <c r="F81" i="26"/>
  <c r="F84" i="26"/>
  <c r="F87" i="26"/>
  <c r="F90" i="26"/>
  <c r="F93" i="26"/>
  <c r="F96" i="26"/>
  <c r="F99" i="26"/>
  <c r="F102" i="26"/>
  <c r="F105" i="26"/>
  <c r="F108" i="26"/>
  <c r="F111" i="26"/>
  <c r="F114" i="26"/>
  <c r="F117" i="26"/>
  <c r="F120" i="26"/>
  <c r="F123" i="26"/>
  <c r="F126" i="26"/>
  <c r="F129" i="26"/>
  <c r="F132" i="26"/>
  <c r="F135" i="26"/>
  <c r="F138" i="26"/>
  <c r="F141" i="26"/>
  <c r="F144" i="26"/>
  <c r="F147" i="26"/>
  <c r="F150" i="26"/>
  <c r="F153" i="26"/>
  <c r="F156" i="26"/>
  <c r="F159" i="26"/>
  <c r="F162" i="26"/>
  <c r="F165" i="26"/>
  <c r="F168" i="26"/>
  <c r="F171" i="26"/>
  <c r="F174" i="26"/>
  <c r="F177" i="26"/>
  <c r="F180" i="26"/>
  <c r="F183" i="26"/>
  <c r="F186" i="26"/>
  <c r="F33" i="26"/>
  <c r="F36" i="26"/>
  <c r="F39" i="26"/>
  <c r="F42" i="26"/>
  <c r="F45" i="26"/>
  <c r="F48" i="26"/>
  <c r="F51" i="26"/>
  <c r="F54" i="26"/>
  <c r="E58" i="26"/>
  <c r="E61" i="26"/>
  <c r="E64" i="26"/>
  <c r="E67" i="26"/>
  <c r="E70" i="26"/>
  <c r="E73" i="26"/>
  <c r="E76" i="26"/>
  <c r="E79" i="26"/>
  <c r="E82" i="26"/>
  <c r="E85" i="26"/>
  <c r="E88" i="26"/>
  <c r="E91" i="26"/>
  <c r="E94" i="26"/>
  <c r="E97" i="26"/>
  <c r="E100" i="26"/>
  <c r="E103" i="26"/>
  <c r="E106" i="26"/>
  <c r="E109" i="26"/>
  <c r="E112" i="26"/>
  <c r="E115" i="26"/>
  <c r="E118" i="26"/>
  <c r="E121" i="26"/>
  <c r="E124" i="26"/>
  <c r="E127" i="26"/>
  <c r="E130" i="26"/>
  <c r="E133" i="26"/>
  <c r="E136" i="26"/>
  <c r="E139" i="26"/>
  <c r="E142" i="26"/>
  <c r="E145" i="26"/>
  <c r="E31" i="26"/>
  <c r="E34" i="26"/>
  <c r="E37" i="26"/>
  <c r="E40" i="26"/>
  <c r="E43" i="26"/>
  <c r="E46" i="26"/>
  <c r="E49" i="26"/>
  <c r="E52" i="26"/>
  <c r="E55" i="26"/>
  <c r="F58" i="26"/>
  <c r="F61" i="26"/>
  <c r="F64" i="26"/>
  <c r="F67" i="26"/>
  <c r="F70" i="26"/>
  <c r="F73" i="26"/>
  <c r="F76" i="26"/>
  <c r="F79" i="26"/>
  <c r="F82" i="26"/>
  <c r="F85" i="26"/>
  <c r="F88" i="26"/>
  <c r="F91" i="26"/>
  <c r="F94" i="26"/>
  <c r="F97" i="26"/>
  <c r="F100" i="26"/>
  <c r="F103" i="26"/>
  <c r="F106" i="26"/>
  <c r="F109" i="26"/>
  <c r="F112" i="26"/>
  <c r="F115" i="26"/>
  <c r="F118" i="26"/>
  <c r="F121" i="26"/>
  <c r="F124" i="26"/>
  <c r="F127" i="26"/>
  <c r="F130" i="26"/>
  <c r="F133" i="26"/>
  <c r="F136" i="26"/>
  <c r="F139" i="26"/>
  <c r="F142" i="26"/>
  <c r="F145" i="26"/>
  <c r="F148" i="26"/>
  <c r="F151" i="26"/>
  <c r="F154" i="26"/>
  <c r="F157" i="26"/>
  <c r="F160" i="26"/>
  <c r="F163" i="26"/>
  <c r="F166" i="26"/>
  <c r="F169" i="26"/>
  <c r="F172" i="26"/>
  <c r="F175" i="26"/>
  <c r="F178" i="26"/>
  <c r="F181" i="26"/>
  <c r="F184" i="26"/>
  <c r="F187" i="26"/>
  <c r="F190" i="26"/>
  <c r="F193" i="26"/>
  <c r="F196" i="26"/>
  <c r="F199" i="26"/>
  <c r="F202" i="26"/>
  <c r="F205" i="26"/>
  <c r="F208" i="26"/>
  <c r="F211" i="26"/>
  <c r="F214" i="26"/>
  <c r="F217" i="26"/>
  <c r="F220" i="26"/>
  <c r="F223" i="26"/>
  <c r="F226" i="26"/>
  <c r="F229" i="26"/>
  <c r="F232" i="26"/>
  <c r="F235" i="26"/>
  <c r="F238" i="26"/>
  <c r="F241" i="26"/>
  <c r="F244" i="26"/>
  <c r="F247" i="26"/>
  <c r="F250" i="26"/>
  <c r="E254" i="26"/>
  <c r="E257" i="26"/>
  <c r="F260" i="26"/>
  <c r="F263" i="26"/>
  <c r="E267" i="26"/>
  <c r="E270" i="26"/>
  <c r="F273" i="26"/>
  <c r="F276" i="26"/>
  <c r="E280" i="26"/>
  <c r="E283" i="26"/>
  <c r="F286" i="26"/>
  <c r="F31" i="26"/>
  <c r="F34" i="26"/>
  <c r="F37" i="26"/>
  <c r="F40" i="26"/>
  <c r="F43" i="26"/>
  <c r="F46" i="26"/>
  <c r="F49" i="26"/>
  <c r="F52" i="26"/>
  <c r="F55" i="26"/>
  <c r="E59" i="26"/>
  <c r="E62" i="26"/>
  <c r="E65" i="26"/>
  <c r="E68" i="26"/>
  <c r="E71" i="26"/>
  <c r="E74" i="26"/>
  <c r="E77" i="26"/>
  <c r="E80" i="26"/>
  <c r="E83" i="26"/>
  <c r="E86" i="26"/>
  <c r="E89" i="26"/>
  <c r="E92" i="26"/>
  <c r="E95" i="26"/>
  <c r="E98" i="26"/>
  <c r="E101" i="26"/>
  <c r="E104" i="26"/>
  <c r="E107" i="26"/>
  <c r="E110" i="26"/>
  <c r="E113" i="26"/>
  <c r="E116" i="26"/>
  <c r="E119" i="26"/>
  <c r="E122" i="26"/>
  <c r="E125" i="26"/>
  <c r="E128" i="26"/>
  <c r="E131" i="26"/>
  <c r="E134" i="26"/>
  <c r="E137" i="26"/>
  <c r="E140" i="26"/>
  <c r="E143" i="26"/>
  <c r="E146" i="26"/>
  <c r="E149" i="26"/>
  <c r="E152" i="26"/>
  <c r="E155" i="26"/>
  <c r="E158" i="26"/>
  <c r="E161" i="26"/>
  <c r="E164" i="26"/>
  <c r="E167" i="26"/>
  <c r="E170" i="26"/>
  <c r="E173" i="26"/>
  <c r="E176" i="26"/>
  <c r="E179" i="26"/>
  <c r="E182" i="26"/>
  <c r="E185" i="26"/>
  <c r="E188" i="26"/>
  <c r="E191" i="26"/>
  <c r="E194" i="26"/>
  <c r="E197" i="26"/>
  <c r="E200" i="26"/>
  <c r="E203" i="26"/>
  <c r="E206" i="26"/>
  <c r="E209" i="26"/>
  <c r="E212" i="26"/>
  <c r="E215" i="26"/>
  <c r="E218" i="26"/>
  <c r="E221" i="26"/>
  <c r="E224" i="26"/>
  <c r="E227" i="26"/>
  <c r="E230" i="26"/>
  <c r="E233" i="26"/>
  <c r="E236" i="26"/>
  <c r="E239" i="26"/>
  <c r="E242" i="26"/>
  <c r="E245" i="26"/>
  <c r="E248" i="26"/>
  <c r="E251" i="26"/>
  <c r="F254" i="26"/>
  <c r="F257" i="26"/>
  <c r="E261" i="26"/>
  <c r="E264" i="26"/>
  <c r="F267" i="26"/>
  <c r="F270" i="26"/>
  <c r="E274" i="26"/>
  <c r="E277" i="26"/>
  <c r="F280" i="26"/>
  <c r="F283" i="26"/>
  <c r="E287" i="26"/>
  <c r="E32" i="26"/>
  <c r="E35" i="26"/>
  <c r="E38" i="26"/>
  <c r="E41" i="26"/>
  <c r="E44" i="26"/>
  <c r="E47" i="26"/>
  <c r="E50" i="26"/>
  <c r="E53" i="26"/>
  <c r="E56" i="26"/>
  <c r="F59" i="26"/>
  <c r="F62" i="26"/>
  <c r="F65" i="26"/>
  <c r="F68" i="26"/>
  <c r="F71" i="26"/>
  <c r="F74" i="26"/>
  <c r="F77" i="26"/>
  <c r="F80" i="26"/>
  <c r="F83" i="26"/>
  <c r="F86" i="26"/>
  <c r="F89" i="26"/>
  <c r="F92" i="26"/>
  <c r="F95" i="26"/>
  <c r="F98" i="26"/>
  <c r="F101" i="26"/>
  <c r="F104" i="26"/>
  <c r="F107" i="26"/>
  <c r="F110" i="26"/>
  <c r="F113" i="26"/>
  <c r="F116" i="26"/>
  <c r="F119" i="26"/>
  <c r="F122" i="26"/>
  <c r="F125" i="26"/>
  <c r="F128" i="26"/>
  <c r="F131" i="26"/>
  <c r="F134" i="26"/>
  <c r="F137" i="26"/>
  <c r="F140" i="26"/>
  <c r="F143" i="26"/>
  <c r="F146" i="26"/>
  <c r="F149" i="26"/>
  <c r="F152" i="26"/>
  <c r="F155" i="26"/>
  <c r="F158" i="26"/>
  <c r="F161" i="26"/>
  <c r="F164" i="26"/>
  <c r="F167" i="26"/>
  <c r="F170" i="26"/>
  <c r="F173" i="26"/>
  <c r="F176" i="26"/>
  <c r="F179" i="26"/>
  <c r="F182" i="26"/>
  <c r="F185" i="26"/>
  <c r="F188" i="26"/>
  <c r="F191" i="26"/>
  <c r="F194" i="26"/>
  <c r="F197" i="26"/>
  <c r="F200" i="26"/>
  <c r="F203" i="26"/>
  <c r="F206" i="26"/>
  <c r="F209" i="26"/>
  <c r="F212" i="26"/>
  <c r="F215" i="26"/>
  <c r="F218" i="26"/>
  <c r="F221" i="26"/>
  <c r="F224" i="26"/>
  <c r="F227" i="26"/>
  <c r="F230" i="26"/>
  <c r="F233" i="26"/>
  <c r="F236" i="26"/>
  <c r="F44" i="26"/>
  <c r="E63" i="26"/>
  <c r="E81" i="26"/>
  <c r="E99" i="26"/>
  <c r="E117" i="26"/>
  <c r="E135" i="26"/>
  <c r="E150" i="26"/>
  <c r="E159" i="26"/>
  <c r="E168" i="26"/>
  <c r="E177" i="26"/>
  <c r="E186" i="26"/>
  <c r="F192" i="26"/>
  <c r="F198" i="26"/>
  <c r="F204" i="26"/>
  <c r="F210" i="26"/>
  <c r="F216" i="26"/>
  <c r="F222" i="26"/>
  <c r="F228" i="26"/>
  <c r="F234" i="26"/>
  <c r="E240" i="26"/>
  <c r="E244" i="26"/>
  <c r="E249" i="26"/>
  <c r="F253" i="26"/>
  <c r="E259" i="26"/>
  <c r="E263" i="26"/>
  <c r="F268" i="26"/>
  <c r="E273" i="26"/>
  <c r="E278" i="26"/>
  <c r="F282" i="26"/>
  <c r="E288" i="26"/>
  <c r="E291" i="26"/>
  <c r="E294" i="26"/>
  <c r="E297" i="26"/>
  <c r="E300" i="26"/>
  <c r="E303" i="26"/>
  <c r="E306" i="26"/>
  <c r="F309" i="26"/>
  <c r="F312" i="26"/>
  <c r="F315" i="26"/>
  <c r="F318" i="26"/>
  <c r="F321" i="26"/>
  <c r="F324" i="26"/>
  <c r="F327" i="26"/>
  <c r="F330" i="26"/>
  <c r="F333" i="26"/>
  <c r="F336" i="26"/>
  <c r="F339" i="26"/>
  <c r="F342" i="26"/>
  <c r="F345" i="26"/>
  <c r="F348" i="26"/>
  <c r="F351" i="26"/>
  <c r="F354" i="26"/>
  <c r="F357" i="26"/>
  <c r="F360" i="26"/>
  <c r="F363" i="26"/>
  <c r="F366" i="26"/>
  <c r="F369" i="26"/>
  <c r="F372" i="26"/>
  <c r="F375" i="26"/>
  <c r="F378" i="26"/>
  <c r="F381" i="26"/>
  <c r="F384" i="26"/>
  <c r="F387" i="26"/>
  <c r="F390" i="26"/>
  <c r="F393" i="26"/>
  <c r="F396" i="26"/>
  <c r="F399" i="26"/>
  <c r="F402" i="26"/>
  <c r="F405" i="26"/>
  <c r="F408" i="26"/>
  <c r="F411" i="26"/>
  <c r="F414" i="26"/>
  <c r="F417" i="26"/>
  <c r="F420" i="26"/>
  <c r="F423" i="26"/>
  <c r="F426" i="26"/>
  <c r="F429" i="26"/>
  <c r="F432" i="26"/>
  <c r="F435" i="26"/>
  <c r="F438" i="26"/>
  <c r="F441" i="26"/>
  <c r="F444" i="26"/>
  <c r="F447" i="26"/>
  <c r="F450" i="26"/>
  <c r="F453" i="26"/>
  <c r="F47" i="26"/>
  <c r="E66" i="26"/>
  <c r="E84" i="26"/>
  <c r="E102" i="26"/>
  <c r="E120" i="26"/>
  <c r="E138" i="26"/>
  <c r="E151" i="26"/>
  <c r="E160" i="26"/>
  <c r="E169" i="26"/>
  <c r="E178" i="26"/>
  <c r="E187" i="26"/>
  <c r="E193" i="26"/>
  <c r="E199" i="26"/>
  <c r="E205" i="26"/>
  <c r="E211" i="26"/>
  <c r="E217" i="26"/>
  <c r="E223" i="26"/>
  <c r="E229" i="26"/>
  <c r="E235" i="26"/>
  <c r="F240" i="26"/>
  <c r="F245" i="26"/>
  <c r="F249" i="26"/>
  <c r="E255" i="26"/>
  <c r="F259" i="26"/>
  <c r="F264" i="26"/>
  <c r="E269" i="26"/>
  <c r="F274" i="26"/>
  <c r="F32" i="26"/>
  <c r="F50" i="26"/>
  <c r="E69" i="26"/>
  <c r="E87" i="26"/>
  <c r="E105" i="26"/>
  <c r="F35" i="26"/>
  <c r="F53" i="26"/>
  <c r="E72" i="26"/>
  <c r="E90" i="26"/>
  <c r="E108" i="26"/>
  <c r="E126" i="26"/>
  <c r="E144" i="26"/>
  <c r="E154" i="26"/>
  <c r="E163" i="26"/>
  <c r="E172" i="26"/>
  <c r="E181" i="26"/>
  <c r="F189" i="26"/>
  <c r="F195" i="26"/>
  <c r="F201" i="26"/>
  <c r="F207" i="26"/>
  <c r="F41" i="26"/>
  <c r="E60" i="26"/>
  <c r="E78" i="26"/>
  <c r="E96" i="26"/>
  <c r="E114" i="26"/>
  <c r="E132" i="26"/>
  <c r="E148" i="26"/>
  <c r="E157" i="26"/>
  <c r="E166" i="26"/>
  <c r="E175" i="26"/>
  <c r="E184" i="26"/>
  <c r="E192" i="26"/>
  <c r="E198" i="26"/>
  <c r="E204" i="26"/>
  <c r="E210" i="26"/>
  <c r="E216" i="26"/>
  <c r="E222" i="26"/>
  <c r="E228" i="26"/>
  <c r="E234" i="26"/>
  <c r="F239" i="26"/>
  <c r="F243" i="26"/>
  <c r="F248" i="26"/>
  <c r="E253" i="26"/>
  <c r="E258" i="26"/>
  <c r="F262" i="26"/>
  <c r="E268" i="26"/>
  <c r="F272" i="26"/>
  <c r="F277" i="26"/>
  <c r="E282" i="26"/>
  <c r="F287" i="26"/>
  <c r="F290" i="26"/>
  <c r="F293" i="26"/>
  <c r="F296" i="26"/>
  <c r="F299" i="26"/>
  <c r="F302" i="26"/>
  <c r="F305" i="26"/>
  <c r="E309" i="26"/>
  <c r="E312" i="26"/>
  <c r="E315" i="26"/>
  <c r="E318" i="26"/>
  <c r="E321" i="26"/>
  <c r="E324" i="26"/>
  <c r="E327" i="26"/>
  <c r="E330" i="26"/>
  <c r="E333" i="26"/>
  <c r="E336" i="26"/>
  <c r="E339" i="26"/>
  <c r="E342" i="26"/>
  <c r="E345" i="26"/>
  <c r="E348" i="26"/>
  <c r="E351" i="26"/>
  <c r="E354" i="26"/>
  <c r="E357" i="26"/>
  <c r="E360" i="26"/>
  <c r="E363" i="26"/>
  <c r="E366" i="26"/>
  <c r="E369" i="26"/>
  <c r="E372" i="26"/>
  <c r="E375" i="26"/>
  <c r="E378" i="26"/>
  <c r="E381" i="26"/>
  <c r="E384" i="26"/>
  <c r="E387" i="26"/>
  <c r="E390" i="26"/>
  <c r="E393" i="26"/>
  <c r="E396" i="26"/>
  <c r="E399" i="26"/>
  <c r="E402" i="26"/>
  <c r="E405" i="26"/>
  <c r="E408" i="26"/>
  <c r="E411" i="26"/>
  <c r="E414" i="26"/>
  <c r="E417" i="26"/>
  <c r="E420" i="26"/>
  <c r="E423" i="26"/>
  <c r="E426" i="26"/>
  <c r="E429" i="26"/>
  <c r="E432" i="26"/>
  <c r="E435" i="26"/>
  <c r="E438" i="26"/>
  <c r="E441" i="26"/>
  <c r="E444" i="26"/>
  <c r="E447" i="26"/>
  <c r="E450" i="26"/>
  <c r="E453" i="26"/>
  <c r="E111" i="26"/>
  <c r="E156" i="26"/>
  <c r="E183" i="26"/>
  <c r="E202" i="26"/>
  <c r="E219" i="26"/>
  <c r="E231" i="26"/>
  <c r="E241" i="26"/>
  <c r="E250" i="26"/>
  <c r="E260" i="26"/>
  <c r="F269" i="26"/>
  <c r="E279" i="26"/>
  <c r="F285" i="26"/>
  <c r="F291" i="26"/>
  <c r="F295" i="26"/>
  <c r="F300" i="26"/>
  <c r="F304" i="26"/>
  <c r="E310" i="26"/>
  <c r="E314" i="26"/>
  <c r="E319" i="26"/>
  <c r="E323" i="26"/>
  <c r="E328" i="26"/>
  <c r="E332" i="26"/>
  <c r="E337" i="26"/>
  <c r="E341" i="26"/>
  <c r="E346" i="26"/>
  <c r="E350" i="26"/>
  <c r="E355" i="26"/>
  <c r="E359" i="26"/>
  <c r="E364" i="26"/>
  <c r="E368" i="26"/>
  <c r="E373" i="26"/>
  <c r="E377" i="26"/>
  <c r="E382" i="26"/>
  <c r="E386" i="26"/>
  <c r="E391" i="26"/>
  <c r="E395" i="26"/>
  <c r="E400" i="26"/>
  <c r="E404" i="26"/>
  <c r="E409" i="26"/>
  <c r="E413" i="26"/>
  <c r="E418" i="26"/>
  <c r="E422" i="26"/>
  <c r="E427" i="26"/>
  <c r="E431" i="26"/>
  <c r="E436" i="26"/>
  <c r="E440" i="26"/>
  <c r="E445" i="26"/>
  <c r="E449" i="26"/>
  <c r="E454" i="26"/>
  <c r="E457" i="26"/>
  <c r="E460" i="26"/>
  <c r="E463" i="26"/>
  <c r="E466" i="26"/>
  <c r="E469" i="26"/>
  <c r="E472" i="26"/>
  <c r="E475" i="26"/>
  <c r="E478" i="26"/>
  <c r="E481" i="26"/>
  <c r="F484" i="26"/>
  <c r="F487" i="26"/>
  <c r="F490" i="26"/>
  <c r="F493" i="26"/>
  <c r="F496" i="26"/>
  <c r="F499" i="26"/>
  <c r="F502" i="26"/>
  <c r="F505" i="26"/>
  <c r="F508" i="26"/>
  <c r="F511" i="26"/>
  <c r="F514" i="26"/>
  <c r="F517" i="26"/>
  <c r="F520" i="26"/>
  <c r="F523" i="26"/>
  <c r="F526" i="26"/>
  <c r="F529" i="26"/>
  <c r="F532" i="26"/>
  <c r="F535" i="26"/>
  <c r="F538" i="26"/>
  <c r="F541" i="26"/>
  <c r="F544" i="26"/>
  <c r="F547" i="26"/>
  <c r="F550" i="26"/>
  <c r="E93" i="26"/>
  <c r="E153" i="26"/>
  <c r="E180" i="26"/>
  <c r="E201" i="26"/>
  <c r="E214" i="26"/>
  <c r="E226" i="26"/>
  <c r="E238" i="26"/>
  <c r="E247" i="26"/>
  <c r="F256" i="26"/>
  <c r="F266" i="26"/>
  <c r="E276" i="26"/>
  <c r="E285" i="26"/>
  <c r="E290" i="26"/>
  <c r="E295" i="26"/>
  <c r="E299" i="26"/>
  <c r="E304" i="26"/>
  <c r="E308" i="26"/>
  <c r="F313" i="26"/>
  <c r="F317" i="26"/>
  <c r="F322" i="26"/>
  <c r="F326" i="26"/>
  <c r="F331" i="26"/>
  <c r="F335" i="26"/>
  <c r="F340" i="26"/>
  <c r="F344" i="26"/>
  <c r="F349" i="26"/>
  <c r="F353" i="26"/>
  <c r="F358" i="26"/>
  <c r="F362" i="26"/>
  <c r="F367" i="26"/>
  <c r="F371" i="26"/>
  <c r="F376" i="26"/>
  <c r="F380" i="26"/>
  <c r="F385" i="26"/>
  <c r="F389" i="26"/>
  <c r="F394" i="26"/>
  <c r="F398" i="26"/>
  <c r="F403" i="26"/>
  <c r="F407" i="26"/>
  <c r="F412" i="26"/>
  <c r="F416" i="26"/>
  <c r="F421" i="26"/>
  <c r="F425" i="26"/>
  <c r="F430" i="26"/>
  <c r="F434" i="26"/>
  <c r="F439" i="26"/>
  <c r="F443" i="26"/>
  <c r="F448" i="26"/>
  <c r="F452" i="26"/>
  <c r="F456" i="26"/>
  <c r="F459" i="26"/>
  <c r="F462" i="26"/>
  <c r="F465" i="26"/>
  <c r="F468" i="26"/>
  <c r="F471" i="26"/>
  <c r="F474" i="26"/>
  <c r="F477" i="26"/>
  <c r="F480" i="26"/>
  <c r="E484" i="26"/>
  <c r="E487" i="26"/>
  <c r="E490" i="26"/>
  <c r="E493" i="26"/>
  <c r="E496" i="26"/>
  <c r="E499" i="26"/>
  <c r="E502" i="26"/>
  <c r="E505" i="26"/>
  <c r="E508" i="26"/>
  <c r="E511" i="26"/>
  <c r="E514" i="26"/>
  <c r="E517" i="26"/>
  <c r="E520" i="26"/>
  <c r="E523" i="26"/>
  <c r="E526" i="26"/>
  <c r="E529" i="26"/>
  <c r="E532" i="26"/>
  <c r="E535" i="26"/>
  <c r="E538" i="26"/>
  <c r="E541" i="26"/>
  <c r="E544" i="26"/>
  <c r="E547" i="26"/>
  <c r="E550" i="26"/>
  <c r="D35" i="26"/>
  <c r="D41" i="26"/>
  <c r="D47" i="26"/>
  <c r="D53" i="26"/>
  <c r="E129" i="26"/>
  <c r="E174" i="26"/>
  <c r="E208" i="26"/>
  <c r="F225" i="26"/>
  <c r="E243" i="26"/>
  <c r="E256" i="26"/>
  <c r="E272" i="26"/>
  <c r="E284" i="26"/>
  <c r="F292" i="26"/>
  <c r="F298" i="26"/>
  <c r="F306" i="26"/>
  <c r="E313" i="26"/>
  <c r="E320" i="26"/>
  <c r="E326" i="26"/>
  <c r="E334" i="26"/>
  <c r="E340" i="26"/>
  <c r="E347" i="26"/>
  <c r="E353" i="26"/>
  <c r="E361" i="26"/>
  <c r="E367" i="26"/>
  <c r="E374" i="26"/>
  <c r="E380" i="26"/>
  <c r="E388" i="26"/>
  <c r="E394" i="26"/>
  <c r="E401" i="26"/>
  <c r="E407" i="26"/>
  <c r="E415" i="26"/>
  <c r="E421" i="26"/>
  <c r="E428" i="26"/>
  <c r="E434" i="26"/>
  <c r="E442" i="26"/>
  <c r="E448" i="26"/>
  <c r="E455" i="26"/>
  <c r="E459" i="26"/>
  <c r="E464" i="26"/>
  <c r="E468" i="26"/>
  <c r="E473" i="26"/>
  <c r="E477" i="26"/>
  <c r="E482" i="26"/>
  <c r="F486" i="26"/>
  <c r="F491" i="26"/>
  <c r="F495" i="26"/>
  <c r="F500" i="26"/>
  <c r="F504" i="26"/>
  <c r="F509" i="26"/>
  <c r="F513" i="26"/>
  <c r="F518" i="26"/>
  <c r="F522" i="26"/>
  <c r="F527" i="26"/>
  <c r="F531" i="26"/>
  <c r="F536" i="26"/>
  <c r="F540" i="26"/>
  <c r="F545" i="26"/>
  <c r="F549" i="26"/>
  <c r="D37" i="26"/>
  <c r="D44" i="26"/>
  <c r="D51" i="26"/>
  <c r="D58" i="26"/>
  <c r="D64" i="26"/>
  <c r="D70" i="26"/>
  <c r="D76" i="26"/>
  <c r="D82" i="26"/>
  <c r="D88" i="26"/>
  <c r="D94" i="26"/>
  <c r="D100" i="26"/>
  <c r="D106" i="26"/>
  <c r="D112" i="26"/>
  <c r="D118" i="26"/>
  <c r="D124" i="26"/>
  <c r="D130" i="26"/>
  <c r="D136" i="26"/>
  <c r="D142" i="26"/>
  <c r="D148" i="26"/>
  <c r="D154" i="26"/>
  <c r="D160" i="26"/>
  <c r="D166" i="26"/>
  <c r="D172" i="26"/>
  <c r="D178" i="26"/>
  <c r="D184" i="26"/>
  <c r="D190" i="26"/>
  <c r="D196" i="26"/>
  <c r="D202" i="26"/>
  <c r="D208" i="26"/>
  <c r="D214" i="26"/>
  <c r="D220" i="26"/>
  <c r="D226" i="26"/>
  <c r="D232" i="26"/>
  <c r="D238" i="26"/>
  <c r="D244" i="26"/>
  <c r="D250" i="26"/>
  <c r="D256" i="26"/>
  <c r="D262" i="26"/>
  <c r="D268" i="26"/>
  <c r="D274" i="26"/>
  <c r="D280" i="26"/>
  <c r="D286" i="26"/>
  <c r="D292" i="26"/>
  <c r="D298" i="26"/>
  <c r="D304" i="26"/>
  <c r="D310" i="26"/>
  <c r="D316" i="26"/>
  <c r="D322" i="26"/>
  <c r="D328" i="26"/>
  <c r="D334" i="26"/>
  <c r="D340" i="26"/>
  <c r="D346" i="26"/>
  <c r="D352" i="26"/>
  <c r="D358" i="26"/>
  <c r="D364" i="26"/>
  <c r="D370" i="26"/>
  <c r="D376" i="26"/>
  <c r="D382" i="26"/>
  <c r="D388" i="26"/>
  <c r="D394" i="26"/>
  <c r="D400" i="26"/>
  <c r="D406" i="26"/>
  <c r="D412" i="26"/>
  <c r="D418" i="26"/>
  <c r="D424" i="26"/>
  <c r="D430" i="26"/>
  <c r="D436" i="26"/>
  <c r="D442" i="26"/>
  <c r="D448" i="26"/>
  <c r="D454" i="26"/>
  <c r="D460" i="26"/>
  <c r="D466" i="26"/>
  <c r="D472" i="26"/>
  <c r="D478" i="26"/>
  <c r="D484" i="26"/>
  <c r="D490" i="26"/>
  <c r="D496" i="26"/>
  <c r="D502" i="26"/>
  <c r="D508" i="26"/>
  <c r="D514" i="26"/>
  <c r="D520" i="26"/>
  <c r="D526" i="26"/>
  <c r="D532" i="26"/>
  <c r="D538" i="26"/>
  <c r="D544" i="26"/>
  <c r="D550" i="26"/>
  <c r="C36" i="26"/>
  <c r="C42" i="26"/>
  <c r="C48" i="26"/>
  <c r="C54" i="26"/>
  <c r="C60" i="26"/>
  <c r="C66" i="26"/>
  <c r="C72" i="26"/>
  <c r="C78" i="26"/>
  <c r="C84" i="26"/>
  <c r="C90" i="26"/>
  <c r="C96" i="26"/>
  <c r="C102" i="26"/>
  <c r="C108" i="26"/>
  <c r="C114" i="26"/>
  <c r="C120" i="26"/>
  <c r="C126" i="26"/>
  <c r="C132" i="26"/>
  <c r="C138" i="26"/>
  <c r="C144" i="26"/>
  <c r="C150" i="26"/>
  <c r="C156" i="26"/>
  <c r="C162" i="26"/>
  <c r="C168" i="26"/>
  <c r="C174" i="26"/>
  <c r="C180" i="26"/>
  <c r="C186" i="26"/>
  <c r="C192" i="26"/>
  <c r="C198" i="26"/>
  <c r="C204" i="26"/>
  <c r="C210" i="26"/>
  <c r="E141" i="26"/>
  <c r="E189" i="26"/>
  <c r="E213" i="26"/>
  <c r="F231" i="26"/>
  <c r="E246" i="26"/>
  <c r="F261" i="26"/>
  <c r="E275" i="26"/>
  <c r="E286" i="26"/>
  <c r="E293" i="26"/>
  <c r="E301" i="26"/>
  <c r="E307" i="26"/>
  <c r="F314" i="26"/>
  <c r="F320" i="26"/>
  <c r="F328" i="26"/>
  <c r="F334" i="26"/>
  <c r="F341" i="26"/>
  <c r="F347" i="26"/>
  <c r="F355" i="26"/>
  <c r="F361" i="26"/>
  <c r="F368" i="26"/>
  <c r="F374" i="26"/>
  <c r="F382" i="26"/>
  <c r="F388" i="26"/>
  <c r="F395" i="26"/>
  <c r="F401" i="26"/>
  <c r="F409" i="26"/>
  <c r="F415" i="26"/>
  <c r="F422" i="26"/>
  <c r="F38" i="26"/>
  <c r="E147" i="26"/>
  <c r="E190" i="26"/>
  <c r="F213" i="26"/>
  <c r="E232" i="26"/>
  <c r="F246" i="26"/>
  <c r="E262" i="26"/>
  <c r="F275" i="26"/>
  <c r="F288" i="26"/>
  <c r="F294" i="26"/>
  <c r="F301" i="26"/>
  <c r="F307" i="26"/>
  <c r="E316" i="26"/>
  <c r="E322" i="26"/>
  <c r="E329" i="26"/>
  <c r="E335" i="26"/>
  <c r="E343" i="26"/>
  <c r="E349" i="26"/>
  <c r="E356" i="26"/>
  <c r="E362" i="26"/>
  <c r="E370" i="26"/>
  <c r="E376" i="26"/>
  <c r="E383" i="26"/>
  <c r="E389" i="26"/>
  <c r="E397" i="26"/>
  <c r="E403" i="26"/>
  <c r="E410" i="26"/>
  <c r="E416" i="26"/>
  <c r="E424" i="26"/>
  <c r="E57" i="26"/>
  <c r="E162" i="26"/>
  <c r="E195" i="26"/>
  <c r="F219" i="26"/>
  <c r="E237" i="26"/>
  <c r="F251" i="26"/>
  <c r="E265" i="26"/>
  <c r="F279" i="26"/>
  <c r="E289" i="26"/>
  <c r="E296" i="26"/>
  <c r="E302" i="26"/>
  <c r="F310" i="26"/>
  <c r="F316" i="26"/>
  <c r="F323" i="26"/>
  <c r="F329" i="26"/>
  <c r="F337" i="26"/>
  <c r="F343" i="26"/>
  <c r="F350" i="26"/>
  <c r="F356" i="26"/>
  <c r="F364" i="26"/>
  <c r="F370" i="26"/>
  <c r="F377" i="26"/>
  <c r="F383" i="26"/>
  <c r="F391" i="26"/>
  <c r="F397" i="26"/>
  <c r="F404" i="26"/>
  <c r="F410" i="26"/>
  <c r="F418" i="26"/>
  <c r="F424" i="26"/>
  <c r="F431" i="26"/>
  <c r="F437" i="26"/>
  <c r="F445" i="26"/>
  <c r="F451" i="26"/>
  <c r="F457" i="26"/>
  <c r="F461" i="26"/>
  <c r="F466" i="26"/>
  <c r="F470" i="26"/>
  <c r="F475" i="26"/>
  <c r="F479" i="26"/>
  <c r="E485" i="26"/>
  <c r="E489" i="26"/>
  <c r="E494" i="26"/>
  <c r="E498" i="26"/>
  <c r="E503" i="26"/>
  <c r="E507" i="26"/>
  <c r="E512" i="26"/>
  <c r="E516" i="26"/>
  <c r="E521" i="26"/>
  <c r="E525" i="26"/>
  <c r="E530" i="26"/>
  <c r="E534" i="26"/>
  <c r="E539" i="26"/>
  <c r="E543" i="26"/>
  <c r="E548" i="26"/>
  <c r="D33" i="26"/>
  <c r="D40" i="26"/>
  <c r="D48" i="26"/>
  <c r="D55" i="26"/>
  <c r="D61" i="26"/>
  <c r="D67" i="26"/>
  <c r="D73" i="26"/>
  <c r="D79" i="26"/>
  <c r="D85" i="26"/>
  <c r="D91" i="26"/>
  <c r="D97" i="26"/>
  <c r="D103" i="26"/>
  <c r="D109" i="26"/>
  <c r="E123" i="26"/>
  <c r="E171" i="26"/>
  <c r="E207" i="26"/>
  <c r="E225" i="26"/>
  <c r="F242" i="26"/>
  <c r="F255" i="26"/>
  <c r="E271" i="26"/>
  <c r="F281" i="26"/>
  <c r="E292" i="26"/>
  <c r="E298" i="26"/>
  <c r="E305" i="26"/>
  <c r="F311" i="26"/>
  <c r="F319" i="26"/>
  <c r="F325" i="26"/>
  <c r="F332" i="26"/>
  <c r="F338" i="26"/>
  <c r="F346" i="26"/>
  <c r="F352" i="26"/>
  <c r="F359" i="26"/>
  <c r="F365" i="26"/>
  <c r="F373" i="26"/>
  <c r="F379" i="26"/>
  <c r="F386" i="26"/>
  <c r="F392" i="26"/>
  <c r="F400" i="26"/>
  <c r="F406" i="26"/>
  <c r="F413" i="26"/>
  <c r="F419" i="26"/>
  <c r="F427" i="26"/>
  <c r="F433" i="26"/>
  <c r="F440" i="26"/>
  <c r="F446" i="26"/>
  <c r="F454" i="26"/>
  <c r="F458" i="26"/>
  <c r="F463" i="26"/>
  <c r="F467" i="26"/>
  <c r="F472" i="26"/>
  <c r="F476" i="26"/>
  <c r="F481" i="26"/>
  <c r="E486" i="26"/>
  <c r="E491" i="26"/>
  <c r="E495" i="26"/>
  <c r="E500" i="26"/>
  <c r="E504" i="26"/>
  <c r="E509" i="26"/>
  <c r="E513" i="26"/>
  <c r="E518" i="26"/>
  <c r="E522" i="26"/>
  <c r="E527" i="26"/>
  <c r="E531" i="26"/>
  <c r="E536" i="26"/>
  <c r="E540" i="26"/>
  <c r="E545" i="26"/>
  <c r="E549" i="26"/>
  <c r="D36" i="26"/>
  <c r="D43" i="26"/>
  <c r="D50" i="26"/>
  <c r="D57" i="26"/>
  <c r="D63" i="26"/>
  <c r="D69" i="26"/>
  <c r="D75" i="26"/>
  <c r="D81" i="26"/>
  <c r="D87" i="26"/>
  <c r="D93" i="26"/>
  <c r="D99" i="26"/>
  <c r="D105" i="26"/>
  <c r="D111" i="26"/>
  <c r="D117" i="26"/>
  <c r="D123" i="26"/>
  <c r="D129" i="26"/>
  <c r="D135" i="26"/>
  <c r="D141" i="26"/>
  <c r="D147" i="26"/>
  <c r="D153" i="26"/>
  <c r="D159" i="26"/>
  <c r="D165" i="26"/>
  <c r="D171" i="26"/>
  <c r="D177" i="26"/>
  <c r="D183" i="26"/>
  <c r="D189" i="26"/>
  <c r="D195" i="26"/>
  <c r="D201" i="26"/>
  <c r="D207" i="26"/>
  <c r="D213" i="26"/>
  <c r="D219" i="26"/>
  <c r="D225" i="26"/>
  <c r="D231" i="26"/>
  <c r="D237" i="26"/>
  <c r="D243" i="26"/>
  <c r="D249" i="26"/>
  <c r="D255" i="26"/>
  <c r="D261" i="26"/>
  <c r="D267" i="26"/>
  <c r="D273" i="26"/>
  <c r="D279" i="26"/>
  <c r="D285" i="26"/>
  <c r="D291" i="26"/>
  <c r="D297" i="26"/>
  <c r="D303" i="26"/>
  <c r="D309" i="26"/>
  <c r="D315" i="26"/>
  <c r="D321" i="26"/>
  <c r="D327" i="26"/>
  <c r="D333" i="26"/>
  <c r="D339" i="26"/>
  <c r="D345" i="26"/>
  <c r="D351" i="26"/>
  <c r="D357" i="26"/>
  <c r="D363" i="26"/>
  <c r="D369" i="26"/>
  <c r="D375" i="26"/>
  <c r="D381" i="26"/>
  <c r="D387" i="26"/>
  <c r="D393" i="26"/>
  <c r="D399" i="26"/>
  <c r="D405" i="26"/>
  <c r="D411" i="26"/>
  <c r="D417" i="26"/>
  <c r="D423" i="26"/>
  <c r="D429" i="26"/>
  <c r="D435" i="26"/>
  <c r="D441" i="26"/>
  <c r="D447" i="26"/>
  <c r="D453" i="26"/>
  <c r="D459" i="26"/>
  <c r="D465" i="26"/>
  <c r="D471" i="26"/>
  <c r="D477" i="26"/>
  <c r="D483" i="26"/>
  <c r="D489" i="26"/>
  <c r="D495" i="26"/>
  <c r="D501" i="26"/>
  <c r="D507" i="26"/>
  <c r="D513" i="26"/>
  <c r="D519" i="26"/>
  <c r="D525" i="26"/>
  <c r="D531" i="26"/>
  <c r="D537" i="26"/>
  <c r="D543" i="26"/>
  <c r="D549" i="26"/>
  <c r="C35" i="26"/>
  <c r="C41" i="26"/>
  <c r="C47" i="26"/>
  <c r="C53" i="26"/>
  <c r="C59" i="26"/>
  <c r="C65" i="26"/>
  <c r="C71" i="26"/>
  <c r="C77" i="26"/>
  <c r="C83" i="26"/>
  <c r="C89" i="26"/>
  <c r="C95" i="26"/>
  <c r="C101" i="26"/>
  <c r="C107" i="26"/>
  <c r="C113" i="26"/>
  <c r="C119" i="26"/>
  <c r="C125" i="26"/>
  <c r="C131" i="26"/>
  <c r="C137" i="26"/>
  <c r="C143" i="26"/>
  <c r="C149" i="26"/>
  <c r="C155" i="26"/>
  <c r="C161" i="26"/>
  <c r="C167" i="26"/>
  <c r="E252" i="26"/>
  <c r="E311" i="26"/>
  <c r="E352" i="26"/>
  <c r="E392" i="26"/>
  <c r="F428" i="26"/>
  <c r="F442" i="26"/>
  <c r="F455" i="26"/>
  <c r="F464" i="26"/>
  <c r="F473" i="26"/>
  <c r="E483" i="26"/>
  <c r="E492" i="26"/>
  <c r="E501" i="26"/>
  <c r="E510" i="26"/>
  <c r="E519" i="26"/>
  <c r="E528" i="26"/>
  <c r="E537" i="26"/>
  <c r="E546" i="26"/>
  <c r="D38" i="26"/>
  <c r="D52" i="26"/>
  <c r="D65" i="26"/>
  <c r="D77" i="26"/>
  <c r="D89" i="26"/>
  <c r="D101" i="26"/>
  <c r="D113" i="26"/>
  <c r="D121" i="26"/>
  <c r="D131" i="26"/>
  <c r="D139" i="26"/>
  <c r="D149" i="26"/>
  <c r="D157" i="26"/>
  <c r="D167" i="26"/>
  <c r="D175" i="26"/>
  <c r="D185" i="26"/>
  <c r="D193" i="26"/>
  <c r="D203" i="26"/>
  <c r="D211" i="26"/>
  <c r="D221" i="26"/>
  <c r="D229" i="26"/>
  <c r="D239" i="26"/>
  <c r="D247" i="26"/>
  <c r="D257" i="26"/>
  <c r="D265" i="26"/>
  <c r="D275" i="26"/>
  <c r="D283" i="26"/>
  <c r="D293" i="26"/>
  <c r="D301" i="26"/>
  <c r="D311" i="26"/>
  <c r="D319" i="26"/>
  <c r="D329" i="26"/>
  <c r="D337" i="26"/>
  <c r="D347" i="26"/>
  <c r="D355" i="26"/>
  <c r="D365" i="26"/>
  <c r="D373" i="26"/>
  <c r="D383" i="26"/>
  <c r="D391" i="26"/>
  <c r="D401" i="26"/>
  <c r="D409" i="26"/>
  <c r="D419" i="26"/>
  <c r="D427" i="26"/>
  <c r="D437" i="26"/>
  <c r="D445" i="26"/>
  <c r="D455" i="26"/>
  <c r="D463" i="26"/>
  <c r="D473" i="26"/>
  <c r="D481" i="26"/>
  <c r="D491" i="26"/>
  <c r="D499" i="26"/>
  <c r="D509" i="26"/>
  <c r="D517" i="26"/>
  <c r="D527" i="26"/>
  <c r="D535" i="26"/>
  <c r="D545" i="26"/>
  <c r="E165" i="26"/>
  <c r="E281" i="26"/>
  <c r="E325" i="26"/>
  <c r="E365" i="26"/>
  <c r="E406" i="26"/>
  <c r="E433" i="26"/>
  <c r="E446" i="26"/>
  <c r="E196" i="26"/>
  <c r="F289" i="26"/>
  <c r="E331" i="26"/>
  <c r="E371" i="26"/>
  <c r="E412" i="26"/>
  <c r="F436" i="26"/>
  <c r="F449" i="26"/>
  <c r="F460" i="26"/>
  <c r="F469" i="26"/>
  <c r="F478" i="26"/>
  <c r="E488" i="26"/>
  <c r="E497" i="26"/>
  <c r="E506" i="26"/>
  <c r="E515" i="26"/>
  <c r="E524" i="26"/>
  <c r="E533" i="26"/>
  <c r="E542" i="26"/>
  <c r="D31" i="26"/>
  <c r="D45" i="26"/>
  <c r="D59" i="26"/>
  <c r="D71" i="26"/>
  <c r="D83" i="26"/>
  <c r="D95" i="26"/>
  <c r="D107" i="26"/>
  <c r="D116" i="26"/>
  <c r="D126" i="26"/>
  <c r="D134" i="26"/>
  <c r="D144" i="26"/>
  <c r="D152" i="26"/>
  <c r="D162" i="26"/>
  <c r="D170" i="26"/>
  <c r="D180" i="26"/>
  <c r="D188" i="26"/>
  <c r="D198" i="26"/>
  <c r="D206" i="26"/>
  <c r="D216" i="26"/>
  <c r="D224" i="26"/>
  <c r="D234" i="26"/>
  <c r="D242" i="26"/>
  <c r="D252" i="26"/>
  <c r="D260" i="26"/>
  <c r="D270" i="26"/>
  <c r="D278" i="26"/>
  <c r="D288" i="26"/>
  <c r="D296" i="26"/>
  <c r="D306" i="26"/>
  <c r="D314" i="26"/>
  <c r="D324" i="26"/>
  <c r="D332" i="26"/>
  <c r="D342" i="26"/>
  <c r="D350" i="26"/>
  <c r="D360" i="26"/>
  <c r="D368" i="26"/>
  <c r="D378" i="26"/>
  <c r="D386" i="26"/>
  <c r="D396" i="26"/>
  <c r="D404" i="26"/>
  <c r="D414" i="26"/>
  <c r="D422" i="26"/>
  <c r="D432" i="26"/>
  <c r="D440" i="26"/>
  <c r="D450" i="26"/>
  <c r="D458" i="26"/>
  <c r="D468" i="26"/>
  <c r="D476" i="26"/>
  <c r="D486" i="26"/>
  <c r="D494" i="26"/>
  <c r="D504" i="26"/>
  <c r="D512" i="26"/>
  <c r="D522" i="26"/>
  <c r="D530" i="26"/>
  <c r="D540" i="26"/>
  <c r="D548" i="26"/>
  <c r="C38" i="26"/>
  <c r="C46" i="26"/>
  <c r="C56" i="26"/>
  <c r="C64" i="26"/>
  <c r="C74" i="26"/>
  <c r="C82" i="26"/>
  <c r="C92" i="26"/>
  <c r="C100" i="26"/>
  <c r="C110" i="26"/>
  <c r="C118" i="26"/>
  <c r="C128" i="26"/>
  <c r="C136" i="26"/>
  <c r="F297" i="26"/>
  <c r="E379" i="26"/>
  <c r="E437" i="26"/>
  <c r="E458" i="26"/>
  <c r="E471" i="26"/>
  <c r="F485" i="26"/>
  <c r="F498" i="26"/>
  <c r="F512" i="26"/>
  <c r="F525" i="26"/>
  <c r="F539" i="26"/>
  <c r="D34" i="26"/>
  <c r="D56" i="26"/>
  <c r="D74" i="26"/>
  <c r="D92" i="26"/>
  <c r="D110" i="26"/>
  <c r="D125" i="26"/>
  <c r="D138" i="26"/>
  <c r="D151" i="26"/>
  <c r="D164" i="26"/>
  <c r="D179" i="26"/>
  <c r="D192" i="26"/>
  <c r="D205" i="26"/>
  <c r="D218" i="26"/>
  <c r="D233" i="26"/>
  <c r="D246" i="26"/>
  <c r="D259" i="26"/>
  <c r="D272" i="26"/>
  <c r="D287" i="26"/>
  <c r="D300" i="26"/>
  <c r="D313" i="26"/>
  <c r="D326" i="26"/>
  <c r="D341" i="26"/>
  <c r="D354" i="26"/>
  <c r="D367" i="26"/>
  <c r="D380" i="26"/>
  <c r="D395" i="26"/>
  <c r="D408" i="26"/>
  <c r="D421" i="26"/>
  <c r="D434" i="26"/>
  <c r="D449" i="26"/>
  <c r="D462" i="26"/>
  <c r="D475" i="26"/>
  <c r="D488" i="26"/>
  <c r="D503" i="26"/>
  <c r="D516" i="26"/>
  <c r="D529" i="26"/>
  <c r="D542" i="26"/>
  <c r="C34" i="26"/>
  <c r="C45" i="26"/>
  <c r="C57" i="26"/>
  <c r="C68" i="26"/>
  <c r="C79" i="26"/>
  <c r="C88" i="26"/>
  <c r="C99" i="26"/>
  <c r="C111" i="26"/>
  <c r="C122" i="26"/>
  <c r="C133" i="26"/>
  <c r="C142" i="26"/>
  <c r="C152" i="26"/>
  <c r="C160" i="26"/>
  <c r="C170" i="26"/>
  <c r="C177" i="26"/>
  <c r="C184" i="26"/>
  <c r="C191" i="26"/>
  <c r="C199" i="26"/>
  <c r="C206" i="26"/>
  <c r="C213" i="26"/>
  <c r="C219" i="26"/>
  <c r="C225" i="26"/>
  <c r="C231" i="26"/>
  <c r="C237" i="26"/>
  <c r="C243" i="26"/>
  <c r="C249" i="26"/>
  <c r="C255" i="26"/>
  <c r="C261" i="26"/>
  <c r="C267" i="26"/>
  <c r="C273" i="26"/>
  <c r="C279" i="26"/>
  <c r="C285" i="26"/>
  <c r="C291" i="26"/>
  <c r="C297" i="26"/>
  <c r="C303" i="26"/>
  <c r="C309" i="26"/>
  <c r="C315" i="26"/>
  <c r="C321" i="26"/>
  <c r="C327" i="26"/>
  <c r="C333" i="26"/>
  <c r="C339" i="26"/>
  <c r="C345" i="26"/>
  <c r="C351" i="26"/>
  <c r="C357" i="26"/>
  <c r="C363" i="26"/>
  <c r="C369" i="26"/>
  <c r="C375" i="26"/>
  <c r="C381" i="26"/>
  <c r="C387" i="26"/>
  <c r="C393" i="26"/>
  <c r="C399" i="26"/>
  <c r="C405" i="26"/>
  <c r="C411" i="26"/>
  <c r="C417" i="26"/>
  <c r="C423" i="26"/>
  <c r="C429" i="26"/>
  <c r="C435" i="26"/>
  <c r="C441" i="26"/>
  <c r="C447" i="26"/>
  <c r="C453" i="26"/>
  <c r="C459" i="26"/>
  <c r="C465" i="26"/>
  <c r="C471" i="26"/>
  <c r="C477" i="26"/>
  <c r="C483" i="26"/>
  <c r="C489" i="26"/>
  <c r="C495" i="26"/>
  <c r="C501" i="26"/>
  <c r="C507" i="26"/>
  <c r="C513" i="26"/>
  <c r="C519" i="26"/>
  <c r="C525" i="26"/>
  <c r="C531" i="26"/>
  <c r="C537" i="26"/>
  <c r="C543" i="26"/>
  <c r="C549" i="26"/>
  <c r="B225" i="26"/>
  <c r="B231" i="26"/>
  <c r="B237" i="26"/>
  <c r="B243" i="26"/>
  <c r="B249" i="26"/>
  <c r="B255" i="26"/>
  <c r="B261" i="26"/>
  <c r="B267" i="26"/>
  <c r="B273" i="26"/>
  <c r="B279" i="26"/>
  <c r="B285" i="26"/>
  <c r="B291" i="26"/>
  <c r="B297" i="26"/>
  <c r="B303" i="26"/>
  <c r="B309" i="26"/>
  <c r="B315" i="26"/>
  <c r="B321" i="26"/>
  <c r="B327" i="26"/>
  <c r="B333" i="26"/>
  <c r="B339" i="26"/>
  <c r="B345" i="26"/>
  <c r="B351" i="26"/>
  <c r="B357" i="26"/>
  <c r="B363" i="26"/>
  <c r="B369" i="26"/>
  <c r="B375" i="26"/>
  <c r="B381" i="26"/>
  <c r="B387" i="26"/>
  <c r="B393" i="26"/>
  <c r="B399" i="26"/>
  <c r="B405" i="26"/>
  <c r="B411" i="26"/>
  <c r="B417" i="26"/>
  <c r="B423" i="26"/>
  <c r="B429" i="26"/>
  <c r="B435" i="26"/>
  <c r="B441" i="26"/>
  <c r="B447" i="26"/>
  <c r="B453" i="26"/>
  <c r="B459" i="26"/>
  <c r="B465" i="26"/>
  <c r="B471" i="26"/>
  <c r="B477" i="26"/>
  <c r="B483" i="26"/>
  <c r="B489" i="26"/>
  <c r="B495" i="26"/>
  <c r="B501" i="26"/>
  <c r="B507" i="26"/>
  <c r="B513" i="26"/>
  <c r="B519" i="26"/>
  <c r="B525" i="26"/>
  <c r="B531" i="26"/>
  <c r="B537" i="26"/>
  <c r="B543" i="26"/>
  <c r="B549" i="26"/>
  <c r="B205" i="26"/>
  <c r="B211" i="26"/>
  <c r="B217" i="26"/>
  <c r="B31" i="26"/>
  <c r="B37" i="26"/>
  <c r="B43" i="26"/>
  <c r="B49" i="26"/>
  <c r="B55" i="26"/>
  <c r="B61" i="26"/>
  <c r="B67" i="26"/>
  <c r="B73" i="26"/>
  <c r="B79" i="26"/>
  <c r="B85" i="26"/>
  <c r="B91" i="26"/>
  <c r="B97" i="26"/>
  <c r="B103" i="26"/>
  <c r="B109" i="26"/>
  <c r="B115" i="26"/>
  <c r="B121" i="26"/>
  <c r="B127" i="26"/>
  <c r="B133" i="26"/>
  <c r="B139" i="26"/>
  <c r="F303" i="26"/>
  <c r="E385" i="26"/>
  <c r="E439" i="26"/>
  <c r="E461" i="26"/>
  <c r="E474" i="26"/>
  <c r="F488" i="26"/>
  <c r="F501" i="26"/>
  <c r="F515" i="26"/>
  <c r="F528" i="26"/>
  <c r="F542" i="26"/>
  <c r="D39" i="26"/>
  <c r="D60" i="26"/>
  <c r="D78" i="26"/>
  <c r="D96" i="26"/>
  <c r="D114" i="26"/>
  <c r="D127" i="26"/>
  <c r="D140" i="26"/>
  <c r="D155" i="26"/>
  <c r="D168" i="26"/>
  <c r="D181" i="26"/>
  <c r="D194" i="26"/>
  <c r="D209" i="26"/>
  <c r="D222" i="26"/>
  <c r="D235" i="26"/>
  <c r="D248" i="26"/>
  <c r="D263" i="26"/>
  <c r="D276" i="26"/>
  <c r="D289" i="26"/>
  <c r="D302" i="26"/>
  <c r="D317" i="26"/>
  <c r="D330" i="26"/>
  <c r="D343" i="26"/>
  <c r="D356" i="26"/>
  <c r="D371" i="26"/>
  <c r="D384" i="26"/>
  <c r="D397" i="26"/>
  <c r="D410" i="26"/>
  <c r="D425" i="26"/>
  <c r="D438" i="26"/>
  <c r="D451" i="26"/>
  <c r="D464" i="26"/>
  <c r="D479" i="26"/>
  <c r="D492" i="26"/>
  <c r="D505" i="26"/>
  <c r="D518" i="26"/>
  <c r="D533" i="26"/>
  <c r="D546" i="26"/>
  <c r="C37" i="26"/>
  <c r="C49" i="26"/>
  <c r="C58" i="26"/>
  <c r="C69" i="26"/>
  <c r="C80" i="26"/>
  <c r="C91" i="26"/>
  <c r="C103" i="26"/>
  <c r="C112" i="26"/>
  <c r="C123" i="26"/>
  <c r="C134" i="26"/>
  <c r="C145" i="26"/>
  <c r="C153" i="26"/>
  <c r="C163" i="26"/>
  <c r="C171" i="26"/>
  <c r="C178" i="26"/>
  <c r="C185" i="26"/>
  <c r="C193" i="26"/>
  <c r="C200" i="26"/>
  <c r="C207" i="26"/>
  <c r="C214" i="26"/>
  <c r="C220" i="26"/>
  <c r="C226" i="26"/>
  <c r="C232" i="26"/>
  <c r="C238" i="26"/>
  <c r="C244" i="26"/>
  <c r="C250" i="26"/>
  <c r="C256" i="26"/>
  <c r="C262" i="26"/>
  <c r="C268" i="26"/>
  <c r="C274" i="26"/>
  <c r="C280" i="26"/>
  <c r="C286" i="26"/>
  <c r="C292" i="26"/>
  <c r="C298" i="26"/>
  <c r="C304" i="26"/>
  <c r="C310" i="26"/>
  <c r="C316" i="26"/>
  <c r="E75" i="26"/>
  <c r="E317" i="26"/>
  <c r="E398" i="26"/>
  <c r="E443" i="26"/>
  <c r="E462" i="26"/>
  <c r="E476" i="26"/>
  <c r="F489" i="26"/>
  <c r="F503" i="26"/>
  <c r="F516" i="26"/>
  <c r="F530" i="26"/>
  <c r="F543" i="26"/>
  <c r="D42" i="26"/>
  <c r="D62" i="26"/>
  <c r="D80" i="26"/>
  <c r="D98" i="26"/>
  <c r="D115" i="26"/>
  <c r="D128" i="26"/>
  <c r="D143" i="26"/>
  <c r="D156" i="26"/>
  <c r="D169" i="26"/>
  <c r="D182" i="26"/>
  <c r="D197" i="26"/>
  <c r="D210" i="26"/>
  <c r="D223" i="26"/>
  <c r="D236" i="26"/>
  <c r="D251" i="26"/>
  <c r="D264" i="26"/>
  <c r="D277" i="26"/>
  <c r="D290" i="26"/>
  <c r="D305" i="26"/>
  <c r="D318" i="26"/>
  <c r="D331" i="26"/>
  <c r="D344" i="26"/>
  <c r="D359" i="26"/>
  <c r="D372" i="26"/>
  <c r="D385" i="26"/>
  <c r="D398" i="26"/>
  <c r="D413" i="26"/>
  <c r="D426" i="26"/>
  <c r="D439" i="26"/>
  <c r="D452" i="26"/>
  <c r="D467" i="26"/>
  <c r="D480" i="26"/>
  <c r="D493" i="26"/>
  <c r="D506" i="26"/>
  <c r="D521" i="26"/>
  <c r="D534" i="26"/>
  <c r="D547" i="26"/>
  <c r="C39" i="26"/>
  <c r="C50" i="26"/>
  <c r="C61" i="26"/>
  <c r="C70" i="26"/>
  <c r="C81" i="26"/>
  <c r="C93" i="26"/>
  <c r="C104" i="26"/>
  <c r="C115" i="26"/>
  <c r="C124" i="26"/>
  <c r="C135" i="26"/>
  <c r="C146" i="26"/>
  <c r="C154" i="26"/>
  <c r="C164" i="26"/>
  <c r="C172" i="26"/>
  <c r="C179" i="26"/>
  <c r="C187" i="26"/>
  <c r="C194" i="26"/>
  <c r="C201" i="26"/>
  <c r="C208" i="26"/>
  <c r="C215" i="26"/>
  <c r="C221" i="26"/>
  <c r="C227" i="26"/>
  <c r="C233" i="26"/>
  <c r="C239" i="26"/>
  <c r="C245" i="26"/>
  <c r="C251" i="26"/>
  <c r="C257" i="26"/>
  <c r="C263" i="26"/>
  <c r="C269" i="26"/>
  <c r="C275" i="26"/>
  <c r="C281" i="26"/>
  <c r="C287" i="26"/>
  <c r="C293" i="26"/>
  <c r="C299" i="26"/>
  <c r="C305" i="26"/>
  <c r="C311" i="26"/>
  <c r="C317" i="26"/>
  <c r="E220" i="26"/>
  <c r="E338" i="26"/>
  <c r="E419" i="26"/>
  <c r="E451" i="26"/>
  <c r="E465" i="26"/>
  <c r="E479" i="26"/>
  <c r="F492" i="26"/>
  <c r="F506" i="26"/>
  <c r="F519" i="26"/>
  <c r="F533" i="26"/>
  <c r="F546" i="26"/>
  <c r="D46" i="26"/>
  <c r="D66" i="26"/>
  <c r="D84" i="26"/>
  <c r="D102" i="26"/>
  <c r="D119" i="26"/>
  <c r="D132" i="26"/>
  <c r="D145" i="26"/>
  <c r="D158" i="26"/>
  <c r="D173" i="26"/>
  <c r="D186" i="26"/>
  <c r="D199" i="26"/>
  <c r="D212" i="26"/>
  <c r="D227" i="26"/>
  <c r="D240" i="26"/>
  <c r="D253" i="26"/>
  <c r="D266" i="26"/>
  <c r="D281" i="26"/>
  <c r="D294" i="26"/>
  <c r="D307" i="26"/>
  <c r="D320" i="26"/>
  <c r="D335" i="26"/>
  <c r="D348" i="26"/>
  <c r="D361" i="26"/>
  <c r="D374" i="26"/>
  <c r="D389" i="26"/>
  <c r="D402" i="26"/>
  <c r="D415" i="26"/>
  <c r="D428" i="26"/>
  <c r="D443" i="26"/>
  <c r="D456" i="26"/>
  <c r="D469" i="26"/>
  <c r="D482" i="26"/>
  <c r="D497" i="26"/>
  <c r="D510" i="26"/>
  <c r="D523" i="26"/>
  <c r="D536" i="26"/>
  <c r="C31" i="26"/>
  <c r="C40" i="26"/>
  <c r="C51" i="26"/>
  <c r="C62" i="26"/>
  <c r="C73" i="26"/>
  <c r="C85" i="26"/>
  <c r="C94" i="26"/>
  <c r="C105" i="26"/>
  <c r="C116" i="26"/>
  <c r="C127" i="26"/>
  <c r="C139" i="26"/>
  <c r="C147" i="26"/>
  <c r="C157" i="26"/>
  <c r="C165" i="26"/>
  <c r="C173" i="26"/>
  <c r="C181" i="26"/>
  <c r="C188" i="26"/>
  <c r="C195" i="26"/>
  <c r="C202" i="26"/>
  <c r="C209" i="26"/>
  <c r="C216" i="26"/>
  <c r="C222" i="26"/>
  <c r="C228" i="26"/>
  <c r="C234" i="26"/>
  <c r="C240" i="26"/>
  <c r="C246" i="26"/>
  <c r="C252" i="26"/>
  <c r="C258" i="26"/>
  <c r="C264" i="26"/>
  <c r="C270" i="26"/>
  <c r="C276" i="26"/>
  <c r="C282" i="26"/>
  <c r="C288" i="26"/>
  <c r="C294" i="26"/>
  <c r="C300" i="26"/>
  <c r="C306" i="26"/>
  <c r="C312" i="26"/>
  <c r="C318" i="26"/>
  <c r="C324" i="26"/>
  <c r="C330" i="26"/>
  <c r="C336" i="26"/>
  <c r="C342" i="26"/>
  <c r="C348" i="26"/>
  <c r="C354" i="26"/>
  <c r="C360" i="26"/>
  <c r="C366" i="26"/>
  <c r="C372" i="26"/>
  <c r="C378" i="26"/>
  <c r="C384" i="26"/>
  <c r="C390" i="26"/>
  <c r="C396" i="26"/>
  <c r="C402" i="26"/>
  <c r="C408" i="26"/>
  <c r="C414" i="26"/>
  <c r="C420" i="26"/>
  <c r="C426" i="26"/>
  <c r="C432" i="26"/>
  <c r="C438" i="26"/>
  <c r="C444" i="26"/>
  <c r="C450" i="26"/>
  <c r="C456" i="26"/>
  <c r="C462" i="26"/>
  <c r="C468" i="26"/>
  <c r="C474" i="26"/>
  <c r="C480" i="26"/>
  <c r="C486" i="26"/>
  <c r="C492" i="26"/>
  <c r="C498" i="26"/>
  <c r="C504" i="26"/>
  <c r="C510" i="26"/>
  <c r="C516" i="26"/>
  <c r="C522" i="26"/>
  <c r="C528" i="26"/>
  <c r="C534" i="26"/>
  <c r="C540" i="26"/>
  <c r="C546" i="26"/>
  <c r="B222" i="26"/>
  <c r="B228" i="26"/>
  <c r="B234" i="26"/>
  <c r="B240" i="26"/>
  <c r="B246" i="26"/>
  <c r="B252" i="26"/>
  <c r="B258" i="26"/>
  <c r="B264" i="26"/>
  <c r="B270" i="26"/>
  <c r="B276" i="26"/>
  <c r="B282" i="26"/>
  <c r="B288" i="26"/>
  <c r="B294" i="26"/>
  <c r="B300" i="26"/>
  <c r="E266" i="26"/>
  <c r="E358" i="26"/>
  <c r="E430" i="26"/>
  <c r="E456" i="26"/>
  <c r="E470" i="26"/>
  <c r="F483" i="26"/>
  <c r="F497" i="26"/>
  <c r="F510" i="26"/>
  <c r="F524" i="26"/>
  <c r="F537" i="26"/>
  <c r="D32" i="26"/>
  <c r="D54" i="26"/>
  <c r="D72" i="26"/>
  <c r="D90" i="26"/>
  <c r="D108" i="26"/>
  <c r="D122" i="26"/>
  <c r="D137" i="26"/>
  <c r="D150" i="26"/>
  <c r="D163" i="26"/>
  <c r="D176" i="26"/>
  <c r="D191" i="26"/>
  <c r="D204" i="26"/>
  <c r="D217" i="26"/>
  <c r="D230" i="26"/>
  <c r="D245" i="26"/>
  <c r="D258" i="26"/>
  <c r="D271" i="26"/>
  <c r="D284" i="26"/>
  <c r="D299" i="26"/>
  <c r="D312" i="26"/>
  <c r="D325" i="26"/>
  <c r="D338" i="26"/>
  <c r="D353" i="26"/>
  <c r="D366" i="26"/>
  <c r="D379" i="26"/>
  <c r="D392" i="26"/>
  <c r="D407" i="26"/>
  <c r="D420" i="26"/>
  <c r="D433" i="26"/>
  <c r="D446" i="26"/>
  <c r="D461" i="26"/>
  <c r="D474" i="26"/>
  <c r="D487" i="26"/>
  <c r="D500" i="26"/>
  <c r="D515" i="26"/>
  <c r="D528" i="26"/>
  <c r="D541" i="26"/>
  <c r="C33" i="26"/>
  <c r="C44" i="26"/>
  <c r="C55" i="26"/>
  <c r="C67" i="26"/>
  <c r="C76" i="26"/>
  <c r="C87" i="26"/>
  <c r="C98" i="26"/>
  <c r="C109" i="26"/>
  <c r="C121" i="26"/>
  <c r="C130" i="26"/>
  <c r="C141" i="26"/>
  <c r="C151" i="26"/>
  <c r="C159" i="26"/>
  <c r="C169" i="26"/>
  <c r="C176" i="26"/>
  <c r="C183" i="26"/>
  <c r="C190" i="26"/>
  <c r="C197" i="26"/>
  <c r="C205" i="26"/>
  <c r="C212" i="26"/>
  <c r="C218" i="26"/>
  <c r="C224" i="26"/>
  <c r="C230" i="26"/>
  <c r="C236" i="26"/>
  <c r="C242" i="26"/>
  <c r="C248" i="26"/>
  <c r="C254" i="26"/>
  <c r="C260" i="26"/>
  <c r="C266" i="26"/>
  <c r="C272" i="26"/>
  <c r="C278" i="26"/>
  <c r="C284" i="26"/>
  <c r="C290" i="26"/>
  <c r="C296" i="26"/>
  <c r="C302" i="26"/>
  <c r="C308" i="26"/>
  <c r="C314" i="26"/>
  <c r="C320" i="26"/>
  <c r="C326" i="26"/>
  <c r="C332" i="26"/>
  <c r="C338" i="26"/>
  <c r="C344" i="26"/>
  <c r="C350" i="26"/>
  <c r="C356" i="26"/>
  <c r="C362" i="26"/>
  <c r="C368" i="26"/>
  <c r="C374" i="26"/>
  <c r="C380" i="26"/>
  <c r="C386" i="26"/>
  <c r="C392" i="26"/>
  <c r="C398" i="26"/>
  <c r="C404" i="26"/>
  <c r="C410" i="26"/>
  <c r="C416" i="26"/>
  <c r="C422" i="26"/>
  <c r="C428" i="26"/>
  <c r="C434" i="26"/>
  <c r="C440" i="26"/>
  <c r="C446" i="26"/>
  <c r="C452" i="26"/>
  <c r="C458" i="26"/>
  <c r="C464" i="26"/>
  <c r="C470" i="26"/>
  <c r="C476" i="26"/>
  <c r="C482" i="26"/>
  <c r="C488" i="26"/>
  <c r="C494" i="26"/>
  <c r="C500" i="26"/>
  <c r="C506" i="26"/>
  <c r="C512" i="26"/>
  <c r="C518" i="26"/>
  <c r="C524" i="26"/>
  <c r="C530" i="26"/>
  <c r="C536" i="26"/>
  <c r="C542" i="26"/>
  <c r="C548" i="26"/>
  <c r="B224" i="26"/>
  <c r="B230" i="26"/>
  <c r="B236" i="26"/>
  <c r="B242" i="26"/>
  <c r="B248" i="26"/>
  <c r="B254" i="26"/>
  <c r="B260" i="26"/>
  <c r="B266" i="26"/>
  <c r="B272" i="26"/>
  <c r="B278" i="26"/>
  <c r="B284" i="26"/>
  <c r="B290" i="26"/>
  <c r="B296" i="26"/>
  <c r="B302" i="26"/>
  <c r="B308" i="26"/>
  <c r="B314" i="26"/>
  <c r="B320" i="26"/>
  <c r="B326" i="26"/>
  <c r="B332" i="26"/>
  <c r="B338" i="26"/>
  <c r="B344" i="26"/>
  <c r="B350" i="26"/>
  <c r="B356" i="26"/>
  <c r="B362" i="26"/>
  <c r="B368" i="26"/>
  <c r="B374" i="26"/>
  <c r="B380" i="26"/>
  <c r="B386" i="26"/>
  <c r="B392" i="26"/>
  <c r="B398" i="26"/>
  <c r="B404" i="26"/>
  <c r="B410" i="26"/>
  <c r="B416" i="26"/>
  <c r="B422" i="26"/>
  <c r="B428" i="26"/>
  <c r="B434" i="26"/>
  <c r="B440" i="26"/>
  <c r="B446" i="26"/>
  <c r="B452" i="26"/>
  <c r="B458" i="26"/>
  <c r="E480" i="26"/>
  <c r="D49" i="26"/>
  <c r="D146" i="26"/>
  <c r="D228" i="26"/>
  <c r="D308" i="26"/>
  <c r="D390" i="26"/>
  <c r="D470" i="26"/>
  <c r="C32" i="26"/>
  <c r="C97" i="26"/>
  <c r="C158" i="26"/>
  <c r="C203" i="26"/>
  <c r="C241" i="26"/>
  <c r="C277" i="26"/>
  <c r="C313" i="26"/>
  <c r="C329" i="26"/>
  <c r="C341" i="26"/>
  <c r="C353" i="26"/>
  <c r="C365" i="26"/>
  <c r="C377" i="26"/>
  <c r="C389" i="26"/>
  <c r="C401" i="26"/>
  <c r="C413" i="26"/>
  <c r="C425" i="26"/>
  <c r="C437" i="26"/>
  <c r="C449" i="26"/>
  <c r="C461" i="26"/>
  <c r="C473" i="26"/>
  <c r="C485" i="26"/>
  <c r="C497" i="26"/>
  <c r="C509" i="26"/>
  <c r="C521" i="26"/>
  <c r="C533" i="26"/>
  <c r="C545" i="26"/>
  <c r="B227" i="26"/>
  <c r="B239" i="26"/>
  <c r="B251" i="26"/>
  <c r="B263" i="26"/>
  <c r="B275" i="26"/>
  <c r="B287" i="26"/>
  <c r="B299" i="26"/>
  <c r="B310" i="26"/>
  <c r="B318" i="26"/>
  <c r="B328" i="26"/>
  <c r="B336" i="26"/>
  <c r="B346" i="26"/>
  <c r="B354" i="26"/>
  <c r="B364" i="26"/>
  <c r="B372" i="26"/>
  <c r="B382" i="26"/>
  <c r="B390" i="26"/>
  <c r="B400" i="26"/>
  <c r="B408" i="26"/>
  <c r="B418" i="26"/>
  <c r="B426" i="26"/>
  <c r="B436" i="26"/>
  <c r="B444" i="26"/>
  <c r="B454" i="26"/>
  <c r="B462" i="26"/>
  <c r="B469" i="26"/>
  <c r="B476" i="26"/>
  <c r="B484" i="26"/>
  <c r="B491" i="26"/>
  <c r="B498" i="26"/>
  <c r="B505" i="26"/>
  <c r="B512" i="26"/>
  <c r="B520" i="26"/>
  <c r="B527" i="26"/>
  <c r="B534" i="26"/>
  <c r="B541" i="26"/>
  <c r="B548" i="26"/>
  <c r="B206" i="26"/>
  <c r="B213" i="26"/>
  <c r="B220" i="26"/>
  <c r="B35" i="26"/>
  <c r="B42" i="26"/>
  <c r="B50" i="26"/>
  <c r="B57" i="26"/>
  <c r="B64" i="26"/>
  <c r="B71" i="26"/>
  <c r="B78" i="26"/>
  <c r="B86" i="26"/>
  <c r="B93" i="26"/>
  <c r="B100" i="26"/>
  <c r="B107" i="26"/>
  <c r="B114" i="26"/>
  <c r="E425" i="26"/>
  <c r="F521" i="26"/>
  <c r="D104" i="26"/>
  <c r="D187" i="26"/>
  <c r="D269" i="26"/>
  <c r="D349" i="26"/>
  <c r="D431" i="26"/>
  <c r="D511" i="26"/>
  <c r="C63" i="26"/>
  <c r="C129" i="26"/>
  <c r="C182" i="26"/>
  <c r="C223" i="26"/>
  <c r="C259" i="26"/>
  <c r="C295" i="26"/>
  <c r="C323" i="26"/>
  <c r="C335" i="26"/>
  <c r="C347" i="26"/>
  <c r="C359" i="26"/>
  <c r="C371" i="26"/>
  <c r="C383" i="26"/>
  <c r="C395" i="26"/>
  <c r="C407" i="26"/>
  <c r="C419" i="26"/>
  <c r="C431" i="26"/>
  <c r="C443" i="26"/>
  <c r="C455" i="26"/>
  <c r="C467" i="26"/>
  <c r="C479" i="26"/>
  <c r="C491" i="26"/>
  <c r="C503" i="26"/>
  <c r="C515" i="26"/>
  <c r="C527" i="26"/>
  <c r="C539" i="26"/>
  <c r="B221" i="26"/>
  <c r="B233" i="26"/>
  <c r="B245" i="26"/>
  <c r="B257" i="26"/>
  <c r="B269" i="26"/>
  <c r="B281" i="26"/>
  <c r="B293" i="26"/>
  <c r="B305" i="26"/>
  <c r="B313" i="26"/>
  <c r="B323" i="26"/>
  <c r="B331" i="26"/>
  <c r="B341" i="26"/>
  <c r="B349" i="26"/>
  <c r="B359" i="26"/>
  <c r="B367" i="26"/>
  <c r="B377" i="26"/>
  <c r="B385" i="26"/>
  <c r="B395" i="26"/>
  <c r="B403" i="26"/>
  <c r="B413" i="26"/>
  <c r="B421" i="26"/>
  <c r="B431" i="26"/>
  <c r="B439" i="26"/>
  <c r="B449" i="26"/>
  <c r="B457" i="26"/>
  <c r="B466" i="26"/>
  <c r="B473" i="26"/>
  <c r="B480" i="26"/>
  <c r="B487" i="26"/>
  <c r="B494" i="26"/>
  <c r="B502" i="26"/>
  <c r="B509" i="26"/>
  <c r="B516" i="26"/>
  <c r="B523" i="26"/>
  <c r="B530" i="26"/>
  <c r="B538" i="26"/>
  <c r="B545" i="26"/>
  <c r="B202" i="26"/>
  <c r="B209" i="26"/>
  <c r="B216" i="26"/>
  <c r="B32" i="26"/>
  <c r="B39" i="26"/>
  <c r="B46" i="26"/>
  <c r="B53" i="26"/>
  <c r="B60" i="26"/>
  <c r="B68" i="26"/>
  <c r="B75" i="26"/>
  <c r="B82" i="26"/>
  <c r="B89" i="26"/>
  <c r="B96" i="26"/>
  <c r="B104" i="26"/>
  <c r="B111" i="26"/>
  <c r="B118" i="26"/>
  <c r="B125" i="26"/>
  <c r="B132" i="26"/>
  <c r="B140" i="26"/>
  <c r="B146" i="26"/>
  <c r="B152" i="26"/>
  <c r="B158" i="26"/>
  <c r="B164" i="26"/>
  <c r="B170" i="26"/>
  <c r="B176" i="26"/>
  <c r="B182" i="26"/>
  <c r="B188" i="26"/>
  <c r="B194" i="26"/>
  <c r="B200" i="26"/>
  <c r="F494" i="26"/>
  <c r="D120" i="26"/>
  <c r="D241" i="26"/>
  <c r="D362" i="26"/>
  <c r="D485" i="26"/>
  <c r="C75" i="26"/>
  <c r="C166" i="26"/>
  <c r="C229" i="26"/>
  <c r="C283" i="26"/>
  <c r="C325" i="26"/>
  <c r="C343" i="26"/>
  <c r="C361" i="26"/>
  <c r="C379" i="26"/>
  <c r="C397" i="26"/>
  <c r="C415" i="26"/>
  <c r="C433" i="26"/>
  <c r="C451" i="26"/>
  <c r="C469" i="26"/>
  <c r="C487" i="26"/>
  <c r="C505" i="26"/>
  <c r="C523" i="26"/>
  <c r="C541" i="26"/>
  <c r="B229" i="26"/>
  <c r="B247" i="26"/>
  <c r="B265" i="26"/>
  <c r="B283" i="26"/>
  <c r="B301" i="26"/>
  <c r="B316" i="26"/>
  <c r="B329" i="26"/>
  <c r="B342" i="26"/>
  <c r="B355" i="26"/>
  <c r="B370" i="26"/>
  <c r="B383" i="26"/>
  <c r="B396" i="26"/>
  <c r="B409" i="26"/>
  <c r="B424" i="26"/>
  <c r="B437" i="26"/>
  <c r="B450" i="26"/>
  <c r="B463" i="26"/>
  <c r="B474" i="26"/>
  <c r="B485" i="26"/>
  <c r="B496" i="26"/>
  <c r="B506" i="26"/>
  <c r="B517" i="26"/>
  <c r="B528" i="26"/>
  <c r="B539" i="26"/>
  <c r="B550" i="26"/>
  <c r="B210" i="26"/>
  <c r="B40" i="26"/>
  <c r="B51" i="26"/>
  <c r="B62" i="26"/>
  <c r="B72" i="26"/>
  <c r="B83" i="26"/>
  <c r="B94" i="26"/>
  <c r="B105" i="26"/>
  <c r="B116" i="26"/>
  <c r="B124" i="26"/>
  <c r="B134" i="26"/>
  <c r="B142" i="26"/>
  <c r="B156" i="26"/>
  <c r="B171" i="26"/>
  <c r="B192" i="26"/>
  <c r="D133" i="26"/>
  <c r="D254" i="26"/>
  <c r="D377" i="26"/>
  <c r="D498" i="26"/>
  <c r="C86" i="26"/>
  <c r="C175" i="26"/>
  <c r="C235" i="26"/>
  <c r="C328" i="26"/>
  <c r="C364" i="26"/>
  <c r="C400" i="26"/>
  <c r="C436" i="26"/>
  <c r="C472" i="26"/>
  <c r="C508" i="26"/>
  <c r="C544" i="26"/>
  <c r="B250" i="26"/>
  <c r="B286" i="26"/>
  <c r="B317" i="26"/>
  <c r="B330" i="26"/>
  <c r="B358" i="26"/>
  <c r="B384" i="26"/>
  <c r="B412" i="26"/>
  <c r="B438" i="26"/>
  <c r="B464" i="26"/>
  <c r="B486" i="26"/>
  <c r="B508" i="26"/>
  <c r="B529" i="26"/>
  <c r="B201" i="26"/>
  <c r="B30" i="26"/>
  <c r="B52" i="26"/>
  <c r="B74" i="26"/>
  <c r="B95" i="26"/>
  <c r="B117" i="26"/>
  <c r="B135" i="26"/>
  <c r="B150" i="26"/>
  <c r="B165" i="26"/>
  <c r="B179" i="26"/>
  <c r="B193" i="26"/>
  <c r="F534" i="26"/>
  <c r="D403" i="26"/>
  <c r="C106" i="26"/>
  <c r="C247" i="26"/>
  <c r="C331" i="26"/>
  <c r="C349" i="26"/>
  <c r="C385" i="26"/>
  <c r="C421" i="26"/>
  <c r="C457" i="26"/>
  <c r="C493" i="26"/>
  <c r="C529" i="26"/>
  <c r="B235" i="26"/>
  <c r="B271" i="26"/>
  <c r="B306" i="26"/>
  <c r="B334" i="26"/>
  <c r="B360" i="26"/>
  <c r="B373" i="26"/>
  <c r="B401" i="26"/>
  <c r="B442" i="26"/>
  <c r="B467" i="26"/>
  <c r="B488" i="26"/>
  <c r="B510" i="26"/>
  <c r="B532" i="26"/>
  <c r="B203" i="26"/>
  <c r="B214" i="26"/>
  <c r="B44" i="26"/>
  <c r="B65" i="26"/>
  <c r="B98" i="26"/>
  <c r="B108" i="26"/>
  <c r="B128" i="26"/>
  <c r="B151" i="26"/>
  <c r="B166" i="26"/>
  <c r="B187" i="26"/>
  <c r="B544" i="26"/>
  <c r="B45" i="26"/>
  <c r="B66" i="26"/>
  <c r="B99" i="26"/>
  <c r="B120" i="26"/>
  <c r="B153" i="26"/>
  <c r="B167" i="26"/>
  <c r="B189" i="26"/>
  <c r="C373" i="26"/>
  <c r="C535" i="26"/>
  <c r="B277" i="26"/>
  <c r="B337" i="26"/>
  <c r="B391" i="26"/>
  <c r="B445" i="26"/>
  <c r="B481" i="26"/>
  <c r="B524" i="26"/>
  <c r="B218" i="26"/>
  <c r="B69" i="26"/>
  <c r="B112" i="26"/>
  <c r="B138" i="26"/>
  <c r="B161" i="26"/>
  <c r="B190" i="26"/>
  <c r="B427" i="26"/>
  <c r="B76" i="26"/>
  <c r="B144" i="26"/>
  <c r="B173" i="26"/>
  <c r="F30" i="26"/>
  <c r="B533" i="26"/>
  <c r="B56" i="26"/>
  <c r="B88" i="26"/>
  <c r="B129" i="26"/>
  <c r="B160" i="26"/>
  <c r="E30" i="26"/>
  <c r="C319" i="26"/>
  <c r="C463" i="26"/>
  <c r="B223" i="26"/>
  <c r="B295" i="26"/>
  <c r="B352" i="26"/>
  <c r="B406" i="26"/>
  <c r="B460" i="26"/>
  <c r="B503" i="26"/>
  <c r="B546" i="26"/>
  <c r="B58" i="26"/>
  <c r="B90" i="26"/>
  <c r="B130" i="26"/>
  <c r="B175" i="26"/>
  <c r="D30" i="26"/>
  <c r="F237" i="26"/>
  <c r="E344" i="26"/>
  <c r="F548" i="26"/>
  <c r="D174" i="26"/>
  <c r="D295" i="26"/>
  <c r="D416" i="26"/>
  <c r="D539" i="26"/>
  <c r="C117" i="26"/>
  <c r="C196" i="26"/>
  <c r="C253" i="26"/>
  <c r="C307" i="26"/>
  <c r="C334" i="26"/>
  <c r="C352" i="26"/>
  <c r="C370" i="26"/>
  <c r="C388" i="26"/>
  <c r="C406" i="26"/>
  <c r="C424" i="26"/>
  <c r="C442" i="26"/>
  <c r="C460" i="26"/>
  <c r="C478" i="26"/>
  <c r="C496" i="26"/>
  <c r="C514" i="26"/>
  <c r="C532" i="26"/>
  <c r="C550" i="26"/>
  <c r="B238" i="26"/>
  <c r="B256" i="26"/>
  <c r="B274" i="26"/>
  <c r="B292" i="26"/>
  <c r="B307" i="26"/>
  <c r="B322" i="26"/>
  <c r="B335" i="26"/>
  <c r="B348" i="26"/>
  <c r="B361" i="26"/>
  <c r="B376" i="26"/>
  <c r="B389" i="26"/>
  <c r="B402" i="26"/>
  <c r="B415" i="26"/>
  <c r="B430" i="26"/>
  <c r="B443" i="26"/>
  <c r="B456" i="26"/>
  <c r="B468" i="26"/>
  <c r="B479" i="26"/>
  <c r="B490" i="26"/>
  <c r="B500" i="26"/>
  <c r="B511" i="26"/>
  <c r="B522" i="26"/>
  <c r="B204" i="26"/>
  <c r="B215" i="26"/>
  <c r="B77" i="26"/>
  <c r="B137" i="26"/>
  <c r="B181" i="26"/>
  <c r="C337" i="26"/>
  <c r="C391" i="26"/>
  <c r="C409" i="26"/>
  <c r="C427" i="26"/>
  <c r="C481" i="26"/>
  <c r="C517" i="26"/>
  <c r="B259" i="26"/>
  <c r="B311" i="26"/>
  <c r="B365" i="26"/>
  <c r="B419" i="26"/>
  <c r="B470" i="26"/>
  <c r="B514" i="26"/>
  <c r="B207" i="26"/>
  <c r="B47" i="26"/>
  <c r="B101" i="26"/>
  <c r="B147" i="26"/>
  <c r="B168" i="26"/>
  <c r="B197" i="26"/>
  <c r="E452" i="26"/>
  <c r="D68" i="26"/>
  <c r="D200" i="26"/>
  <c r="D323" i="26"/>
  <c r="D444" i="26"/>
  <c r="C43" i="26"/>
  <c r="C140" i="26"/>
  <c r="C211" i="26"/>
  <c r="C265" i="26"/>
  <c r="E467" i="26"/>
  <c r="D86" i="26"/>
  <c r="D215" i="26"/>
  <c r="D336" i="26"/>
  <c r="D457" i="26"/>
  <c r="C52" i="26"/>
  <c r="C148" i="26"/>
  <c r="C217" i="26"/>
  <c r="C271" i="26"/>
  <c r="C322" i="26"/>
  <c r="C340" i="26"/>
  <c r="C358" i="26"/>
  <c r="C376" i="26"/>
  <c r="C394" i="26"/>
  <c r="C412" i="26"/>
  <c r="C430" i="26"/>
  <c r="C448" i="26"/>
  <c r="C466" i="26"/>
  <c r="C484" i="26"/>
  <c r="C502" i="26"/>
  <c r="C520" i="26"/>
  <c r="C538" i="26"/>
  <c r="B226" i="26"/>
  <c r="B244" i="26"/>
  <c r="B262" i="26"/>
  <c r="B280" i="26"/>
  <c r="B298" i="26"/>
  <c r="B312" i="26"/>
  <c r="B325" i="26"/>
  <c r="B340" i="26"/>
  <c r="B353" i="26"/>
  <c r="B366" i="26"/>
  <c r="B379" i="26"/>
  <c r="B394" i="26"/>
  <c r="B407" i="26"/>
  <c r="B420" i="26"/>
  <c r="B433" i="26"/>
  <c r="B448" i="26"/>
  <c r="B461" i="26"/>
  <c r="B472" i="26"/>
  <c r="B482" i="26"/>
  <c r="B493" i="26"/>
  <c r="B504" i="26"/>
  <c r="B515" i="26"/>
  <c r="B526" i="26"/>
  <c r="B536" i="26"/>
  <c r="B547" i="26"/>
  <c r="B208" i="26"/>
  <c r="B219" i="26"/>
  <c r="B38" i="26"/>
  <c r="B48" i="26"/>
  <c r="B59" i="26"/>
  <c r="B70" i="26"/>
  <c r="B81" i="26"/>
  <c r="B92" i="26"/>
  <c r="B102" i="26"/>
  <c r="B113" i="26"/>
  <c r="B123" i="26"/>
  <c r="B131" i="26"/>
  <c r="B141" i="26"/>
  <c r="B148" i="26"/>
  <c r="B155" i="26"/>
  <c r="B162" i="26"/>
  <c r="B169" i="26"/>
  <c r="B177" i="26"/>
  <c r="B184" i="26"/>
  <c r="B191" i="26"/>
  <c r="B198" i="26"/>
  <c r="C30" i="26"/>
  <c r="B149" i="26"/>
  <c r="B163" i="26"/>
  <c r="B178" i="26"/>
  <c r="B185" i="26"/>
  <c r="B199" i="26"/>
  <c r="F507" i="26"/>
  <c r="C289" i="26"/>
  <c r="C346" i="26"/>
  <c r="C382" i="26"/>
  <c r="C418" i="26"/>
  <c r="C454" i="26"/>
  <c r="C490" i="26"/>
  <c r="C526" i="26"/>
  <c r="B232" i="26"/>
  <c r="B268" i="26"/>
  <c r="B304" i="26"/>
  <c r="B343" i="26"/>
  <c r="B371" i="26"/>
  <c r="B397" i="26"/>
  <c r="B425" i="26"/>
  <c r="B451" i="26"/>
  <c r="B475" i="26"/>
  <c r="B497" i="26"/>
  <c r="B518" i="26"/>
  <c r="B540" i="26"/>
  <c r="B212" i="26"/>
  <c r="B41" i="26"/>
  <c r="B63" i="26"/>
  <c r="B84" i="26"/>
  <c r="B106" i="26"/>
  <c r="B126" i="26"/>
  <c r="B143" i="26"/>
  <c r="B157" i="26"/>
  <c r="B172" i="26"/>
  <c r="B186" i="26"/>
  <c r="D161" i="26"/>
  <c r="D282" i="26"/>
  <c r="D524" i="26"/>
  <c r="C189" i="26"/>
  <c r="C301" i="26"/>
  <c r="C367" i="26"/>
  <c r="C403" i="26"/>
  <c r="C439" i="26"/>
  <c r="C475" i="26"/>
  <c r="C511" i="26"/>
  <c r="C547" i="26"/>
  <c r="B253" i="26"/>
  <c r="B289" i="26"/>
  <c r="B319" i="26"/>
  <c r="B347" i="26"/>
  <c r="B388" i="26"/>
  <c r="B414" i="26"/>
  <c r="B455" i="26"/>
  <c r="B478" i="26"/>
  <c r="B499" i="26"/>
  <c r="B521" i="26"/>
  <c r="B542" i="26"/>
  <c r="B33" i="26"/>
  <c r="B54" i="26"/>
  <c r="B87" i="26"/>
  <c r="B119" i="26"/>
  <c r="B136" i="26"/>
  <c r="B159" i="26"/>
  <c r="B180" i="26"/>
  <c r="B195" i="26"/>
  <c r="B34" i="26"/>
  <c r="B110" i="26"/>
  <c r="B145" i="26"/>
  <c r="B174" i="26"/>
  <c r="B196" i="26"/>
  <c r="C355" i="26"/>
  <c r="C445" i="26"/>
  <c r="C499" i="26"/>
  <c r="B241" i="26"/>
  <c r="B324" i="26"/>
  <c r="B378" i="26"/>
  <c r="B432" i="26"/>
  <c r="B492" i="26"/>
  <c r="B535" i="26"/>
  <c r="B36" i="26"/>
  <c r="B80" i="26"/>
  <c r="B122" i="26"/>
  <c r="B154" i="26"/>
  <c r="B183" i="26"/>
  <c r="F308" i="26"/>
  <c r="F258" i="26"/>
  <c r="F271" i="26"/>
  <c r="F265" i="26"/>
  <c r="F278" i="26"/>
  <c r="F284" i="26"/>
  <c r="F252" i="26"/>
  <c r="F482" i="26"/>
  <c r="F56" i="26"/>
  <c r="I20" i="13" l="1"/>
  <c r="H17" i="13"/>
  <c r="I17" i="13" s="1"/>
  <c r="E22" i="13"/>
  <c r="C16" i="26"/>
  <c r="H22" i="13" l="1"/>
  <c r="I22" i="13"/>
  <c r="C20" i="26"/>
  <c r="C18" i="26"/>
  <c r="C22" i="26" l="1"/>
  <c r="C21" i="26"/>
  <c r="C8" i="26"/>
  <c r="C23" i="26" l="1"/>
  <c r="C24" i="26" l="1"/>
  <c r="G3" i="26"/>
  <c r="C10" i="26"/>
  <c r="C11" i="26"/>
  <c r="C13" i="26" l="1"/>
  <c r="C14" i="26" l="1"/>
</calcChain>
</file>

<file path=xl/sharedStrings.xml><?xml version="1.0" encoding="utf-8"?>
<sst xmlns="http://schemas.openxmlformats.org/spreadsheetml/2006/main" count="323" uniqueCount="201">
  <si>
    <t xml:space="preserve"> </t>
  </si>
  <si>
    <t>Einheit</t>
  </si>
  <si>
    <t>Menge</t>
  </si>
  <si>
    <t>Zellverknüpfungen</t>
  </si>
  <si>
    <t xml:space="preserve">Summe </t>
  </si>
  <si>
    <t>MwSt.</t>
  </si>
  <si>
    <t>EURO</t>
  </si>
  <si>
    <t>netto</t>
  </si>
  <si>
    <t>Hinweise zur Bedienung für den Bieter</t>
  </si>
  <si>
    <t>Bieter:</t>
  </si>
  <si>
    <t>Hinweise zur Bedienung für den Auftraggeber</t>
  </si>
  <si>
    <t>Fachbereich</t>
  </si>
  <si>
    <t>Finanzierung</t>
  </si>
  <si>
    <t>Bundesmaßnahme</t>
  </si>
  <si>
    <t>Straßenbau</t>
  </si>
  <si>
    <t>1.1</t>
  </si>
  <si>
    <t>1.2</t>
  </si>
  <si>
    <t>2.1</t>
  </si>
  <si>
    <t>2.2</t>
  </si>
  <si>
    <t>Bezeichnung Tabellenblatt:</t>
  </si>
  <si>
    <t>Teil</t>
  </si>
  <si>
    <t>-</t>
  </si>
  <si>
    <t>Steuerung Arbeitsmappe:</t>
  </si>
  <si>
    <t>Bezeichnung</t>
  </si>
  <si>
    <t>Wertungssumme</t>
  </si>
  <si>
    <t>Landesmaßnahme / Dritte</t>
  </si>
  <si>
    <t>Maßnahme:</t>
  </si>
  <si>
    <t>Angaben zur Maßnahme</t>
  </si>
  <si>
    <t>Projektgrundlagen</t>
  </si>
  <si>
    <r>
      <t>Bezeichnung Tabellenblatt</t>
    </r>
    <r>
      <rPr>
        <sz val="10"/>
        <color theme="1"/>
        <rFont val="Arial"/>
        <family val="2"/>
      </rPr>
      <t xml:space="preserve"> </t>
    </r>
    <r>
      <rPr>
        <sz val="8"/>
        <color theme="1"/>
        <rFont val="Arial"/>
        <family val="2"/>
      </rPr>
      <t>(mit Link)</t>
    </r>
  </si>
  <si>
    <t>Honorarübersicht</t>
  </si>
  <si>
    <t>Teil dieser Angebotsabfrage, -erstellung und Abrechnung sind:</t>
  </si>
  <si>
    <t>Hochbau  Land</t>
  </si>
  <si>
    <t>Hochbau  Bund</t>
  </si>
  <si>
    <t>Inhalt</t>
  </si>
  <si>
    <r>
      <rPr>
        <b/>
        <sz val="10"/>
        <color theme="1"/>
        <rFont val="Arial"/>
        <family val="2"/>
      </rPr>
      <t xml:space="preserve">GP </t>
    </r>
    <r>
      <rPr>
        <b/>
        <sz val="8"/>
        <color theme="1"/>
        <rFont val="Arial"/>
        <family val="2"/>
      </rPr>
      <t xml:space="preserve">
[EURO netto]</t>
    </r>
  </si>
  <si>
    <r>
      <rPr>
        <b/>
        <sz val="10"/>
        <color theme="1"/>
        <rFont val="Arial"/>
        <family val="2"/>
      </rPr>
      <t xml:space="preserve">EP  </t>
    </r>
    <r>
      <rPr>
        <b/>
        <sz val="8"/>
        <color theme="1"/>
        <rFont val="Arial"/>
        <family val="2"/>
      </rPr>
      <t xml:space="preserve">
[EURO netto]</t>
    </r>
  </si>
  <si>
    <t>Projektgrundlagen / Hinweise</t>
  </si>
  <si>
    <r>
      <t xml:space="preserve">
Zur Bearbeitung wird die Excel-Arbeitsmappenansicht „Normal“ empfohlen.
Eintragungen in </t>
    </r>
    <r>
      <rPr>
        <b/>
        <sz val="10"/>
        <color theme="1"/>
        <rFont val="Arial"/>
        <family val="2"/>
      </rPr>
      <t>Felder mit blauem Hintergrund und roter Umrandung</t>
    </r>
    <r>
      <rPr>
        <sz val="10"/>
        <color theme="1"/>
        <rFont val="Arial"/>
        <family val="2"/>
      </rPr>
      <t xml:space="preserve"> (gekennzeichnet mit seitlichem roten Pfeil) sind vom </t>
    </r>
    <r>
      <rPr>
        <b/>
        <sz val="10"/>
        <color theme="1"/>
        <rFont val="Arial"/>
        <family val="2"/>
      </rPr>
      <t>Auftraggeber</t>
    </r>
    <r>
      <rPr>
        <sz val="10"/>
        <color theme="1"/>
        <rFont val="Arial"/>
        <family val="2"/>
      </rPr>
      <t xml:space="preserve"> zwingend auszufüllen. 
Es wird empfohlen, nichtbenötigte Tabellenblätter auszublenden (</t>
    </r>
    <r>
      <rPr>
        <b/>
        <sz val="10"/>
        <color theme="1"/>
        <rFont val="Arial"/>
        <family val="2"/>
      </rPr>
      <t>nicht löschen!</t>
    </r>
    <r>
      <rPr>
        <sz val="10"/>
        <color theme="1"/>
        <rFont val="Arial"/>
        <family val="2"/>
      </rPr>
      <t xml:space="preserve">). Dies ist auch mit ganzen Zeilen oder Spalten möglich.
Beim Einfügen von zusätzlichen Zeilen mit Kontrollkästchen, müssen die Zellverknüpfungen manuel angepasst werden.
Bei mehreren Angebotsdateien ist die Bezeichnung der Honorarangebotsdatei manuell in das "Angebotsdokument" zu übertragen.
Um unbeabsichtigten Änderungen insbesondere in den Formeln vorzubeugen, wurden die Tabellenblätter geschützt. </t>
    </r>
  </si>
  <si>
    <t>Leistung</t>
  </si>
  <si>
    <t>Leistungsbeschreibung</t>
  </si>
  <si>
    <t>Summe</t>
  </si>
  <si>
    <t xml:space="preserve"> - frei - </t>
  </si>
  <si>
    <t>psch</t>
  </si>
  <si>
    <t xml:space="preserve">Summe über alle Titel </t>
  </si>
  <si>
    <t>Maßnahmennr</t>
  </si>
  <si>
    <t>Maßnahme</t>
  </si>
  <si>
    <t>Vergabenr</t>
  </si>
  <si>
    <t>Bieter</t>
  </si>
  <si>
    <t>Angebot</t>
  </si>
  <si>
    <t>Index</t>
  </si>
  <si>
    <t>10.2 Nebenkosten  in %</t>
  </si>
  <si>
    <t xml:space="preserve">10 Nebenkosten </t>
  </si>
  <si>
    <t>12 Auftragssumme netto</t>
  </si>
  <si>
    <t>13 Mehrwertsteuer in %</t>
  </si>
  <si>
    <t>13 Mehrwertsteuer</t>
  </si>
  <si>
    <t>14 Auftragsumme brutto</t>
  </si>
  <si>
    <t>20 Wertungssumme netto</t>
  </si>
  <si>
    <t>21 Mehrwertsteuer</t>
  </si>
  <si>
    <t>22 Wertungssumme brutto</t>
  </si>
  <si>
    <t>Bezeichnung Besond Lstg</t>
  </si>
  <si>
    <t>EP-Preis</t>
  </si>
  <si>
    <t>Netto-GP-Preis</t>
  </si>
  <si>
    <t>9.1 Summe Honorar für Leistungen (s.Teil C)</t>
  </si>
  <si>
    <t>Stand: 04.01.2024</t>
  </si>
  <si>
    <t>Eisenbahninfrastruktur</t>
  </si>
  <si>
    <t>Reaktivierung der Bahnstrecke 5331 im Abschnitt Wilburgstetten - Dombühl für den SPNV</t>
  </si>
  <si>
    <t>Bauherr:</t>
  </si>
  <si>
    <t xml:space="preserve">Immisionsschutz </t>
  </si>
  <si>
    <t xml:space="preserve">Schall- und Erschütterungstechnische Untersuchung </t>
  </si>
  <si>
    <t>Mittelfränkische Eisenbahnbetriebs GmbH</t>
  </si>
  <si>
    <t>Schalltechnische Untersuchung nach der 16. BImSchV</t>
  </si>
  <si>
    <t>Schall- und Erschütterungstechnische Untersuchung Baubetrieb</t>
  </si>
  <si>
    <t>Erschütterungstechnische Untersuchung</t>
  </si>
  <si>
    <t>Zusammenstellung Einzelhonorare</t>
  </si>
  <si>
    <r>
      <t xml:space="preserve">
Zur Bearbeitung wird die Excel-Arbeitsmappenansicht „Normal“ empfohlen.
Eintragungen in </t>
    </r>
    <r>
      <rPr>
        <b/>
        <sz val="10"/>
        <color theme="1"/>
        <rFont val="Arial"/>
        <family val="2"/>
      </rPr>
      <t>Felder mit blauem Hintergrund</t>
    </r>
    <r>
      <rPr>
        <sz val="10"/>
        <color theme="1"/>
        <rFont val="Arial"/>
        <family val="2"/>
      </rPr>
      <t xml:space="preserve"> sind dem </t>
    </r>
    <r>
      <rPr>
        <b/>
        <sz val="10"/>
        <color theme="1"/>
        <rFont val="Arial"/>
        <family val="2"/>
      </rPr>
      <t>Auftraggeber</t>
    </r>
    <r>
      <rPr>
        <sz val="10"/>
        <color theme="1"/>
        <rFont val="Arial"/>
        <family val="2"/>
      </rPr>
      <t xml:space="preserve"> vorbehalten. Eintragungen des Bieters sind unzulässig.
Die in den </t>
    </r>
    <r>
      <rPr>
        <b/>
        <sz val="10"/>
        <color theme="1"/>
        <rFont val="Arial"/>
        <family val="2"/>
      </rPr>
      <t>Teilen A bis D rot hinterlegten Felder</t>
    </r>
    <r>
      <rPr>
        <sz val="10"/>
        <color theme="1"/>
        <rFont val="Arial"/>
        <family val="2"/>
      </rPr>
      <t xml:space="preserve"> sind vom </t>
    </r>
    <r>
      <rPr>
        <b/>
        <sz val="10"/>
        <color theme="1"/>
        <rFont val="Arial"/>
        <family val="2"/>
      </rPr>
      <t xml:space="preserve">Bieter </t>
    </r>
    <r>
      <rPr>
        <sz val="10"/>
        <color theme="1"/>
        <rFont val="Arial"/>
        <family val="2"/>
      </rPr>
      <t xml:space="preserve">zwingend zu befüllen, der Eintrag von "0" ist regelmäßig zulässig. Werden die Felder befüllt, wechselt die Farbe auf gelb.
Auf die Folgen unvollständiger oder unzulässiger Eintragungen des Bieters, insbesondere entsprechend der §§ 56 und 57 VgV, die auch unterschwellig entsprechend Anwendung finden können, wird hiermit hingewiesen.
Um unbeabsichtigten Änderungen insbesondere in den Formeln vorzubeugen, wurden die Tabellenblätter geschützt. </t>
    </r>
  </si>
  <si>
    <t>01 - Schalltechnische Untersuchung nach der 16. BImSchV</t>
  </si>
  <si>
    <t>01 - Schall 16. BImSchV</t>
  </si>
  <si>
    <t>02 - Schall TA</t>
  </si>
  <si>
    <t>03 - Untersuchung Baubetrieb</t>
  </si>
  <si>
    <t>04 - Erschütterung</t>
  </si>
  <si>
    <t>01.01</t>
  </si>
  <si>
    <t>01.02</t>
  </si>
  <si>
    <t>01.03</t>
  </si>
  <si>
    <t>01.03.01</t>
  </si>
  <si>
    <t>01.03.02</t>
  </si>
  <si>
    <t>Grundlagenermittlung</t>
  </si>
  <si>
    <t>Sichten und Prüfen der Unterlagen, Abstimmung der Vorgehensweise, Kontaktaufnahme zu den Planungsbeteiligten, Erfassen und Nachfordern von fehlenden Unterlagen</t>
  </si>
  <si>
    <t>Ermitteln der baulichen Nutzungen</t>
  </si>
  <si>
    <t>Die schutzbedürftigen baulichen Nutzungen im Sinne von § 2 der 16. BImSchV sind zu erheben und in den Lageplänen festzuhalten</t>
  </si>
  <si>
    <t>Ermitteln der Emissionen</t>
  </si>
  <si>
    <t>Mit Hilfe der vorgegebenen Eingangsparameter des Schienenverkehrs sind die Emissionen für Tag- und Nachtzeit im Sinne der Anlage 2 zur 16. BImSchV - dort Nr. 3.1 - zu ermitteln. Dabei ist für den vorgegebenen Prognosehorizont der sog. Planfall und die Vorbelastung "Prognose-Nullfall" zu berücksichtigen.</t>
  </si>
  <si>
    <t>Fachgutachterliche Stellungnahme</t>
  </si>
  <si>
    <t>Fachgutachterliche Stellungnahme, ob bzw. dass eine Erhöhung der Schallbelastung und in Folge eine wesentliche Änderung im Sinne der 16. BImSchV ausgeschlossen werden kann. Eine solche Beurteilung kann als eigenständige Stellungnahme oder als Fachbeitrag zum technischen Bericht erfolgen.</t>
  </si>
  <si>
    <t>Fachgutachterliche Stellungnahme, insbesondere bei der Erneuerung von einzelnen Bahnanlagen, ob die Maßnahmen einen Schutzansprich auslösen können.</t>
  </si>
  <si>
    <t>01.04</t>
  </si>
  <si>
    <t>01.04.01</t>
  </si>
  <si>
    <t>01.04.02</t>
  </si>
  <si>
    <t>01.05</t>
  </si>
  <si>
    <t>Beurteilung Straßenverkehrslärm im Rahmen von Bauvorhaben</t>
  </si>
  <si>
    <t>Berechnen und Beurteilen der Schallimmissionen</t>
  </si>
  <si>
    <t>Auf Grundlage der 16. BImSchV i.V. mit der "Schall 03" sind die Immissionen zu ermitteln und daraus die Ansprüche auf Schallvorsorge festzulegen. Die erforderlichen Schallschutzmaßnahmen sind zu ermitteln, wobei veruscht werden soll, z.B. durch Varriieren der Höhe des aktiven Schallschutzes Wirkungen und Kosten, auch unter städtebaulichen und klimatischen Gesichtspunkten zu optimieren.
Die unterschiedlichen Varianten sind in Hinblick auf Kosten und Auswirkungen für eventuell zusätzlich erforderlichen passiven Schallschutz zu dokumentieren.</t>
  </si>
  <si>
    <t>Überschlägige Beurteilung</t>
  </si>
  <si>
    <t>Überschlägige Beurteilung der Immissionen und des Schutzanspruchs einschließlich Schutzmaßnahmen anhand von Isophonen und ausgewählten repräsentativen Einzelpunkt-berechnungen (z.B. im Rahmen von Voruntersuchungen bzw. Vorentwurfsplanungen)</t>
  </si>
  <si>
    <t>Detaillierte Beurteilung</t>
  </si>
  <si>
    <t>Detaillierte Beurteilung anhand von Isophonen und flächendeckenden Einzelpunktberechnungen. Die Abwägung der Schallschutzmaßnahmen ist angelehnt an die Vorgaben des EBA - Umweltleitfadens Teil VI vorzunehmen.</t>
  </si>
  <si>
    <t>Mit Hilfe der vorgegebenen Berechnungsparameter des Straßenverkehrs sind Emissions- und Immissionswerte für Tag- und Nachtzeit nach RLS 19 zu berechnen (Ausarbeitung analog der Positionen 01.02. - 01.04.)</t>
  </si>
  <si>
    <t>01.06</t>
  </si>
  <si>
    <t>Erstellung eines Berichts / Gutachten</t>
  </si>
  <si>
    <t>Die Schallausbreitung ist sowohl durch Einzelpunktberechnung in der jeweils örtlich vorhandenen Geschosshöhe als auch durch Isophonen in Plänen in geeignetem Maßstab darzustellen.</t>
  </si>
  <si>
    <t>01.07</t>
  </si>
  <si>
    <t>Fachliche Zuarbeit zur Umwelterklärung</t>
  </si>
  <si>
    <t>01.08</t>
  </si>
  <si>
    <t>01.09</t>
  </si>
  <si>
    <t>01.10</t>
  </si>
  <si>
    <t>Präsentation der Ergebnisse</t>
  </si>
  <si>
    <t>Für eine Beteiligung der Öffentlichkeit sind die Ergebnisse in eine allgemeinverständliche Präsentation zu übertragen. Hierfür ist eine Vorabstimmung mit dem AG zu führen. Die Präsentation soll nach Bedarf im Vorfeld der Antragstellung, im Erörterungstermin sowie in politischen Gremien gezeigt werden können.</t>
  </si>
  <si>
    <t>Teilnahme an einer Öffentlichkeitsveranstaltung</t>
  </si>
  <si>
    <t>Fachliche Begleitung des AG auf Basis des Gutachtens bzw. zur Erläuterung der Ergebnispräsentation 
(auch Abendveranstaltungen bis 4 Stunden)</t>
  </si>
  <si>
    <t>Zuarbeit zu fachspezifischen Fragestellungen</t>
  </si>
  <si>
    <t xml:space="preserve">Einzelne Zuarbeiten zu Anfragen Dritter in unmittelbarem Zusammenhang mit den gutachterlichen Ergebnissen (z.B. Anfragen politischer Gremien, einzelner Betroffener oder Bürgerinitiativen). </t>
  </si>
  <si>
    <t xml:space="preserve">Summe  </t>
  </si>
  <si>
    <t>brutto</t>
  </si>
  <si>
    <t>Schalltechnische Untersuchung nach Technischer Anleitung</t>
  </si>
  <si>
    <t>02 - Schalltechnische Untersuchung nach Technischer Anleitung</t>
  </si>
  <si>
    <t>03 - Schall- und Erschütterungstechnische Untersuchung Baubetrieb</t>
  </si>
  <si>
    <t>04 - Erschütterungstechnische Untersuchung</t>
  </si>
  <si>
    <t>02.01</t>
  </si>
  <si>
    <t>02.02</t>
  </si>
  <si>
    <t>02.03</t>
  </si>
  <si>
    <t xml:space="preserve">Mit Hilfe der vorgegebenen Eingangsparameter des Schienenverkehrs sind die Emissionen für Tag- und Nachtzeit im Sinne der Anlage 2 zur 16. BImSchV - dort Nr. 3.1 - zu ermitteln. </t>
  </si>
  <si>
    <t>02.04</t>
  </si>
  <si>
    <t>02.04.01</t>
  </si>
  <si>
    <t xml:space="preserve">Detailierte Beurteilung </t>
  </si>
  <si>
    <t>02.04.02</t>
  </si>
  <si>
    <t>Weitere Variante</t>
  </si>
  <si>
    <t>Jede weitere Variante um den o.g. Anforderungen zu entsprechen.</t>
  </si>
  <si>
    <t>02.05</t>
  </si>
  <si>
    <t>02.06</t>
  </si>
  <si>
    <t>03.01</t>
  </si>
  <si>
    <t>03.02</t>
  </si>
  <si>
    <t xml:space="preserve">Ermitteln der maßgeblichen Lärmquellen </t>
  </si>
  <si>
    <t>03.03</t>
  </si>
  <si>
    <t xml:space="preserve">Bauliche Nutzung ermitteln </t>
  </si>
  <si>
    <t>03.04</t>
  </si>
  <si>
    <t>Ermittlung der Lärmimmissionen</t>
  </si>
  <si>
    <t>03.05</t>
  </si>
  <si>
    <t>03.06</t>
  </si>
  <si>
    <t xml:space="preserve">Beurteilung der Baulärmsituation </t>
  </si>
  <si>
    <t>03.07</t>
  </si>
  <si>
    <t>Ermittlung der Erschütterungsimmissionen</t>
  </si>
  <si>
    <t>03.08</t>
  </si>
  <si>
    <t xml:space="preserve">Messung der Übertragungsfunktion </t>
  </si>
  <si>
    <t>Beurteilung der Erschütterungsimmissionen</t>
  </si>
  <si>
    <t>03.09</t>
  </si>
  <si>
    <t>03.10</t>
  </si>
  <si>
    <t xml:space="preserve">Ergebnisbericht (pauschal, nicht pro Bauzustand) </t>
  </si>
  <si>
    <t>03.11</t>
  </si>
  <si>
    <t>04.01</t>
  </si>
  <si>
    <t>04.02</t>
  </si>
  <si>
    <t xml:space="preserve">Durchführen von Messungen zur zuverlässigen Abstützung der Berechnungen </t>
  </si>
  <si>
    <t>04.03</t>
  </si>
  <si>
    <t>Durchführen von Messungen an zusätzlichen Bauteilen als Erweiterung der Position 4.2</t>
  </si>
  <si>
    <t>04.04</t>
  </si>
  <si>
    <t xml:space="preserve">Durchführung von Messungen außerhalb von Gebäuden </t>
  </si>
  <si>
    <t>04.05</t>
  </si>
  <si>
    <t xml:space="preserve">Berechnen der Erschütterungswerte (Prognose) </t>
  </si>
  <si>
    <t xml:space="preserve">Beuteilen der Erschütterungssituation </t>
  </si>
  <si>
    <t xml:space="preserve">Diskussion der Schutzmaßnahmen </t>
  </si>
  <si>
    <t>04.07</t>
  </si>
  <si>
    <t>04.08</t>
  </si>
  <si>
    <t>Abgleich mit vorgegebenen Anforderungen</t>
  </si>
  <si>
    <t>04.09</t>
  </si>
  <si>
    <t xml:space="preserve">Ergebnisbericht </t>
  </si>
  <si>
    <t>04.10</t>
  </si>
  <si>
    <t>Die schutzbedürftigen baulichen Nutzungen für die Beurteilung nach der AVV-Baulärm sind zu erheben und in den Lageplänen festzuhalten. Für die Beurteilung ist auch zu prüfen, ob die Vorbelastung schutzmindernd anzurechnen ist.</t>
  </si>
  <si>
    <t>Gemeinsam mit dem AG sind Messpunkte so auszuwählen, dass die Berechnungen von den vor Ort gewonnenen Messdaten zuverlässig unterstützt werden. 
Bei natürlicher oder künstlicher Anregung sind der 8-m-Pegel, der Pegel am Fundament und an einer Decke zu messen.
Dabei sind Art, Länge und Geschwindigkeit der erfassten Züge zu dokumentieren.</t>
  </si>
  <si>
    <t>Messungen an zusätzlichen Bauteilen (Decken bzw. Wänden) im Rahmen einer Grundmessung nach 4.2.</t>
  </si>
  <si>
    <t>Die schutzbedürftigen baulichen Nutzungen im Sinne der TA-Lärm sind zu erheben und in den Lageplänen festzuhalten</t>
  </si>
  <si>
    <t xml:space="preserve">Auf Grundlage der TA-Lärm sind für die Anlagen, die nach Auffassung der Planrechtsbehörde nicht nach der 16. BImSchV zu beurteilen sind die Immissionen zu ermitteln und daraus die Ansprüche auf Schallvorsorge festzustellen. Die erforderlichen Schallschutzmaßnahmen sind zu ermitteln, wobei versucht werden soll, z.B. durch Variieren der Höhe des aktiven Schallschutzes Wirkung und Kosten, auch unter städtebaulichen und klimatischen Gesichtspunkten zu optimieren. Die unterschiedlichen Varianten sind im Hinblick auf Kosten und Auswirkungen für eventuell zusätzlich erforderlichen passiven Schallschutz zu dokumentieren. </t>
  </si>
  <si>
    <t>Detailierte Beurteilung anhand von Isophonen und flächendeckenden Einzelpunktberechnungen-
Die Abwägung der Schallschutzmaßnahmen ist in Anlehnung an die Vorgaben des Umweltleitfadens Teil IV vorzunehmen (Vollschutzvaríanate).</t>
  </si>
  <si>
    <t>Das Ergebnis ist in einem Bericht dem Auftraggeber zu liefern. Die Schallausbreitung ist sowohl durch Einzelpunktberechnung in der jeweils örtlich vorhandenen Geschosshöhe als auch durch Isophonen in Plänen in geeignetem Maßstab darzustellen.</t>
  </si>
  <si>
    <t xml:space="preserve">Gemeinsam mit dem AG bzw. den Planern sind die Eingangs-größen für die Untersuchung zu ermitteln. Dabei sind zu erheben:
- die maßgeblichen geräuschintensiven Arbeitsvorgänge / Arbeitsphasen im Baustellenbereich sowie deren vsl. Dauer gem. Amtsentwurf 
- die Zu- und Abfahrtswege zu Baustellen
- das zu erwartende baustellenbedingte Verkehrsaufkommen
- die Baustellenbereiche, in denen geräuschintensive Verdichtungs- 
  und Rammarbeiten durchgeführt werden
- mögliche Maßnahmen zur Vermeidung bzw. Minimierung von 
  Baulärm (u.a. Art, räumliche Anordnung, Dauer) 
- die EU-einheitlichen Anforderungen an die Lärmemissionen der 
  zum Einsatz kommenden Maschinen </t>
  </si>
  <si>
    <t xml:space="preserve">Die Lärmimmissionen aus dem Baustellenbetrieb sind für den gesamten Einwirkungsbereich der Baustelle, entlang der Erschließungsstraßen des Baustellenbereichs inkl. Umfeld zu ermitteln. 
Die Berechnungsergebnisse für die einzlenen Immissions-aufpunkte sind zu dokumentieren. Des weiteren wird die Darstellung der Lärmimmissionen in Form von flächendeckenden Schallimmissionsplänen (Isophonenkarte) erwartet. </t>
  </si>
  <si>
    <t xml:space="preserve">Beurteilung der Baulärmsituation für den gesamten Prognosezeitraum. Dabei sind die zu erwartenden Überschreitungen der Immissionsrichtwerte nach AVV-Bau im Einwirkungsbereich der Baustelle sowie erforderliche Schutzvorkehrungen aufzuzeigen. 
In der planerischen Abwägung zum entwickelten Schutzkonzept sind die berücksichtigten und nicht berücksichtigten Maßnahmen zur Vermeidung / Minderung von Baulärm darzustellen und zu begründen. </t>
  </si>
  <si>
    <t xml:space="preserve">Für die festgestellten baubetriebsrelevanten Lastfälle sind die Prognoseberechnungen der Erschütterungsimmissionen für sämtliche in Betracht kommende Gebäude im Einwirkungsbereich durchzuführen. Die Prognoseberechnungen sind auf den für die Fragestellung üblichen Frequenzbereich bis 315 Hz abzustellen. </t>
  </si>
  <si>
    <t xml:space="preserve">Sofern Messungen erforderlich werden, werden diese mit den Positionen 04.02 und 04.03. vergütet. </t>
  </si>
  <si>
    <t xml:space="preserve">Die Beurteilung der Erschütterungsimmissionen hat gemäß DIN 4150 Teil 2 und 3 zu erfolgen. Sollten die Prognoseberechnungen erhebliche Einwirkungen auf Menschen und Gebäude ausweisen oder Hinweise darauf liefern, dass im Umfeld der Baustelle Schäden an benachbarten Gebäuden auftreten können, so sind geeignete organisatorische Schutzmaßnahmen aufzuzeigen.  </t>
  </si>
  <si>
    <t xml:space="preserve">Das Ergebnis ist in einem Bericht dem Auftraggeber zu liefern. </t>
  </si>
  <si>
    <t>Sofern Ansprüche bestehen und Maßnahmen erforderlich werden, sind in Abstimmung mit dem Auftraggeber die Erkenntnisse der Schalltechnischen Untersuchung für die Unterlagen zur Umwelterklärung aufzubereiten.</t>
  </si>
  <si>
    <t xml:space="preserve">Fachliche Bewertung zur Umwelterklärung als "Überblick zur baulich bedingten Schallimmission" in Anlehnung an die 
EBA-Umwelterklärung, Frage 3.1.3., für den Fall, dass voraussichtlich die AVV-Richtwerte eingehalten werden können und ein detailliertes Baugutachten nicht oder zu einem anderen Zeitpunkt erforderlich wird.  </t>
  </si>
  <si>
    <t>Messungen in Anlehnungen an die DIN 45672 und DIN 45669 um hilfsweise allgemeine Prognosen für mögliche Gebäude vornehmen zu können. Dabei sind neben einem 8-m-Pegel noch höchstens 3 weitere Abstände zu messen.</t>
  </si>
  <si>
    <t xml:space="preserve">Bezogen auf die vorher genannten Messungen sind getrennt nach Schienen- und ggf. Straßenverkehr die zu erwartende Erschütterungssituation für Prognose-Nullfall und Prognose-Planfall rechnerisch zu ermitteln.
Dabei sind sowohl die Erschütterungen als auch der sekundäre Luftschall zu betrachten.  </t>
  </si>
  <si>
    <t>Es ist eine abschließende ausführliche Beurteilung der Rechenergebnisse durchzuführen. Dabei sind die einschlägigen Vorgehensweisen zur Anerkennung von Schutzansprüchen, die sich aus der Praxis der Planfeststelung kritstallisiert haben, zu beachten.</t>
  </si>
  <si>
    <t>04.06</t>
  </si>
  <si>
    <t xml:space="preserve">Auf Grundlage der obigen Ergebnisse sind Schutzmaßnahmen zu bewerten und ggf. festzulegen. Ggf. ist auf Entschädigungen zu verweisen. Die zu erwartenden Erschütterungen bzw. der sekundäre Luftschall sind unter Berücksichtigung der Schutzmaßnahmen darzustellen. </t>
  </si>
  <si>
    <t>Die Ergebnisse sind (in der Regel nur bei Nachweisen nach Streckeninbetriebnahme) mit Anforderungen aus dem Planfestellungsbeschluss oder aber Ergebnissen der Beweissicherung zu vergleichen und zu bewerten.</t>
  </si>
  <si>
    <t>Sofern Ansprüche bestehen und Maßnahmen erforderlich werden, sind in Abstimmung mit dem Auftraggeber die Erkenntnisse der Erschütterungstechnischen Untersuchung für die Unterlagen zur Umwelterklärung aufzubereiten.</t>
  </si>
  <si>
    <t>Fachliche Bewertung zur Umwelterklärung</t>
  </si>
  <si>
    <t>schall- und erschütterungstechnische Untersuchungen / Gutachten</t>
  </si>
  <si>
    <t xml:space="preserve">schall- und erschütterungstechnische Untersuchungen / Gutachten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</si>
</sst>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numFmt numFmtId="165" formatCode="_-* #,##0.00\ [$€-407]_-;\-* #,##0.00\ [$€-407]_-;_-* &quot;-&quot;??\ [$€-407]_-;_-@_-"/>
  </numFmts>
  <fonts count="4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4"/>
      <color theme="1"/>
      <name val="Arial"/>
      <family val="2"/>
    </font>
    <font>
      <b/>
      <sz val="10"/>
      <color theme="1"/>
      <name val="Arial"/>
      <family val="2"/>
    </font>
    <font>
      <sz val="9"/>
      <color theme="1"/>
      <name val="Arial"/>
      <family val="2"/>
    </font>
    <font>
      <b/>
      <sz val="8"/>
      <color theme="1"/>
      <name val="Arial"/>
      <family val="2"/>
    </font>
    <font>
      <b/>
      <sz val="9"/>
      <color theme="1"/>
      <name val="Arial"/>
      <family val="2"/>
    </font>
    <font>
      <sz val="11"/>
      <color theme="1"/>
      <name val="Arial"/>
      <family val="2"/>
    </font>
    <font>
      <i/>
      <sz val="10"/>
      <color theme="1"/>
      <name val="Arial"/>
      <family val="2"/>
    </font>
    <font>
      <i/>
      <sz val="10"/>
      <color rgb="FFFF0000"/>
      <name val="Arial"/>
      <family val="2"/>
    </font>
    <font>
      <i/>
      <sz val="8"/>
      <color theme="1"/>
      <name val="Arial"/>
      <family val="2"/>
    </font>
    <font>
      <sz val="10"/>
      <color theme="1"/>
      <name val="Arial"/>
      <family val="2"/>
    </font>
    <font>
      <sz val="10"/>
      <name val="Arial"/>
      <family val="2"/>
    </font>
    <font>
      <sz val="14"/>
      <color theme="1"/>
      <name val="Arial"/>
      <family val="2"/>
    </font>
    <font>
      <sz val="12"/>
      <color theme="1"/>
      <name val="Arial"/>
      <family val="2"/>
    </font>
    <font>
      <b/>
      <sz val="10"/>
      <name val="Arial"/>
      <family val="2"/>
    </font>
    <font>
      <sz val="10"/>
      <color theme="0"/>
      <name val="Arial"/>
      <family val="2"/>
    </font>
    <font>
      <sz val="10"/>
      <color rgb="FFFF0000"/>
      <name val="Arial"/>
      <family val="2"/>
    </font>
    <font>
      <sz val="13"/>
      <color theme="1"/>
      <name val="Arial"/>
      <family val="2"/>
    </font>
    <font>
      <i/>
      <sz val="10"/>
      <name val="Arial"/>
      <family val="2"/>
    </font>
    <font>
      <i/>
      <sz val="10"/>
      <color rgb="FF0070C0"/>
      <name val="Arial"/>
      <family val="2"/>
    </font>
    <font>
      <u/>
      <sz val="10"/>
      <color theme="10"/>
      <name val="Arial"/>
      <family val="2"/>
    </font>
    <font>
      <b/>
      <sz val="12"/>
      <color theme="1"/>
      <name val="Arial"/>
      <family val="2"/>
    </font>
    <font>
      <i/>
      <sz val="12"/>
      <color rgb="FF0070C0"/>
      <name val="Arial"/>
      <family val="2"/>
    </font>
    <font>
      <sz val="13"/>
      <name val="Arial"/>
      <family val="2"/>
    </font>
    <font>
      <b/>
      <i/>
      <sz val="10"/>
      <color rgb="FFC00000"/>
      <name val="Arial"/>
      <family val="2"/>
    </font>
    <font>
      <b/>
      <sz val="9"/>
      <name val="Arial"/>
      <family val="2"/>
    </font>
    <font>
      <sz val="10"/>
      <color theme="1"/>
      <name val="SymbolPS"/>
      <family val="5"/>
      <charset val="2"/>
    </font>
    <font>
      <sz val="13"/>
      <color rgb="FFC00000"/>
      <name val="SymbolPS"/>
      <family val="5"/>
      <charset val="2"/>
    </font>
    <font>
      <b/>
      <sz val="13"/>
      <color rgb="FFC00000"/>
      <name val="SymbolPS"/>
      <family val="5"/>
      <charset val="2"/>
    </font>
    <font>
      <sz val="7"/>
      <color theme="1"/>
      <name val="Arial"/>
      <family val="2"/>
    </font>
    <font>
      <b/>
      <sz val="7"/>
      <color theme="1"/>
      <name val="Arial"/>
      <family val="2"/>
    </font>
    <font>
      <i/>
      <sz val="9"/>
      <color rgb="FF0070C0"/>
      <name val="Arial"/>
      <family val="2"/>
    </font>
    <font>
      <sz val="10"/>
      <color rgb="FF192527"/>
      <name val="Segoe UI"/>
      <family val="2"/>
    </font>
    <font>
      <u/>
      <sz val="10"/>
      <color rgb="FF0000FF"/>
      <name val="Arial"/>
      <family val="2"/>
    </font>
    <font>
      <b/>
      <sz val="10"/>
      <color indexed="8"/>
      <name val="Arial"/>
      <family val="2"/>
    </font>
    <font>
      <sz val="8"/>
      <name val="Arial"/>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4" tint="-0.249977111117893"/>
        <bgColor theme="4" tint="0.79998168889431442"/>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theme="4" tint="-0.24994659260841701"/>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top style="thick">
        <color theme="4" tint="-0.24994659260841701"/>
      </top>
      <bottom style="thick">
        <color theme="4" tint="-0.24994659260841701"/>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bottom style="hair">
        <color indexed="64"/>
      </bottom>
      <diagonal/>
    </border>
    <border>
      <left/>
      <right style="medium">
        <color indexed="64"/>
      </right>
      <top/>
      <bottom/>
      <diagonal/>
    </border>
    <border>
      <left style="hair">
        <color indexed="64"/>
      </left>
      <right style="hair">
        <color indexed="64"/>
      </right>
      <top/>
      <bottom style="hair">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indexed="64"/>
      </left>
      <right style="hair">
        <color indexed="64"/>
      </right>
      <top style="hair">
        <color indexed="64"/>
      </top>
      <bottom/>
      <diagonal/>
    </border>
  </borders>
  <cellStyleXfs count="7">
    <xf numFmtId="0" fontId="0" fillId="0" borderId="0"/>
    <xf numFmtId="0" fontId="3" fillId="0" borderId="0"/>
    <xf numFmtId="0" fontId="2" fillId="0" borderId="0"/>
    <xf numFmtId="0" fontId="24" fillId="0" borderId="0" applyNumberFormat="0" applyFill="0" applyBorder="0" applyAlignment="0" applyProtection="0"/>
    <xf numFmtId="0" fontId="1" fillId="0" borderId="0"/>
    <xf numFmtId="0" fontId="1" fillId="0" borderId="0"/>
    <xf numFmtId="44" fontId="14" fillId="0" borderId="0" applyFont="0" applyFill="0" applyBorder="0" applyAlignment="0" applyProtection="0"/>
  </cellStyleXfs>
  <cellXfs count="303">
    <xf numFmtId="0" fontId="0" fillId="0" borderId="0" xfId="0"/>
    <xf numFmtId="0" fontId="0" fillId="0" borderId="0" xfId="0" applyAlignment="1" applyProtection="1">
      <alignment vertical="top"/>
      <protection hidden="1"/>
    </xf>
    <xf numFmtId="0" fontId="0" fillId="0" borderId="3" xfId="0" applyBorder="1" applyAlignment="1" applyProtection="1">
      <alignment vertical="top"/>
      <protection hidden="1"/>
    </xf>
    <xf numFmtId="0" fontId="0" fillId="0" borderId="6" xfId="0" applyBorder="1" applyAlignment="1" applyProtection="1">
      <alignment vertical="top"/>
      <protection hidden="1"/>
    </xf>
    <xf numFmtId="0" fontId="4" fillId="0" borderId="0" xfId="0" applyFont="1" applyAlignment="1" applyProtection="1">
      <alignment vertical="top"/>
      <protection hidden="1"/>
    </xf>
    <xf numFmtId="0" fontId="0" fillId="0" borderId="0" xfId="0" applyAlignment="1" applyProtection="1">
      <alignment vertical="center"/>
      <protection hidden="1"/>
    </xf>
    <xf numFmtId="0" fontId="0" fillId="0" borderId="13" xfId="0" applyBorder="1" applyAlignment="1" applyProtection="1">
      <alignment vertical="top"/>
      <protection hidden="1"/>
    </xf>
    <xf numFmtId="0" fontId="0" fillId="0" borderId="4" xfId="0" applyBorder="1" applyAlignment="1" applyProtection="1">
      <alignment vertical="top"/>
      <protection hidden="1"/>
    </xf>
    <xf numFmtId="0" fontId="0" fillId="0" borderId="7" xfId="0" applyBorder="1" applyAlignment="1" applyProtection="1">
      <alignment vertical="top"/>
      <protection hidden="1"/>
    </xf>
    <xf numFmtId="0" fontId="8" fillId="0" borderId="1" xfId="0" applyFont="1" applyBorder="1" applyAlignment="1" applyProtection="1">
      <alignment horizontal="center" vertical="top" wrapText="1"/>
      <protection hidden="1"/>
    </xf>
    <xf numFmtId="0" fontId="13" fillId="0" borderId="0" xfId="0" applyFont="1" applyAlignment="1" applyProtection="1">
      <alignment vertical="top"/>
      <protection hidden="1"/>
    </xf>
    <xf numFmtId="0" fontId="8" fillId="0" borderId="14" xfId="0" applyFont="1" applyBorder="1" applyAlignment="1" applyProtection="1">
      <alignment horizontal="left" vertical="top"/>
      <protection hidden="1"/>
    </xf>
    <xf numFmtId="0" fontId="8" fillId="3" borderId="4" xfId="0" applyFont="1" applyFill="1" applyBorder="1" applyAlignment="1" applyProtection="1">
      <alignment horizontal="center" vertical="top" wrapText="1"/>
      <protection hidden="1"/>
    </xf>
    <xf numFmtId="0" fontId="4" fillId="3" borderId="5" xfId="0" applyFont="1" applyFill="1" applyBorder="1" applyAlignment="1" applyProtection="1">
      <alignment horizontal="left" vertical="center"/>
      <protection hidden="1"/>
    </xf>
    <xf numFmtId="4" fontId="15" fillId="3" borderId="7" xfId="0" applyNumberFormat="1" applyFont="1" applyFill="1" applyBorder="1" applyAlignment="1" applyProtection="1">
      <alignment horizontal="right" vertical="center"/>
      <protection hidden="1"/>
    </xf>
    <xf numFmtId="0" fontId="6" fillId="3" borderId="3" xfId="0" applyFont="1" applyFill="1" applyBorder="1" applyAlignment="1" applyProtection="1">
      <alignment vertical="center"/>
      <protection hidden="1"/>
    </xf>
    <xf numFmtId="164" fontId="8" fillId="0" borderId="1" xfId="0" applyNumberFormat="1" applyFont="1" applyBorder="1" applyAlignment="1" applyProtection="1">
      <alignment horizontal="center" vertical="top" wrapText="1"/>
      <protection hidden="1"/>
    </xf>
    <xf numFmtId="0" fontId="4" fillId="0" borderId="12" xfId="0" applyFont="1" applyBorder="1" applyAlignment="1" applyProtection="1">
      <alignment horizontal="center" vertical="top" wrapText="1"/>
      <protection hidden="1"/>
    </xf>
    <xf numFmtId="0" fontId="0" fillId="0" borderId="0" xfId="0" applyAlignment="1" applyProtection="1">
      <alignment horizontal="center" vertical="top" wrapText="1"/>
      <protection locked="0" hidden="1"/>
    </xf>
    <xf numFmtId="0" fontId="10" fillId="0" borderId="0" xfId="1" applyFont="1" applyProtection="1">
      <protection hidden="1"/>
    </xf>
    <xf numFmtId="0" fontId="21" fillId="4" borderId="1" xfId="1" applyFont="1" applyFill="1" applyBorder="1" applyAlignment="1" applyProtection="1">
      <alignment vertical="top"/>
      <protection hidden="1"/>
    </xf>
    <xf numFmtId="0" fontId="0" fillId="3" borderId="3" xfId="0" applyFill="1" applyBorder="1" applyAlignment="1" applyProtection="1">
      <alignment vertical="top"/>
      <protection hidden="1"/>
    </xf>
    <xf numFmtId="0" fontId="0" fillId="3" borderId="6" xfId="0" applyFill="1" applyBorder="1" applyAlignment="1" applyProtection="1">
      <alignment vertical="top"/>
      <protection hidden="1"/>
    </xf>
    <xf numFmtId="0" fontId="0" fillId="3" borderId="6" xfId="0" applyFill="1" applyBorder="1" applyAlignment="1" applyProtection="1">
      <alignment horizontal="left" vertical="center" wrapText="1"/>
      <protection hidden="1"/>
    </xf>
    <xf numFmtId="0" fontId="0" fillId="0" borderId="0" xfId="0" applyAlignment="1" applyProtection="1">
      <alignment horizontal="center" vertical="top" wrapText="1"/>
      <protection hidden="1"/>
    </xf>
    <xf numFmtId="0" fontId="19" fillId="0" borderId="0" xfId="0" applyFont="1" applyAlignment="1" applyProtection="1">
      <alignment vertical="top"/>
      <protection hidden="1"/>
    </xf>
    <xf numFmtId="0" fontId="19" fillId="0" borderId="0" xfId="1" applyFont="1" applyProtection="1">
      <protection hidden="1"/>
    </xf>
    <xf numFmtId="0" fontId="15" fillId="0" borderId="0" xfId="0" applyFont="1" applyAlignment="1" applyProtection="1">
      <alignment vertical="top"/>
      <protection hidden="1"/>
    </xf>
    <xf numFmtId="0" fontId="15" fillId="0" borderId="0" xfId="0" applyFont="1" applyAlignment="1" applyProtection="1">
      <alignment vertical="top"/>
      <protection locked="0" hidden="1"/>
    </xf>
    <xf numFmtId="0" fontId="15" fillId="0" borderId="0" xfId="1" applyFont="1" applyAlignment="1" applyProtection="1">
      <alignment vertical="top"/>
      <protection locked="0" hidden="1"/>
    </xf>
    <xf numFmtId="0" fontId="15" fillId="0" borderId="0" xfId="1" applyFont="1" applyProtection="1">
      <protection hidden="1"/>
    </xf>
    <xf numFmtId="0" fontId="6" fillId="0" borderId="0" xfId="0" applyFont="1" applyAlignment="1">
      <alignment vertical="top"/>
    </xf>
    <xf numFmtId="0" fontId="20" fillId="0" borderId="0" xfId="0" applyFont="1" applyAlignment="1" applyProtection="1">
      <alignment vertical="top"/>
      <protection hidden="1"/>
    </xf>
    <xf numFmtId="0" fontId="17" fillId="0" borderId="11" xfId="1" applyFont="1" applyBorder="1" applyAlignment="1" applyProtection="1">
      <alignment horizontal="left" vertical="top"/>
      <protection hidden="1"/>
    </xf>
    <xf numFmtId="0" fontId="11" fillId="0" borderId="0" xfId="0" applyFont="1" applyAlignment="1" applyProtection="1">
      <alignment vertical="top"/>
      <protection hidden="1"/>
    </xf>
    <xf numFmtId="0" fontId="6" fillId="3" borderId="2" xfId="0" applyFont="1" applyFill="1" applyBorder="1" applyAlignment="1" applyProtection="1">
      <alignment horizontal="left" vertical="center"/>
      <protection hidden="1"/>
    </xf>
    <xf numFmtId="0" fontId="0" fillId="0" borderId="0" xfId="0" applyAlignment="1" applyProtection="1">
      <alignment vertical="top" wrapText="1"/>
      <protection locked="0" hidden="1"/>
    </xf>
    <xf numFmtId="0" fontId="22" fillId="0" borderId="0" xfId="0" applyFont="1" applyAlignment="1" applyProtection="1">
      <alignment vertical="top"/>
      <protection hidden="1"/>
    </xf>
    <xf numFmtId="0" fontId="10" fillId="0" borderId="0" xfId="2" applyFont="1" applyProtection="1">
      <protection hidden="1"/>
    </xf>
    <xf numFmtId="0" fontId="0" fillId="0" borderId="0" xfId="2" applyFont="1" applyAlignment="1" applyProtection="1">
      <alignment vertical="top"/>
      <protection hidden="1"/>
    </xf>
    <xf numFmtId="0" fontId="22" fillId="0" borderId="0" xfId="2" applyFont="1" applyAlignment="1" applyProtection="1">
      <alignment vertical="top"/>
      <protection locked="0" hidden="1"/>
    </xf>
    <xf numFmtId="0" fontId="19" fillId="0" borderId="0" xfId="2" applyFont="1" applyProtection="1">
      <protection hidden="1"/>
    </xf>
    <xf numFmtId="0" fontId="15" fillId="0" borderId="0" xfId="2" applyFont="1" applyAlignment="1" applyProtection="1">
      <alignment vertical="top"/>
      <protection locked="0" hidden="1"/>
    </xf>
    <xf numFmtId="0" fontId="15" fillId="0" borderId="0" xfId="2" applyFont="1" applyProtection="1">
      <protection hidden="1"/>
    </xf>
    <xf numFmtId="49" fontId="7" fillId="0" borderId="3" xfId="2" applyNumberFormat="1" applyFont="1" applyBorder="1" applyAlignment="1" applyProtection="1">
      <alignment vertical="center"/>
      <protection hidden="1"/>
    </xf>
    <xf numFmtId="0" fontId="9" fillId="0" borderId="3" xfId="2" applyFont="1" applyBorder="1" applyAlignment="1" applyProtection="1">
      <alignment vertical="center"/>
      <protection hidden="1"/>
    </xf>
    <xf numFmtId="0" fontId="9" fillId="0" borderId="3" xfId="2" applyFont="1" applyBorder="1" applyAlignment="1" applyProtection="1">
      <alignment horizontal="right" vertical="center"/>
      <protection hidden="1"/>
    </xf>
    <xf numFmtId="0" fontId="14" fillId="0" borderId="0" xfId="2" applyFont="1" applyProtection="1">
      <protection hidden="1"/>
    </xf>
    <xf numFmtId="0" fontId="14" fillId="0" borderId="0" xfId="2" applyFont="1" applyAlignment="1" applyProtection="1">
      <alignment vertical="top"/>
      <protection hidden="1"/>
    </xf>
    <xf numFmtId="0" fontId="19" fillId="0" borderId="11" xfId="2" applyFont="1" applyBorder="1" applyProtection="1">
      <protection hidden="1"/>
    </xf>
    <xf numFmtId="0" fontId="12" fillId="0" borderId="0" xfId="0" applyFont="1" applyAlignment="1" applyProtection="1">
      <alignment vertical="top"/>
      <protection hidden="1"/>
    </xf>
    <xf numFmtId="4" fontId="6" fillId="0" borderId="3" xfId="0" applyNumberFormat="1" applyFont="1" applyBorder="1" applyAlignment="1" applyProtection="1">
      <alignment horizontal="right" vertical="center"/>
      <protection hidden="1"/>
    </xf>
    <xf numFmtId="0" fontId="13" fillId="0" borderId="6" xfId="0" quotePrefix="1" applyFont="1" applyBorder="1" applyAlignment="1" applyProtection="1">
      <alignment vertical="top"/>
      <protection hidden="1"/>
    </xf>
    <xf numFmtId="0" fontId="0" fillId="4" borderId="1" xfId="0" applyFill="1" applyBorder="1" applyAlignment="1">
      <alignment vertical="top"/>
    </xf>
    <xf numFmtId="0" fontId="4" fillId="0" borderId="12" xfId="0" quotePrefix="1" applyFont="1" applyBorder="1" applyAlignment="1" applyProtection="1">
      <alignment horizontal="right" vertical="top"/>
      <protection hidden="1"/>
    </xf>
    <xf numFmtId="16" fontId="4" fillId="0" borderId="36" xfId="0" quotePrefix="1" applyNumberFormat="1" applyFont="1" applyBorder="1" applyAlignment="1" applyProtection="1">
      <alignment horizontal="right" vertical="top"/>
      <protection hidden="1"/>
    </xf>
    <xf numFmtId="0" fontId="4" fillId="0" borderId="36" xfId="0" quotePrefix="1" applyFont="1" applyBorder="1" applyAlignment="1" applyProtection="1">
      <alignment horizontal="right" vertical="top"/>
      <protection hidden="1"/>
    </xf>
    <xf numFmtId="0" fontId="0" fillId="0" borderId="34" xfId="0" applyBorder="1" applyAlignment="1" applyProtection="1">
      <alignment vertical="top"/>
      <protection hidden="1"/>
    </xf>
    <xf numFmtId="0" fontId="0" fillId="0" borderId="35" xfId="0" applyBorder="1" applyAlignment="1" applyProtection="1">
      <alignment vertical="top"/>
      <protection hidden="1"/>
    </xf>
    <xf numFmtId="16" fontId="6" fillId="0" borderId="20" xfId="0" quotePrefix="1" applyNumberFormat="1" applyFont="1" applyBorder="1" applyAlignment="1" applyProtection="1">
      <alignment horizontal="left" vertical="center"/>
      <protection hidden="1"/>
    </xf>
    <xf numFmtId="0" fontId="6" fillId="0" borderId="21" xfId="0" applyFont="1" applyBorder="1" applyAlignment="1" applyProtection="1">
      <alignment vertical="center"/>
      <protection hidden="1"/>
    </xf>
    <xf numFmtId="0" fontId="0" fillId="0" borderId="22" xfId="0" applyBorder="1" applyAlignment="1" applyProtection="1">
      <alignment vertical="center"/>
      <protection hidden="1"/>
    </xf>
    <xf numFmtId="0" fontId="4" fillId="0" borderId="33" xfId="0" applyFont="1" applyBorder="1" applyAlignment="1" applyProtection="1">
      <alignment vertical="top"/>
      <protection hidden="1"/>
    </xf>
    <xf numFmtId="4" fontId="6" fillId="0" borderId="6" xfId="0" applyNumberFormat="1" applyFont="1" applyBorder="1" applyAlignment="1" applyProtection="1">
      <alignment horizontal="right" vertical="center"/>
      <protection hidden="1"/>
    </xf>
    <xf numFmtId="4" fontId="0" fillId="0" borderId="0" xfId="1" applyNumberFormat="1" applyFont="1" applyAlignment="1" applyProtection="1">
      <alignment vertical="top"/>
      <protection hidden="1"/>
    </xf>
    <xf numFmtId="0" fontId="0" fillId="0" borderId="3" xfId="0" applyBorder="1" applyAlignment="1" applyProtection="1">
      <alignment horizontal="left" vertical="top"/>
      <protection hidden="1"/>
    </xf>
    <xf numFmtId="0" fontId="6" fillId="0" borderId="3" xfId="0" applyFont="1" applyBorder="1" applyAlignment="1" applyProtection="1">
      <alignment horizontal="left" vertical="center" wrapText="1"/>
      <protection hidden="1"/>
    </xf>
    <xf numFmtId="0" fontId="6" fillId="0" borderId="3" xfId="0" applyFont="1" applyBorder="1" applyAlignment="1" applyProtection="1">
      <alignment vertical="center"/>
      <protection hidden="1"/>
    </xf>
    <xf numFmtId="0" fontId="6" fillId="0" borderId="0" xfId="0"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0" fontId="6" fillId="0" borderId="6" xfId="0" applyFont="1" applyBorder="1" applyAlignment="1" applyProtection="1">
      <alignment horizontal="left" vertical="center"/>
      <protection hidden="1"/>
    </xf>
    <xf numFmtId="0" fontId="6" fillId="0" borderId="6" xfId="0" applyFont="1" applyBorder="1" applyAlignment="1" applyProtection="1">
      <alignment horizontal="center" vertical="center" wrapText="1"/>
      <protection hidden="1"/>
    </xf>
    <xf numFmtId="0" fontId="6" fillId="0" borderId="3" xfId="0" applyFont="1" applyBorder="1" applyAlignment="1" applyProtection="1">
      <alignment horizontal="left" vertical="center"/>
      <protection hidden="1"/>
    </xf>
    <xf numFmtId="0" fontId="6" fillId="0" borderId="22" xfId="0" applyFont="1" applyBorder="1" applyAlignment="1" applyProtection="1">
      <alignment horizontal="right" vertical="center"/>
      <protection hidden="1"/>
    </xf>
    <xf numFmtId="0" fontId="6" fillId="0" borderId="20" xfId="0" applyFont="1" applyBorder="1" applyAlignment="1" applyProtection="1">
      <alignment vertical="center"/>
      <protection hidden="1"/>
    </xf>
    <xf numFmtId="0" fontId="25" fillId="0" borderId="6" xfId="0" applyFont="1" applyBorder="1" applyAlignment="1" applyProtection="1">
      <alignment horizontal="center" vertical="center" wrapText="1"/>
      <protection hidden="1"/>
    </xf>
    <xf numFmtId="0" fontId="6" fillId="0" borderId="6" xfId="0" applyFont="1" applyBorder="1" applyAlignment="1" applyProtection="1">
      <alignment vertical="center" wrapText="1"/>
      <protection hidden="1"/>
    </xf>
    <xf numFmtId="0" fontId="6" fillId="0" borderId="6" xfId="0" applyFont="1" applyBorder="1" applyAlignment="1" applyProtection="1">
      <alignment vertical="center"/>
      <protection hidden="1"/>
    </xf>
    <xf numFmtId="0" fontId="23" fillId="0" borderId="39" xfId="1" quotePrefix="1" applyFont="1" applyBorder="1" applyAlignment="1" applyProtection="1">
      <alignment horizontal="center" vertical="top"/>
      <protection hidden="1"/>
    </xf>
    <xf numFmtId="0" fontId="4" fillId="0" borderId="42" xfId="2" applyFont="1" applyBorder="1" applyAlignment="1" applyProtection="1">
      <alignment vertical="top"/>
      <protection hidden="1"/>
    </xf>
    <xf numFmtId="4" fontId="0" fillId="3" borderId="40" xfId="0" applyNumberFormat="1" applyFill="1" applyBorder="1" applyAlignment="1" applyProtection="1">
      <alignment horizontal="right" vertical="top"/>
      <protection hidden="1"/>
    </xf>
    <xf numFmtId="0" fontId="23" fillId="0" borderId="0" xfId="1" quotePrefix="1" applyFont="1" applyAlignment="1" applyProtection="1">
      <alignment horizontal="center" vertical="top"/>
      <protection hidden="1"/>
    </xf>
    <xf numFmtId="4" fontId="25" fillId="7" borderId="16" xfId="0" applyNumberFormat="1" applyFont="1" applyFill="1" applyBorder="1" applyAlignment="1" applyProtection="1">
      <alignment horizontal="right" vertical="center"/>
      <protection hidden="1"/>
    </xf>
    <xf numFmtId="0" fontId="21" fillId="0" borderId="0" xfId="0" applyFont="1" applyAlignment="1" applyProtection="1">
      <alignment vertical="top"/>
      <protection hidden="1"/>
    </xf>
    <xf numFmtId="0" fontId="27" fillId="0" borderId="0" xfId="0" applyFont="1" applyAlignment="1" applyProtection="1">
      <alignment vertical="top"/>
      <protection hidden="1"/>
    </xf>
    <xf numFmtId="0" fontId="21" fillId="0" borderId="0" xfId="0" applyFont="1" applyAlignment="1" applyProtection="1">
      <alignment vertical="center"/>
      <protection hidden="1"/>
    </xf>
    <xf numFmtId="0" fontId="21" fillId="0" borderId="0" xfId="0" applyFont="1"/>
    <xf numFmtId="16" fontId="8" fillId="7" borderId="0" xfId="0" quotePrefix="1" applyNumberFormat="1" applyFont="1" applyFill="1" applyAlignment="1" applyProtection="1">
      <alignment horizontal="left" vertical="center"/>
      <protection hidden="1"/>
    </xf>
    <xf numFmtId="4" fontId="6" fillId="7" borderId="0" xfId="0" applyNumberFormat="1" applyFont="1" applyFill="1" applyAlignment="1" applyProtection="1">
      <alignment vertical="center"/>
      <protection hidden="1"/>
    </xf>
    <xf numFmtId="0" fontId="25" fillId="7" borderId="0" xfId="0" applyFont="1" applyFill="1" applyAlignment="1" applyProtection="1">
      <alignment vertical="center"/>
      <protection hidden="1"/>
    </xf>
    <xf numFmtId="0" fontId="6" fillId="7" borderId="0" xfId="0" applyFont="1" applyFill="1" applyAlignment="1" applyProtection="1">
      <alignment vertical="center"/>
      <protection hidden="1"/>
    </xf>
    <xf numFmtId="0" fontId="28" fillId="7" borderId="0" xfId="0" applyFont="1" applyFill="1" applyAlignment="1" applyProtection="1">
      <alignment vertical="center"/>
      <protection hidden="1"/>
    </xf>
    <xf numFmtId="16" fontId="8" fillId="0" borderId="6" xfId="0" quotePrefix="1" applyNumberFormat="1" applyFont="1" applyBorder="1" applyAlignment="1" applyProtection="1">
      <alignment horizontal="left" vertical="center"/>
      <protection hidden="1"/>
    </xf>
    <xf numFmtId="0" fontId="27" fillId="0" borderId="0" xfId="1" applyFont="1" applyProtection="1">
      <protection hidden="1"/>
    </xf>
    <xf numFmtId="0" fontId="27" fillId="0" borderId="0" xfId="2" applyFont="1" applyProtection="1">
      <protection hidden="1"/>
    </xf>
    <xf numFmtId="0" fontId="14" fillId="3" borderId="8" xfId="2" applyFont="1" applyFill="1" applyBorder="1" applyAlignment="1" applyProtection="1">
      <alignment vertical="top"/>
      <protection hidden="1"/>
    </xf>
    <xf numFmtId="49" fontId="17" fillId="3" borderId="9" xfId="2" applyNumberFormat="1" applyFont="1" applyFill="1" applyBorder="1" applyAlignment="1" applyProtection="1">
      <alignment vertical="center"/>
      <protection hidden="1"/>
    </xf>
    <xf numFmtId="4" fontId="6" fillId="3" borderId="16" xfId="0" applyNumberFormat="1" applyFont="1" applyFill="1" applyBorder="1" applyAlignment="1" applyProtection="1">
      <alignment horizontal="right" vertical="center"/>
      <protection hidden="1"/>
    </xf>
    <xf numFmtId="49" fontId="7" fillId="3" borderId="3" xfId="2" applyNumberFormat="1" applyFont="1" applyFill="1" applyBorder="1" applyAlignment="1" applyProtection="1">
      <alignment vertical="center"/>
      <protection hidden="1"/>
    </xf>
    <xf numFmtId="0" fontId="9" fillId="3" borderId="3" xfId="2" applyFont="1" applyFill="1" applyBorder="1" applyAlignment="1" applyProtection="1">
      <alignment vertical="center"/>
      <protection hidden="1"/>
    </xf>
    <xf numFmtId="0" fontId="9" fillId="3" borderId="3" xfId="2" applyFont="1" applyFill="1" applyBorder="1" applyAlignment="1" applyProtection="1">
      <alignment horizontal="right" vertical="center"/>
      <protection hidden="1"/>
    </xf>
    <xf numFmtId="0" fontId="6" fillId="3" borderId="17" xfId="2" applyFont="1" applyFill="1" applyBorder="1" applyAlignment="1" applyProtection="1">
      <alignment horizontal="right" vertical="center"/>
      <protection hidden="1"/>
    </xf>
    <xf numFmtId="0" fontId="14" fillId="0" borderId="3" xfId="2" applyFont="1" applyBorder="1" applyAlignment="1" applyProtection="1">
      <alignment vertical="top"/>
      <protection hidden="1"/>
    </xf>
    <xf numFmtId="0" fontId="8" fillId="0" borderId="3" xfId="2" applyFont="1" applyBorder="1" applyAlignment="1" applyProtection="1">
      <alignment horizontal="right" vertical="center"/>
      <protection hidden="1"/>
    </xf>
    <xf numFmtId="0" fontId="14" fillId="0" borderId="6" xfId="2" applyFont="1" applyBorder="1" applyAlignment="1" applyProtection="1">
      <alignment vertical="top"/>
      <protection hidden="1"/>
    </xf>
    <xf numFmtId="49" fontId="7" fillId="0" borderId="6" xfId="2" applyNumberFormat="1" applyFont="1" applyBorder="1" applyAlignment="1" applyProtection="1">
      <alignment vertical="center"/>
      <protection hidden="1"/>
    </xf>
    <xf numFmtId="0" fontId="9" fillId="0" borderId="6" xfId="2" applyFont="1" applyBorder="1" applyAlignment="1" applyProtection="1">
      <alignment vertical="center"/>
      <protection hidden="1"/>
    </xf>
    <xf numFmtId="0" fontId="9" fillId="0" borderId="6" xfId="2" applyFont="1" applyBorder="1" applyAlignment="1" applyProtection="1">
      <alignment horizontal="right" vertical="center"/>
      <protection hidden="1"/>
    </xf>
    <xf numFmtId="0" fontId="8" fillId="0" borderId="6" xfId="2" applyFont="1" applyBorder="1" applyAlignment="1" applyProtection="1">
      <alignment horizontal="right" vertical="center"/>
      <protection hidden="1"/>
    </xf>
    <xf numFmtId="0" fontId="14" fillId="7" borderId="0" xfId="2" applyFont="1" applyFill="1" applyAlignment="1" applyProtection="1">
      <alignment vertical="top"/>
      <protection hidden="1"/>
    </xf>
    <xf numFmtId="49" fontId="4" fillId="7" borderId="0" xfId="2" applyNumberFormat="1" applyFont="1" applyFill="1" applyAlignment="1" applyProtection="1">
      <alignment vertical="center"/>
      <protection hidden="1"/>
    </xf>
    <xf numFmtId="0" fontId="8" fillId="7" borderId="0" xfId="2" applyFont="1" applyFill="1" applyAlignment="1" applyProtection="1">
      <alignment vertical="center"/>
      <protection hidden="1"/>
    </xf>
    <xf numFmtId="0" fontId="8" fillId="7" borderId="0" xfId="2" applyFont="1" applyFill="1" applyAlignment="1" applyProtection="1">
      <alignment horizontal="right" vertical="center"/>
      <protection hidden="1"/>
    </xf>
    <xf numFmtId="0" fontId="25" fillId="7" borderId="47" xfId="2" applyFont="1" applyFill="1" applyBorder="1" applyAlignment="1" applyProtection="1">
      <alignment horizontal="right" vertical="center"/>
      <protection hidden="1"/>
    </xf>
    <xf numFmtId="10" fontId="4" fillId="0" borderId="0" xfId="0" applyNumberFormat="1" applyFont="1" applyAlignment="1" applyProtection="1">
      <alignment horizontal="center" vertical="top"/>
      <protection locked="0"/>
    </xf>
    <xf numFmtId="0" fontId="4" fillId="0" borderId="0" xfId="0" applyFont="1" applyAlignment="1" applyProtection="1">
      <alignment vertical="top"/>
      <protection locked="0"/>
    </xf>
    <xf numFmtId="0" fontId="4" fillId="0" borderId="0" xfId="0" applyFont="1" applyAlignment="1" applyProtection="1">
      <alignment horizontal="center" vertical="top"/>
      <protection locked="0"/>
    </xf>
    <xf numFmtId="16" fontId="25" fillId="0" borderId="6" xfId="0" quotePrefix="1" applyNumberFormat="1" applyFont="1" applyBorder="1" applyAlignment="1" applyProtection="1">
      <alignment horizontal="left" vertical="center"/>
      <protection hidden="1"/>
    </xf>
    <xf numFmtId="16" fontId="25" fillId="8" borderId="0" xfId="0" quotePrefix="1" applyNumberFormat="1" applyFont="1" applyFill="1" applyAlignment="1" applyProtection="1">
      <alignment horizontal="left" vertical="center"/>
      <protection hidden="1"/>
    </xf>
    <xf numFmtId="16" fontId="8" fillId="8" borderId="0" xfId="0" quotePrefix="1" applyNumberFormat="1" applyFont="1" applyFill="1" applyAlignment="1" applyProtection="1">
      <alignment horizontal="left" vertical="center"/>
      <protection hidden="1"/>
    </xf>
    <xf numFmtId="0" fontId="26" fillId="0" borderId="31" xfId="1" quotePrefix="1" applyFont="1" applyBorder="1" applyAlignment="1" applyProtection="1">
      <alignment horizontal="center" vertical="top"/>
      <protection hidden="1"/>
    </xf>
    <xf numFmtId="0" fontId="26" fillId="0" borderId="46" xfId="1" quotePrefix="1" applyFont="1" applyBorder="1" applyAlignment="1" applyProtection="1">
      <alignment horizontal="center" vertical="top"/>
      <protection hidden="1"/>
    </xf>
    <xf numFmtId="0" fontId="8" fillId="0" borderId="11" xfId="0" applyFont="1" applyBorder="1" applyAlignment="1" applyProtection="1">
      <alignment horizontal="center" vertical="top" wrapText="1"/>
      <protection hidden="1"/>
    </xf>
    <xf numFmtId="4" fontId="0" fillId="5" borderId="30" xfId="2" applyNumberFormat="1" applyFont="1" applyFill="1" applyBorder="1" applyAlignment="1" applyProtection="1">
      <alignment horizontal="right" vertical="top"/>
      <protection locked="0"/>
    </xf>
    <xf numFmtId="4" fontId="0" fillId="5" borderId="43" xfId="2" applyNumberFormat="1" applyFont="1" applyFill="1" applyBorder="1" applyAlignment="1" applyProtection="1">
      <alignment horizontal="right" vertical="top"/>
      <protection locked="0"/>
    </xf>
    <xf numFmtId="3" fontId="0" fillId="4" borderId="43" xfId="2" applyNumberFormat="1" applyFont="1" applyFill="1" applyBorder="1" applyAlignment="1" applyProtection="1">
      <alignment horizontal="center" vertical="top"/>
      <protection locked="0"/>
    </xf>
    <xf numFmtId="0" fontId="11" fillId="0" borderId="0" xfId="0" applyFont="1" applyAlignment="1" applyProtection="1">
      <alignment horizontal="left" vertical="top"/>
      <protection locked="0" hidden="1"/>
    </xf>
    <xf numFmtId="0" fontId="0" fillId="0" borderId="0" xfId="0" applyAlignment="1" applyProtection="1">
      <alignment horizontal="center" vertical="center" wrapText="1"/>
      <protection locked="0" hidden="1"/>
    </xf>
    <xf numFmtId="0" fontId="6" fillId="0" borderId="0" xfId="0" applyFont="1" applyAlignment="1" applyProtection="1">
      <alignment horizontal="left" vertical="center"/>
      <protection locked="0" hidden="1"/>
    </xf>
    <xf numFmtId="0" fontId="13" fillId="0" borderId="2" xfId="0" applyFont="1" applyBorder="1" applyAlignment="1" applyProtection="1">
      <alignment horizontal="left"/>
      <protection locked="0" hidden="1"/>
    </xf>
    <xf numFmtId="0" fontId="6" fillId="0" borderId="11" xfId="0" applyFont="1" applyBorder="1" applyAlignment="1" applyProtection="1">
      <alignment horizontal="left" vertical="center"/>
      <protection locked="0" hidden="1"/>
    </xf>
    <xf numFmtId="0" fontId="0" fillId="0" borderId="11" xfId="0" applyBorder="1" applyAlignment="1" applyProtection="1">
      <alignment vertical="top"/>
      <protection locked="0" hidden="1"/>
    </xf>
    <xf numFmtId="0" fontId="13" fillId="0" borderId="5" xfId="0" applyFont="1" applyBorder="1" applyAlignment="1" applyProtection="1">
      <alignment horizontal="center" vertical="top" wrapText="1"/>
      <protection locked="0" hidden="1"/>
    </xf>
    <xf numFmtId="0" fontId="6" fillId="3" borderId="3" xfId="0" applyFont="1" applyFill="1" applyBorder="1" applyAlignment="1" applyProtection="1">
      <alignment horizontal="right" vertical="top"/>
      <protection hidden="1"/>
    </xf>
    <xf numFmtId="0" fontId="4" fillId="0" borderId="0" xfId="0" applyFont="1" applyAlignment="1" applyProtection="1">
      <alignment vertical="top" wrapText="1"/>
      <protection hidden="1"/>
    </xf>
    <xf numFmtId="0" fontId="4" fillId="0" borderId="39" xfId="1" applyFont="1" applyBorder="1" applyAlignment="1" applyProtection="1">
      <alignment horizontal="left" vertical="top"/>
      <protection hidden="1"/>
    </xf>
    <xf numFmtId="0" fontId="4" fillId="0" borderId="3" xfId="2" applyFont="1" applyBorder="1" applyAlignment="1" applyProtection="1">
      <alignment vertical="top"/>
      <protection hidden="1"/>
    </xf>
    <xf numFmtId="0" fontId="4" fillId="0" borderId="6" xfId="2" applyFont="1" applyBorder="1" applyAlignment="1" applyProtection="1">
      <alignment vertical="top"/>
      <protection hidden="1"/>
    </xf>
    <xf numFmtId="0" fontId="17" fillId="3" borderId="9" xfId="2" applyFont="1" applyFill="1" applyBorder="1" applyAlignment="1" applyProtection="1">
      <alignment vertical="top"/>
      <protection hidden="1"/>
    </xf>
    <xf numFmtId="0" fontId="4" fillId="7" borderId="0" xfId="2" applyFont="1" applyFill="1" applyAlignment="1" applyProtection="1">
      <alignment vertical="top"/>
      <protection hidden="1"/>
    </xf>
    <xf numFmtId="0" fontId="30" fillId="0" borderId="0" xfId="0" applyFont="1" applyAlignment="1" applyProtection="1">
      <alignment vertical="top"/>
      <protection hidden="1"/>
    </xf>
    <xf numFmtId="0" fontId="31" fillId="0" borderId="0" xfId="0" applyFont="1" applyAlignment="1" applyProtection="1">
      <alignment horizontal="right" vertical="top"/>
      <protection hidden="1"/>
    </xf>
    <xf numFmtId="0" fontId="31" fillId="0" borderId="0" xfId="0" applyFont="1" applyAlignment="1" applyProtection="1">
      <alignment vertical="top"/>
      <protection hidden="1"/>
    </xf>
    <xf numFmtId="0" fontId="32" fillId="0" borderId="0" xfId="0" applyFont="1" applyAlignment="1" applyProtection="1">
      <alignment horizontal="right" vertical="top"/>
      <protection hidden="1"/>
    </xf>
    <xf numFmtId="0" fontId="0" fillId="0" borderId="0" xfId="0" applyAlignment="1" applyProtection="1">
      <alignment horizontal="right" vertical="top"/>
      <protection hidden="1"/>
    </xf>
    <xf numFmtId="0" fontId="4" fillId="0" borderId="37" xfId="0" applyFont="1" applyBorder="1" applyAlignment="1" applyProtection="1">
      <alignment horizontal="right" vertical="top"/>
      <protection hidden="1"/>
    </xf>
    <xf numFmtId="0" fontId="4" fillId="0" borderId="0" xfId="0" applyFont="1" applyAlignment="1" applyProtection="1">
      <alignment horizontal="center" vertical="top" wrapText="1"/>
      <protection locked="0"/>
    </xf>
    <xf numFmtId="0" fontId="6" fillId="3" borderId="3" xfId="0" applyFont="1" applyFill="1" applyBorder="1" applyAlignment="1" applyProtection="1">
      <alignment vertical="top"/>
      <protection hidden="1"/>
    </xf>
    <xf numFmtId="0" fontId="4" fillId="3" borderId="6" xfId="0" applyFont="1" applyFill="1" applyBorder="1" applyAlignment="1" applyProtection="1">
      <alignment horizontal="left" vertical="center"/>
      <protection hidden="1"/>
    </xf>
    <xf numFmtId="0" fontId="4" fillId="0" borderId="18" xfId="0" applyFont="1" applyBorder="1" applyAlignment="1" applyProtection="1">
      <alignment vertical="top"/>
      <protection hidden="1"/>
    </xf>
    <xf numFmtId="0" fontId="8" fillId="9" borderId="32" xfId="2" applyFont="1" applyFill="1" applyBorder="1" applyAlignment="1" applyProtection="1">
      <alignment horizontal="center" vertical="top" wrapText="1"/>
      <protection hidden="1"/>
    </xf>
    <xf numFmtId="0" fontId="8" fillId="9" borderId="0" xfId="2" applyFont="1" applyFill="1" applyAlignment="1" applyProtection="1">
      <alignment horizontal="center" vertical="top" wrapText="1"/>
      <protection hidden="1"/>
    </xf>
    <xf numFmtId="4" fontId="0" fillId="4" borderId="41" xfId="2" applyNumberFormat="1" applyFont="1" applyFill="1" applyBorder="1" applyAlignment="1" applyProtection="1">
      <alignment horizontal="right" vertical="top"/>
      <protection locked="0"/>
    </xf>
    <xf numFmtId="0" fontId="18" fillId="9" borderId="0" xfId="0" applyFont="1" applyFill="1" applyAlignment="1" applyProtection="1">
      <alignment horizontal="right" vertical="top" indent="4"/>
      <protection hidden="1"/>
    </xf>
    <xf numFmtId="0" fontId="15" fillId="3" borderId="0" xfId="1" applyFont="1" applyFill="1" applyAlignment="1" applyProtection="1">
      <alignment vertical="top" wrapText="1"/>
      <protection hidden="1"/>
    </xf>
    <xf numFmtId="0" fontId="4" fillId="0" borderId="0" xfId="1" applyFont="1" applyAlignment="1" applyProtection="1">
      <alignment horizontal="left" vertical="top"/>
      <protection hidden="1"/>
    </xf>
    <xf numFmtId="0" fontId="35" fillId="4" borderId="0" xfId="1" quotePrefix="1" applyFont="1" applyFill="1" applyAlignment="1" applyProtection="1">
      <alignment vertical="top" wrapText="1"/>
      <protection locked="0"/>
    </xf>
    <xf numFmtId="0" fontId="35" fillId="4" borderId="39" xfId="1" quotePrefix="1" applyFont="1" applyFill="1" applyBorder="1" applyAlignment="1" applyProtection="1">
      <alignment vertical="top" wrapText="1"/>
      <protection locked="0"/>
    </xf>
    <xf numFmtId="0" fontId="23" fillId="0" borderId="42" xfId="1" quotePrefix="1" applyFont="1" applyBorder="1" applyAlignment="1" applyProtection="1">
      <alignment horizontal="center" vertical="top"/>
      <protection hidden="1"/>
    </xf>
    <xf numFmtId="0" fontId="4" fillId="3" borderId="45" xfId="2" quotePrefix="1" applyFont="1" applyFill="1" applyBorder="1" applyAlignment="1" applyProtection="1">
      <alignment horizontal="center" vertical="top"/>
      <protection hidden="1"/>
    </xf>
    <xf numFmtId="0" fontId="16" fillId="0" borderId="29" xfId="1" applyFont="1" applyBorder="1" applyAlignment="1" applyProtection="1">
      <alignment vertical="top"/>
      <protection hidden="1"/>
    </xf>
    <xf numFmtId="0" fontId="9" fillId="0" borderId="0" xfId="2" applyFont="1" applyAlignment="1" applyProtection="1">
      <alignment horizontal="right" vertical="top"/>
      <protection hidden="1"/>
    </xf>
    <xf numFmtId="4" fontId="9" fillId="0" borderId="31" xfId="2" applyNumberFormat="1" applyFont="1" applyBorder="1" applyAlignment="1" applyProtection="1">
      <alignment vertical="top"/>
      <protection hidden="1"/>
    </xf>
    <xf numFmtId="0" fontId="9" fillId="0" borderId="32" xfId="2" applyFont="1" applyBorder="1" applyAlignment="1" applyProtection="1">
      <alignment vertical="top"/>
      <protection hidden="1"/>
    </xf>
    <xf numFmtId="0" fontId="8" fillId="0" borderId="32" xfId="2" applyFont="1" applyBorder="1" applyAlignment="1" applyProtection="1">
      <alignment horizontal="right" vertical="top"/>
      <protection hidden="1"/>
    </xf>
    <xf numFmtId="4" fontId="6" fillId="0" borderId="13" xfId="0" applyNumberFormat="1" applyFont="1" applyBorder="1" applyAlignment="1" applyProtection="1">
      <alignment horizontal="right" vertical="top"/>
      <protection hidden="1"/>
    </xf>
    <xf numFmtId="0" fontId="9" fillId="0" borderId="39" xfId="2" applyFont="1" applyBorder="1" applyAlignment="1" applyProtection="1">
      <alignment horizontal="right" vertical="top"/>
      <protection hidden="1"/>
    </xf>
    <xf numFmtId="4" fontId="9" fillId="0" borderId="46" xfId="2" applyNumberFormat="1" applyFont="1" applyBorder="1" applyAlignment="1" applyProtection="1">
      <alignment vertical="top"/>
      <protection hidden="1"/>
    </xf>
    <xf numFmtId="0" fontId="9" fillId="0" borderId="48" xfId="2" applyFont="1" applyBorder="1" applyAlignment="1" applyProtection="1">
      <alignment vertical="top"/>
      <protection hidden="1"/>
    </xf>
    <xf numFmtId="0" fontId="8" fillId="0" borderId="48" xfId="2" applyFont="1" applyBorder="1" applyAlignment="1" applyProtection="1">
      <alignment horizontal="right" vertical="top"/>
      <protection hidden="1"/>
    </xf>
    <xf numFmtId="4" fontId="6" fillId="0" borderId="44" xfId="0" applyNumberFormat="1" applyFont="1" applyBorder="1" applyAlignment="1" applyProtection="1">
      <alignment horizontal="right" vertical="top"/>
      <protection hidden="1"/>
    </xf>
    <xf numFmtId="0" fontId="16" fillId="0" borderId="41" xfId="1" applyFont="1" applyBorder="1" applyAlignment="1" applyProtection="1">
      <alignment vertical="top"/>
      <protection hidden="1"/>
    </xf>
    <xf numFmtId="0" fontId="0" fillId="3" borderId="42" xfId="1" applyFont="1" applyFill="1" applyBorder="1" applyAlignment="1" applyProtection="1">
      <alignment vertical="top" wrapText="1"/>
      <protection hidden="1"/>
    </xf>
    <xf numFmtId="44" fontId="0" fillId="0" borderId="0" xfId="6" applyFont="1"/>
    <xf numFmtId="0" fontId="6" fillId="0" borderId="0" xfId="0" applyFont="1"/>
    <xf numFmtId="164" fontId="6" fillId="0" borderId="0" xfId="0" applyNumberFormat="1" applyFont="1"/>
    <xf numFmtId="164" fontId="0" fillId="0" borderId="0" xfId="0" applyNumberFormat="1"/>
    <xf numFmtId="16" fontId="0" fillId="0" borderId="0" xfId="0" applyNumberFormat="1"/>
    <xf numFmtId="0" fontId="0" fillId="10" borderId="49" xfId="0" applyFill="1" applyBorder="1"/>
    <xf numFmtId="0" fontId="0" fillId="10" borderId="50" xfId="0" applyFill="1" applyBorder="1"/>
    <xf numFmtId="164" fontId="0" fillId="10" borderId="50" xfId="0" applyNumberFormat="1" applyFill="1" applyBorder="1"/>
    <xf numFmtId="0" fontId="36" fillId="0" borderId="0" xfId="0" applyFont="1"/>
    <xf numFmtId="164" fontId="36" fillId="0" borderId="0" xfId="0" applyNumberFormat="1" applyFont="1"/>
    <xf numFmtId="0" fontId="37" fillId="0" borderId="35" xfId="3" applyFont="1" applyBorder="1" applyAlignment="1" applyProtection="1">
      <alignment vertical="top"/>
      <protection hidden="1"/>
    </xf>
    <xf numFmtId="0" fontId="37" fillId="0" borderId="37" xfId="0" applyFont="1" applyBorder="1" applyAlignment="1" applyProtection="1">
      <alignment vertical="top"/>
      <protection hidden="1"/>
    </xf>
    <xf numFmtId="0" fontId="5" fillId="0" borderId="0" xfId="0" applyFont="1" applyAlignment="1" applyProtection="1">
      <alignment horizontal="left" vertical="center"/>
      <protection hidden="1"/>
    </xf>
    <xf numFmtId="0" fontId="6" fillId="0" borderId="6" xfId="0" applyFont="1" applyBorder="1" applyAlignment="1" applyProtection="1">
      <alignment horizontal="left" vertical="center" wrapText="1"/>
      <protection hidden="1"/>
    </xf>
    <xf numFmtId="0" fontId="6" fillId="0" borderId="0" xfId="0" applyFont="1" applyAlignment="1" applyProtection="1">
      <alignment vertical="center"/>
      <protection hidden="1"/>
    </xf>
    <xf numFmtId="0" fontId="0" fillId="0" borderId="0" xfId="0" applyAlignment="1" applyProtection="1">
      <alignment horizontal="left" vertical="center"/>
      <protection hidden="1"/>
    </xf>
    <xf numFmtId="0" fontId="4" fillId="0" borderId="35" xfId="0" applyFont="1" applyBorder="1" applyAlignment="1" applyProtection="1">
      <alignment horizontal="center" vertical="top"/>
      <protection hidden="1"/>
    </xf>
    <xf numFmtId="0" fontId="0" fillId="0" borderId="6" xfId="0" applyBorder="1" applyAlignment="1" applyProtection="1">
      <alignment horizontal="left" vertical="center"/>
      <protection hidden="1"/>
    </xf>
    <xf numFmtId="0" fontId="34" fillId="0" borderId="6" xfId="0" applyFont="1" applyBorder="1" applyAlignment="1" applyProtection="1">
      <alignment horizontal="left" vertical="center"/>
      <protection locked="0"/>
    </xf>
    <xf numFmtId="4" fontId="6" fillId="9" borderId="32" xfId="0" applyNumberFormat="1" applyFont="1" applyFill="1" applyBorder="1" applyAlignment="1" applyProtection="1">
      <alignment horizontal="center" vertical="center"/>
      <protection hidden="1"/>
    </xf>
    <xf numFmtId="0" fontId="4" fillId="3" borderId="51" xfId="2" quotePrefix="1" applyFont="1" applyFill="1" applyBorder="1" applyAlignment="1" applyProtection="1">
      <alignment horizontal="center" vertical="top"/>
      <protection hidden="1"/>
    </xf>
    <xf numFmtId="0" fontId="4" fillId="3" borderId="45" xfId="2" quotePrefix="1" applyFont="1" applyFill="1" applyBorder="1" applyAlignment="1" applyProtection="1">
      <alignment horizontal="center" vertical="center"/>
      <protection hidden="1"/>
    </xf>
    <xf numFmtId="0" fontId="4" fillId="0" borderId="0" xfId="1" applyFont="1" applyAlignment="1" applyProtection="1">
      <alignment horizontal="left" vertical="center"/>
      <protection hidden="1"/>
    </xf>
    <xf numFmtId="49" fontId="4" fillId="3" borderId="45" xfId="2" quotePrefix="1" applyNumberFormat="1" applyFont="1" applyFill="1" applyBorder="1" applyAlignment="1" applyProtection="1">
      <alignment horizontal="center" vertical="center"/>
      <protection hidden="1"/>
    </xf>
    <xf numFmtId="0" fontId="0" fillId="3" borderId="42" xfId="1" applyFont="1" applyFill="1" applyBorder="1" applyAlignment="1" applyProtection="1">
      <alignment vertical="center" wrapText="1"/>
      <protection locked="0"/>
    </xf>
    <xf numFmtId="0" fontId="0" fillId="3" borderId="42" xfId="1" applyFont="1" applyFill="1" applyBorder="1" applyAlignment="1" applyProtection="1">
      <alignment vertical="center" wrapText="1"/>
      <protection hidden="1"/>
    </xf>
    <xf numFmtId="0" fontId="2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8" fillId="0" borderId="14" xfId="0" applyFont="1" applyBorder="1" applyAlignment="1" applyProtection="1">
      <alignment horizontal="center" vertical="top" wrapText="1"/>
      <protection hidden="1"/>
    </xf>
    <xf numFmtId="0" fontId="8" fillId="0" borderId="12" xfId="0" applyFont="1" applyBorder="1" applyAlignment="1" applyProtection="1">
      <alignment horizontal="center" vertical="top" wrapText="1"/>
      <protection hidden="1"/>
    </xf>
    <xf numFmtId="0" fontId="8" fillId="7" borderId="11" xfId="0" applyFont="1" applyFill="1" applyBorder="1" applyAlignment="1" applyProtection="1">
      <alignment horizontal="center" vertical="top" wrapText="1"/>
      <protection hidden="1"/>
    </xf>
    <xf numFmtId="0" fontId="0" fillId="7" borderId="5" xfId="0" applyFill="1" applyBorder="1" applyAlignment="1" applyProtection="1">
      <alignment vertical="top" wrapText="1"/>
      <protection hidden="1"/>
    </xf>
    <xf numFmtId="44" fontId="0" fillId="0" borderId="38" xfId="6" applyFont="1" applyBorder="1" applyAlignment="1" applyProtection="1">
      <alignment horizontal="center" vertical="center"/>
      <protection hidden="1"/>
    </xf>
    <xf numFmtId="44" fontId="0" fillId="7" borderId="38" xfId="6" quotePrefix="1" applyFont="1" applyFill="1" applyBorder="1" applyAlignment="1" applyProtection="1">
      <alignment horizontal="center" vertical="center"/>
      <protection hidden="1"/>
    </xf>
    <xf numFmtId="44" fontId="0" fillId="7" borderId="38" xfId="6" applyFont="1" applyFill="1" applyBorder="1" applyAlignment="1" applyProtection="1">
      <alignment horizontal="center" vertical="center"/>
      <protection hidden="1"/>
    </xf>
    <xf numFmtId="44" fontId="6" fillId="0" borderId="38" xfId="6" applyFont="1" applyBorder="1" applyAlignment="1" applyProtection="1">
      <alignment horizontal="center" vertical="center"/>
      <protection hidden="1"/>
    </xf>
    <xf numFmtId="44" fontId="0" fillId="0" borderId="1" xfId="6" applyFont="1" applyBorder="1" applyAlignment="1" applyProtection="1">
      <alignment horizontal="center" vertical="center"/>
      <protection hidden="1"/>
    </xf>
    <xf numFmtId="44" fontId="0" fillId="7" borderId="1" xfId="6" quotePrefix="1" applyFont="1" applyFill="1" applyBorder="1" applyAlignment="1" applyProtection="1">
      <alignment horizontal="center" vertical="center"/>
      <protection hidden="1"/>
    </xf>
    <xf numFmtId="44" fontId="0" fillId="7" borderId="1" xfId="6" applyFont="1" applyFill="1" applyBorder="1" applyAlignment="1" applyProtection="1">
      <alignment horizontal="center" vertical="center"/>
      <protection hidden="1"/>
    </xf>
    <xf numFmtId="44" fontId="6" fillId="0" borderId="1" xfId="6" applyFont="1" applyBorder="1" applyAlignment="1" applyProtection="1">
      <alignment horizontal="center" vertical="center"/>
      <protection hidden="1"/>
    </xf>
    <xf numFmtId="44" fontId="6" fillId="7" borderId="1" xfId="6" applyFont="1" applyFill="1" applyBorder="1" applyAlignment="1" applyProtection="1">
      <alignment horizontal="right" vertical="center"/>
      <protection hidden="1"/>
    </xf>
    <xf numFmtId="0" fontId="8" fillId="0" borderId="1" xfId="0" applyFont="1" applyBorder="1" applyAlignment="1" applyProtection="1">
      <alignment horizontal="center" vertical="center"/>
      <protection hidden="1"/>
    </xf>
    <xf numFmtId="0" fontId="8" fillId="0" borderId="15" xfId="0" applyFont="1" applyBorder="1" applyAlignment="1" applyProtection="1">
      <alignment horizontal="center" vertical="top" wrapText="1"/>
      <protection hidden="1"/>
    </xf>
    <xf numFmtId="0" fontId="5" fillId="0" borderId="0" xfId="0" applyFont="1" applyAlignment="1" applyProtection="1">
      <alignment vertical="center" wrapText="1"/>
      <protection hidden="1"/>
    </xf>
    <xf numFmtId="16" fontId="4" fillId="3" borderId="51" xfId="2" quotePrefix="1" applyNumberFormat="1" applyFont="1" applyFill="1" applyBorder="1" applyAlignment="1" applyProtection="1">
      <alignment horizontal="center" vertical="top"/>
      <protection hidden="1"/>
    </xf>
    <xf numFmtId="16" fontId="4" fillId="3" borderId="45" xfId="2" quotePrefix="1" applyNumberFormat="1" applyFont="1" applyFill="1" applyBorder="1" applyAlignment="1" applyProtection="1">
      <alignment horizontal="center" vertical="center"/>
      <protection hidden="1"/>
    </xf>
    <xf numFmtId="16" fontId="4" fillId="3" borderId="45" xfId="2" quotePrefix="1" applyNumberFormat="1" applyFont="1" applyFill="1" applyBorder="1" applyAlignment="1" applyProtection="1">
      <alignment horizontal="center" vertical="top"/>
      <protection hidden="1"/>
    </xf>
    <xf numFmtId="0" fontId="24" fillId="0" borderId="33" xfId="3" applyBorder="1" applyAlignment="1" applyProtection="1">
      <alignment vertical="top"/>
      <protection hidden="1"/>
    </xf>
    <xf numFmtId="0" fontId="24" fillId="0" borderId="18" xfId="3" applyBorder="1" applyAlignment="1" applyProtection="1">
      <alignment vertical="top"/>
      <protection hidden="1"/>
    </xf>
    <xf numFmtId="165" fontId="25" fillId="7" borderId="16" xfId="0" applyNumberFormat="1" applyFont="1" applyFill="1" applyBorder="1" applyAlignment="1" applyProtection="1">
      <alignment horizontal="right" vertical="center"/>
      <protection hidden="1"/>
    </xf>
    <xf numFmtId="165" fontId="0" fillId="7" borderId="38" xfId="6" applyNumberFormat="1" applyFont="1" applyFill="1" applyBorder="1" applyAlignment="1" applyProtection="1">
      <alignment horizontal="center" vertical="center"/>
      <protection hidden="1"/>
    </xf>
    <xf numFmtId="44" fontId="6" fillId="7" borderId="38" xfId="6" applyFont="1" applyFill="1" applyBorder="1" applyAlignment="1" applyProtection="1">
      <alignment horizontal="center" vertical="center"/>
      <protection hidden="1"/>
    </xf>
    <xf numFmtId="0" fontId="39" fillId="3" borderId="51" xfId="2" quotePrefix="1" applyFont="1" applyFill="1" applyBorder="1" applyAlignment="1" applyProtection="1">
      <alignment horizontal="center" vertical="top"/>
      <protection hidden="1"/>
    </xf>
    <xf numFmtId="0" fontId="39" fillId="0" borderId="39" xfId="1" applyFont="1" applyBorder="1" applyAlignment="1" applyProtection="1">
      <alignment horizontal="left" vertical="top"/>
      <protection hidden="1"/>
    </xf>
    <xf numFmtId="0" fontId="39" fillId="3" borderId="45" xfId="2" quotePrefix="1" applyFont="1" applyFill="1" applyBorder="1" applyAlignment="1" applyProtection="1">
      <alignment horizontal="center" vertical="top"/>
      <protection hidden="1"/>
    </xf>
    <xf numFmtId="4" fontId="0" fillId="7" borderId="43" xfId="2" applyNumberFormat="1" applyFont="1" applyFill="1" applyBorder="1" applyAlignment="1" applyProtection="1">
      <alignment horizontal="right" vertical="top"/>
      <protection locked="0"/>
    </xf>
    <xf numFmtId="0" fontId="33" fillId="0" borderId="11" xfId="0" applyFont="1" applyBorder="1" applyAlignment="1" applyProtection="1">
      <alignment horizontal="center" textRotation="90"/>
      <protection hidden="1"/>
    </xf>
    <xf numFmtId="0" fontId="29" fillId="7" borderId="0" xfId="0" applyFont="1" applyFill="1" applyAlignment="1" applyProtection="1">
      <alignment horizontal="center" vertical="center" textRotation="90"/>
      <protection hidden="1"/>
    </xf>
    <xf numFmtId="0" fontId="0" fillId="0" borderId="18" xfId="0" applyBorder="1" applyAlignment="1" applyProtection="1">
      <alignment vertical="top"/>
      <protection hidden="1"/>
    </xf>
    <xf numFmtId="0" fontId="0" fillId="0" borderId="19" xfId="0" applyBorder="1" applyAlignment="1" applyProtection="1">
      <alignment vertical="top"/>
      <protection hidden="1"/>
    </xf>
    <xf numFmtId="0" fontId="25" fillId="7" borderId="0" xfId="0" applyFont="1" applyFill="1" applyAlignment="1" applyProtection="1">
      <alignment vertical="center" wrapText="1"/>
      <protection hidden="1"/>
    </xf>
    <xf numFmtId="0" fontId="0" fillId="0" borderId="33" xfId="0" applyBorder="1" applyAlignment="1" applyProtection="1">
      <alignment vertical="center"/>
      <protection hidden="1"/>
    </xf>
    <xf numFmtId="0" fontId="0" fillId="0" borderId="34" xfId="0" applyBorder="1" applyAlignment="1" applyProtection="1">
      <alignment vertical="center"/>
      <protection hidden="1"/>
    </xf>
    <xf numFmtId="0" fontId="0" fillId="0" borderId="45" xfId="0" applyBorder="1" applyAlignment="1" applyProtection="1">
      <alignment vertical="center"/>
      <protection hidden="1"/>
    </xf>
    <xf numFmtId="0" fontId="0" fillId="0" borderId="42" xfId="0" applyBorder="1" applyAlignment="1" applyProtection="1">
      <alignment vertical="center"/>
      <protection hidden="1"/>
    </xf>
    <xf numFmtId="0" fontId="6" fillId="0" borderId="2" xfId="0" applyFont="1" applyBorder="1" applyAlignment="1" applyProtection="1">
      <alignment vertical="top"/>
      <protection hidden="1"/>
    </xf>
    <xf numFmtId="0" fontId="6" fillId="0" borderId="3" xfId="0" applyFont="1" applyBorder="1" applyAlignment="1" applyProtection="1">
      <alignment vertical="top"/>
      <protection hidden="1"/>
    </xf>
    <xf numFmtId="0" fontId="0" fillId="0" borderId="33" xfId="0" applyBorder="1" applyAlignment="1" applyProtection="1">
      <alignment vertical="top"/>
      <protection hidden="1"/>
    </xf>
    <xf numFmtId="0" fontId="0" fillId="0" borderId="34" xfId="0" applyBorder="1" applyAlignment="1" applyProtection="1">
      <alignment vertical="top"/>
      <protection hidden="1"/>
    </xf>
    <xf numFmtId="0" fontId="0" fillId="0" borderId="18" xfId="0" quotePrefix="1" applyBorder="1" applyAlignment="1" applyProtection="1">
      <alignment vertical="top"/>
      <protection hidden="1"/>
    </xf>
    <xf numFmtId="0" fontId="6" fillId="4" borderId="34" xfId="0" applyFont="1" applyFill="1" applyBorder="1" applyAlignment="1" applyProtection="1">
      <alignment vertical="center"/>
      <protection locked="0"/>
    </xf>
    <xf numFmtId="0" fontId="6" fillId="4" borderId="35" xfId="0" applyFont="1" applyFill="1" applyBorder="1" applyAlignment="1" applyProtection="1">
      <alignment vertical="center"/>
      <protection locked="0"/>
    </xf>
    <xf numFmtId="0" fontId="6" fillId="4" borderId="42" xfId="0" applyFont="1" applyFill="1" applyBorder="1" applyAlignment="1" applyProtection="1">
      <alignment vertical="center"/>
      <protection locked="0"/>
    </xf>
    <xf numFmtId="0" fontId="6" fillId="4" borderId="40" xfId="0" applyFont="1" applyFill="1" applyBorder="1" applyAlignment="1" applyProtection="1">
      <alignment vertical="center"/>
      <protection locked="0"/>
    </xf>
    <xf numFmtId="0" fontId="6" fillId="5" borderId="19" xfId="0" applyFont="1" applyFill="1" applyBorder="1" applyAlignment="1" applyProtection="1">
      <alignment vertical="center"/>
      <protection locked="0"/>
    </xf>
    <xf numFmtId="0" fontId="6" fillId="5" borderId="37" xfId="0" applyFont="1" applyFill="1" applyBorder="1" applyAlignment="1" applyProtection="1">
      <alignment vertical="center"/>
      <protection locked="0"/>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33" xfId="0" applyBorder="1" applyAlignment="1">
      <alignment vertical="top"/>
    </xf>
    <xf numFmtId="0" fontId="0" fillId="0" borderId="34" xfId="0" applyBorder="1" applyAlignment="1">
      <alignment vertical="top"/>
    </xf>
    <xf numFmtId="0" fontId="5" fillId="0" borderId="0" xfId="0" applyFont="1" applyAlignment="1" applyProtection="1">
      <alignment horizontal="left" vertical="center"/>
      <protection hidden="1"/>
    </xf>
    <xf numFmtId="0" fontId="5" fillId="0" borderId="13" xfId="0" applyFont="1" applyBorder="1" applyAlignment="1" applyProtection="1">
      <alignment horizontal="left" vertical="center"/>
      <protection hidden="1"/>
    </xf>
    <xf numFmtId="0" fontId="6" fillId="4" borderId="0" xfId="0" applyFont="1" applyFill="1" applyAlignment="1" applyProtection="1">
      <alignment horizontal="left" vertical="center"/>
      <protection locked="0"/>
    </xf>
    <xf numFmtId="0" fontId="6" fillId="4" borderId="13" xfId="0" applyFont="1" applyFill="1" applyBorder="1" applyAlignment="1" applyProtection="1">
      <alignment horizontal="left" vertical="center"/>
      <protection locked="0"/>
    </xf>
    <xf numFmtId="0" fontId="0" fillId="0" borderId="0" xfId="0" applyAlignment="1" applyProtection="1">
      <alignment horizontal="left" vertical="center" wrapText="1"/>
      <protection hidden="1"/>
    </xf>
    <xf numFmtId="0" fontId="0" fillId="4" borderId="23" xfId="0" applyFill="1" applyBorder="1" applyAlignment="1" applyProtection="1">
      <alignment horizontal="left" vertical="top" wrapText="1" indent="1"/>
      <protection hidden="1"/>
    </xf>
    <xf numFmtId="0" fontId="0" fillId="4" borderId="28" xfId="0" applyFill="1" applyBorder="1" applyAlignment="1" applyProtection="1">
      <alignment horizontal="left" vertical="top" wrapText="1" indent="1"/>
      <protection hidden="1"/>
    </xf>
    <xf numFmtId="0" fontId="0" fillId="4" borderId="24" xfId="0" applyFill="1" applyBorder="1" applyAlignment="1" applyProtection="1">
      <alignment horizontal="left" vertical="top" wrapText="1" indent="1"/>
      <protection hidden="1"/>
    </xf>
    <xf numFmtId="0" fontId="0" fillId="6" borderId="25" xfId="0" applyFill="1" applyBorder="1" applyAlignment="1" applyProtection="1">
      <alignment horizontal="left" vertical="top" wrapText="1" indent="1"/>
      <protection hidden="1"/>
    </xf>
    <xf numFmtId="0" fontId="0" fillId="6" borderId="27" xfId="0" applyFill="1" applyBorder="1" applyAlignment="1" applyProtection="1">
      <alignment horizontal="left" vertical="top" wrapText="1" indent="1"/>
      <protection hidden="1"/>
    </xf>
    <xf numFmtId="0" fontId="0" fillId="6" borderId="26" xfId="0" applyFill="1" applyBorder="1" applyAlignment="1" applyProtection="1">
      <alignment horizontal="left" vertical="top" wrapText="1" indent="1"/>
      <protection hidden="1"/>
    </xf>
    <xf numFmtId="0" fontId="6" fillId="9" borderId="0" xfId="0" applyFont="1" applyFill="1" applyAlignment="1" applyProtection="1">
      <alignment horizontal="left" vertical="center" wrapText="1"/>
      <protection hidden="1"/>
    </xf>
    <xf numFmtId="0" fontId="6" fillId="0" borderId="0" xfId="0" applyFont="1" applyAlignment="1" applyProtection="1">
      <alignment vertical="center"/>
      <protection hidden="1"/>
    </xf>
    <xf numFmtId="0" fontId="29" fillId="9" borderId="0" xfId="0" applyFont="1" applyFill="1" applyAlignment="1" applyProtection="1">
      <alignment horizontal="center" vertical="center" textRotation="90"/>
      <protection hidden="1"/>
    </xf>
    <xf numFmtId="0" fontId="38"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6" fillId="0" borderId="0" xfId="0" applyFont="1" applyAlignment="1" applyProtection="1">
      <alignment horizontal="left" vertical="center" wrapText="1"/>
      <protection hidden="1"/>
    </xf>
    <xf numFmtId="0" fontId="0" fillId="2" borderId="33" xfId="0" applyFill="1" applyBorder="1" applyAlignment="1" applyProtection="1">
      <alignment horizontal="left" vertical="center"/>
      <protection hidden="1"/>
    </xf>
    <xf numFmtId="0" fontId="0" fillId="2" borderId="34" xfId="0" applyFill="1" applyBorder="1" applyAlignment="1" applyProtection="1">
      <alignment horizontal="left" vertical="center"/>
      <protection hidden="1"/>
    </xf>
    <xf numFmtId="0" fontId="6" fillId="2" borderId="34" xfId="0" applyFont="1" applyFill="1" applyBorder="1" applyAlignment="1" applyProtection="1">
      <alignment horizontal="left" vertical="center"/>
      <protection hidden="1"/>
    </xf>
    <xf numFmtId="0" fontId="6" fillId="2" borderId="35" xfId="0" applyFont="1" applyFill="1" applyBorder="1" applyAlignment="1" applyProtection="1">
      <alignment horizontal="left" vertical="center"/>
      <protection hidden="1"/>
    </xf>
    <xf numFmtId="0" fontId="0" fillId="2" borderId="45" xfId="0" applyFill="1" applyBorder="1" applyAlignment="1" applyProtection="1">
      <alignment horizontal="left" vertical="center"/>
      <protection hidden="1"/>
    </xf>
    <xf numFmtId="0" fontId="0" fillId="2" borderId="42" xfId="0" applyFill="1" applyBorder="1" applyAlignment="1" applyProtection="1">
      <alignment horizontal="left" vertical="center"/>
      <protection hidden="1"/>
    </xf>
    <xf numFmtId="0" fontId="6" fillId="2" borderId="42" xfId="0" applyFont="1" applyFill="1" applyBorder="1" applyAlignment="1" applyProtection="1">
      <alignment horizontal="left" vertical="center"/>
      <protection hidden="1"/>
    </xf>
    <xf numFmtId="0" fontId="6" fillId="2" borderId="40" xfId="0" applyFont="1" applyFill="1" applyBorder="1" applyAlignment="1" applyProtection="1">
      <alignment horizontal="left" vertical="center"/>
      <protection hidden="1"/>
    </xf>
    <xf numFmtId="0" fontId="0" fillId="2" borderId="18" xfId="0" applyFill="1" applyBorder="1" applyAlignment="1" applyProtection="1">
      <alignment horizontal="left" vertical="center"/>
      <protection hidden="1"/>
    </xf>
    <xf numFmtId="0" fontId="0" fillId="2" borderId="19" xfId="0" applyFill="1" applyBorder="1" applyAlignment="1" applyProtection="1">
      <alignment horizontal="left" vertical="center"/>
      <protection hidden="1"/>
    </xf>
    <xf numFmtId="0" fontId="6" fillId="2" borderId="19" xfId="0" applyFont="1" applyFill="1" applyBorder="1" applyAlignment="1" applyProtection="1">
      <alignment vertical="center"/>
      <protection hidden="1"/>
    </xf>
    <xf numFmtId="0" fontId="6" fillId="2" borderId="37" xfId="0" applyFont="1" applyFill="1" applyBorder="1" applyAlignment="1" applyProtection="1">
      <alignment vertical="center"/>
      <protection hidden="1"/>
    </xf>
    <xf numFmtId="0" fontId="6" fillId="0" borderId="19" xfId="0" applyFont="1" applyBorder="1" applyAlignment="1" applyProtection="1">
      <alignment vertical="center"/>
      <protection hidden="1"/>
    </xf>
    <xf numFmtId="0" fontId="6" fillId="0" borderId="37" xfId="0" applyFont="1" applyBorder="1" applyAlignment="1" applyProtection="1">
      <alignment vertical="center"/>
      <protection hidden="1"/>
    </xf>
    <xf numFmtId="0" fontId="6" fillId="0" borderId="42" xfId="0" applyFont="1" applyBorder="1" applyAlignment="1" applyProtection="1">
      <alignment vertical="center"/>
      <protection hidden="1"/>
    </xf>
    <xf numFmtId="0" fontId="6" fillId="0" borderId="40" xfId="0" applyFont="1" applyBorder="1" applyAlignment="1" applyProtection="1">
      <alignment vertical="center"/>
      <protection hidden="1"/>
    </xf>
    <xf numFmtId="0" fontId="6" fillId="7" borderId="8" xfId="0" applyFont="1" applyFill="1" applyBorder="1" applyAlignment="1" applyProtection="1">
      <alignment horizontal="center" vertical="center"/>
      <protection hidden="1"/>
    </xf>
    <xf numFmtId="0" fontId="6" fillId="7" borderId="9" xfId="0" applyFont="1" applyFill="1" applyBorder="1" applyAlignment="1" applyProtection="1">
      <alignment horizontal="center" vertical="center"/>
      <protection hidden="1"/>
    </xf>
    <xf numFmtId="0" fontId="6" fillId="7" borderId="10" xfId="0" applyFont="1" applyFill="1" applyBorder="1" applyAlignment="1" applyProtection="1">
      <alignment horizontal="center" vertical="center"/>
      <protection hidden="1"/>
    </xf>
    <xf numFmtId="0" fontId="4" fillId="0" borderId="1" xfId="0" applyFont="1" applyBorder="1" applyAlignment="1" applyProtection="1">
      <alignment horizontal="left" vertical="center" wrapText="1"/>
      <protection hidden="1"/>
    </xf>
    <xf numFmtId="0" fontId="0" fillId="3" borderId="8" xfId="0" applyFill="1" applyBorder="1" applyAlignment="1" applyProtection="1">
      <alignment vertical="top"/>
      <protection hidden="1"/>
    </xf>
    <xf numFmtId="0" fontId="0" fillId="3" borderId="9" xfId="0" applyFill="1" applyBorder="1" applyAlignment="1" applyProtection="1">
      <alignment vertical="top"/>
      <protection hidden="1"/>
    </xf>
    <xf numFmtId="0" fontId="8" fillId="0" borderId="5" xfId="0" applyFont="1" applyBorder="1" applyAlignment="1" applyProtection="1">
      <alignment vertical="top" wrapText="1"/>
      <protection hidden="1"/>
    </xf>
    <xf numFmtId="0" fontId="8" fillId="0" borderId="6" xfId="0" applyFont="1" applyBorder="1" applyAlignment="1" applyProtection="1">
      <alignment vertical="top" wrapText="1"/>
      <protection hidden="1"/>
    </xf>
    <xf numFmtId="16" fontId="8" fillId="7" borderId="14" xfId="0" applyNumberFormat="1" applyFont="1" applyFill="1" applyBorder="1" applyAlignment="1" applyProtection="1">
      <alignment horizontal="center" vertical="top" wrapText="1"/>
      <protection hidden="1"/>
    </xf>
    <xf numFmtId="16" fontId="8" fillId="7" borderId="12" xfId="0" applyNumberFormat="1" applyFont="1" applyFill="1" applyBorder="1" applyAlignment="1" applyProtection="1">
      <alignment horizontal="center" vertical="top" wrapText="1"/>
      <protection hidden="1"/>
    </xf>
    <xf numFmtId="0" fontId="8" fillId="0" borderId="2" xfId="0" applyFont="1" applyBorder="1" applyAlignment="1" applyProtection="1">
      <alignment vertical="center"/>
      <protection hidden="1"/>
    </xf>
    <xf numFmtId="0" fontId="8" fillId="0" borderId="3" xfId="0" applyFont="1" applyBorder="1" applyAlignment="1" applyProtection="1">
      <alignment vertical="center"/>
      <protection hidden="1"/>
    </xf>
    <xf numFmtId="0" fontId="6" fillId="0" borderId="21" xfId="0" applyFont="1" applyBorder="1" applyAlignment="1" applyProtection="1">
      <alignment vertical="center"/>
      <protection hidden="1"/>
    </xf>
    <xf numFmtId="0" fontId="6" fillId="0" borderId="22" xfId="0" applyFont="1" applyBorder="1" applyAlignment="1" applyProtection="1">
      <alignment vertical="center"/>
      <protection hidden="1"/>
    </xf>
    <xf numFmtId="0" fontId="4" fillId="0" borderId="0" xfId="0" applyFont="1" applyAlignment="1" applyProtection="1">
      <alignment horizontal="center" vertical="top"/>
      <protection locked="0"/>
    </xf>
    <xf numFmtId="0" fontId="0" fillId="0" borderId="20" xfId="0" applyBorder="1" applyAlignment="1" applyProtection="1">
      <alignment vertical="center"/>
      <protection hidden="1"/>
    </xf>
    <xf numFmtId="0" fontId="0" fillId="0" borderId="21" xfId="0" applyBorder="1" applyAlignment="1" applyProtection="1">
      <alignment vertical="center"/>
      <protection hidden="1"/>
    </xf>
  </cellXfs>
  <cellStyles count="7">
    <cellStyle name="Link" xfId="3" builtinId="8"/>
    <cellStyle name="Standard" xfId="0" builtinId="0"/>
    <cellStyle name="Standard 2" xfId="1" xr:uid="{00000000-0005-0000-0000-000002000000}"/>
    <cellStyle name="Standard 2 2" xfId="2" xr:uid="{00000000-0005-0000-0000-000003000000}"/>
    <cellStyle name="Standard 2 2 2" xfId="5" xr:uid="{00000000-0005-0000-0000-000004000000}"/>
    <cellStyle name="Standard 2 3" xfId="4" xr:uid="{00000000-0005-0000-0000-000005000000}"/>
    <cellStyle name="Währung" xfId="6" builtinId="4"/>
  </cellStyles>
  <dxfs count="495">
    <dxf>
      <fill>
        <patternFill>
          <bgColor theme="6" tint="0.79998168889431442"/>
        </patternFill>
      </fill>
    </dxf>
    <dxf>
      <fill>
        <patternFill>
          <bgColor theme="9" tint="0.79998168889431442"/>
        </patternFill>
      </fill>
    </dxf>
    <dxf>
      <fill>
        <patternFill>
          <bgColor theme="7" tint="0.79998168889431442"/>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border>
        <left/>
        <right/>
        <top/>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val="0"/>
        <color theme="4"/>
      </font>
      <fill>
        <patternFill patternType="solid">
          <bgColor theme="4" tint="0.79998168889431442"/>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val="0"/>
        <color auto="1"/>
      </font>
      <fill>
        <patternFill patternType="none">
          <bgColor auto="1"/>
        </patternFill>
      </fill>
    </dxf>
    <dxf>
      <font>
        <strike val="0"/>
        <color auto="1"/>
      </font>
      <fill>
        <patternFill patternType="none">
          <bgColor auto="1"/>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ill>
        <patternFill>
          <bgColor theme="7" tint="0.79998168889431442"/>
        </patternFill>
      </fill>
    </dxf>
    <dxf>
      <fill>
        <patternFill>
          <bgColor theme="9" tint="0.79998168889431442"/>
        </patternFill>
      </fill>
    </dxf>
    <dxf>
      <fill>
        <patternFill>
          <bgColor theme="6" tint="0.79998168889431442"/>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right/>
        <top/>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right/>
        <top/>
        <bottom/>
        <vertical/>
        <horizontal/>
      </border>
    </dxf>
    <dxf>
      <font>
        <strike/>
        <color theme="0" tint="-0.24994659260841701"/>
      </font>
      <fill>
        <patternFill>
          <bgColor theme="0"/>
        </patternFill>
      </fill>
    </dxf>
    <dxf>
      <font>
        <strike val="0"/>
        <color auto="1"/>
      </font>
      <fill>
        <patternFill patternType="none">
          <bgColor auto="1"/>
        </patternFill>
      </fill>
    </dxf>
    <dxf>
      <font>
        <strike/>
        <color theme="0" tint="-0.2499465926084170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border>
        <left/>
        <right/>
        <top/>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val="0"/>
        <color auto="1"/>
      </font>
      <fill>
        <patternFill patternType="none">
          <bgColor auto="1"/>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ill>
        <patternFill>
          <bgColor theme="7" tint="0.79998168889431442"/>
        </patternFill>
      </fill>
    </dxf>
    <dxf>
      <fill>
        <patternFill>
          <bgColor theme="9" tint="0.79998168889431442"/>
        </patternFill>
      </fill>
    </dxf>
    <dxf>
      <fill>
        <patternFill>
          <bgColor theme="6" tint="0.79998168889431442"/>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val="0"/>
        <color auto="1"/>
      </font>
      <fill>
        <patternFill patternType="none">
          <bgColor auto="1"/>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ill>
        <patternFill>
          <bgColor theme="9" tint="0.79998168889431442"/>
        </patternFill>
      </fill>
    </dxf>
    <dxf>
      <fill>
        <patternFill>
          <bgColor theme="7" tint="0.79998168889431442"/>
        </patternFill>
      </fill>
    </dxf>
    <dxf>
      <fill>
        <patternFill>
          <bgColor theme="6" tint="0.79998168889431442"/>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border>
        <left/>
        <right/>
        <top/>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14996795556505021"/>
      </font>
      <fill>
        <patternFill>
          <bgColor theme="0"/>
        </patternFill>
      </fill>
    </dxf>
    <dxf>
      <font>
        <strike val="0"/>
        <color auto="1"/>
      </font>
      <fill>
        <patternFill patternType="none">
          <bgColor auto="1"/>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right/>
        <top/>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border>
        <left/>
        <right/>
        <top/>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right/>
        <top/>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val="0"/>
        <color theme="4"/>
      </font>
      <fill>
        <patternFill patternType="solid">
          <bgColor theme="4" tint="0.79998168889431442"/>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val="0"/>
        <color auto="1"/>
      </font>
      <fill>
        <patternFill patternType="none">
          <bgColor auto="1"/>
        </patternFill>
      </fill>
    </dxf>
    <dxf>
      <font>
        <strike val="0"/>
        <color auto="1"/>
      </font>
      <fill>
        <patternFill patternType="none">
          <bgColor auto="1"/>
        </patternFill>
      </fill>
    </dxf>
    <dxf>
      <font>
        <strike val="0"/>
        <color auto="1"/>
      </font>
      <fill>
        <patternFill patternType="none">
          <bgColor auto="1"/>
        </patternFill>
      </fill>
    </dxf>
    <dxf>
      <border>
        <left style="thin">
          <color rgb="FFC00000"/>
        </left>
        <right style="thin">
          <color rgb="FFC00000"/>
        </right>
        <top style="thin">
          <color rgb="FFC00000"/>
        </top>
        <bottom style="thin">
          <color rgb="FFC00000"/>
        </bottom>
        <vertical/>
        <horizontal/>
      </border>
    </dxf>
    <dxf>
      <font>
        <strike val="0"/>
        <color auto="1"/>
      </font>
      <fill>
        <patternFill patternType="none">
          <bgColor auto="1"/>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ill>
        <patternFill>
          <bgColor theme="5" tint="0.79998168889431442"/>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numFmt numFmtId="164" formatCode="#,##0.00;;;@"/>
    </dxf>
    <dxf>
      <numFmt numFmtId="164" formatCode="#,##0.00;;;@"/>
    </dxf>
    <dxf>
      <numFmt numFmtId="164" formatCode="#,##0.00;;;@"/>
    </dxf>
    <dxf>
      <numFmt numFmtId="164" formatCode="#,##0.00;;;@"/>
    </dxf>
    <dxf>
      <numFmt numFmtId="0" formatCode="General"/>
    </dxf>
    <dxf>
      <border outline="0">
        <top style="thin">
          <color theme="4" tint="0.39997558519241921"/>
        </top>
      </border>
    </dxf>
    <dxf>
      <border outline="0">
        <bottom style="thin">
          <color theme="4" tint="0.39997558519241921"/>
        </bottom>
      </border>
    </dxf>
    <dxf>
      <fill>
        <patternFill patternType="solid">
          <fgColor theme="4" tint="0.79998168889431442"/>
          <bgColor theme="4" tint="-0.249977111117893"/>
        </patternFill>
      </fill>
    </dxf>
    <dxf>
      <numFmt numFmtId="0" formatCode="General"/>
    </dxf>
    <dxf>
      <numFmt numFmtId="164" formatCode="#,##0.00;;;@"/>
    </dxf>
  </dxfs>
  <tableStyles count="0" defaultTableStyle="TableStyleMedium2" defaultPivotStyle="PivotStyleLight16"/>
  <colors>
    <mruColors>
      <color rgb="FFFFFFCC"/>
      <color rgb="FFFFCC99"/>
      <color rgb="FFFF9966"/>
      <color rgb="FFE7EEF5"/>
      <color rgb="FFF9EBEB"/>
      <color rgb="FFFCF6F6"/>
      <color rgb="FFC8D7EA"/>
      <color rgb="FFEAF0F6"/>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I$13" lockText="1" noThreeD="1"/>
</file>

<file path=xl/ctrlProps/ctrlProp10.xml><?xml version="1.0" encoding="utf-8"?>
<formControlPr xmlns="http://schemas.microsoft.com/office/spreadsheetml/2009/9/main" objectType="CheckBox" checked="Checked" fmlaLink="$M$14" lockText="1" noThreeD="1"/>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fmlaLink="#REF!"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REF!" lockText="1" noThreeD="1"/>
</file>

<file path=xl/ctrlProps/ctrlProp105.xml><?xml version="1.0" encoding="utf-8"?>
<formControlPr xmlns="http://schemas.microsoft.com/office/spreadsheetml/2009/9/main" objectType="CheckBox" fmlaLink="#REF!" lockText="1" noThreeD="1"/>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fmlaLink="#REF!" lockText="1" noThreeD="1"/>
</file>

<file path=xl/ctrlProps/ctrlProp108.xml><?xml version="1.0" encoding="utf-8"?>
<formControlPr xmlns="http://schemas.microsoft.com/office/spreadsheetml/2009/9/main" objectType="CheckBox" fmlaLink="#REF!" lockText="1" noThreeD="1"/>
</file>

<file path=xl/ctrlProps/ctrlProp109.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checked="Checked" fmlaLink="$M$16"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CheckBox" checked="Checked" fmlaLink="#REF!" lockText="1" noThreeD="1"/>
</file>

<file path=xl/ctrlProps/ctrlProp115.xml><?xml version="1.0" encoding="utf-8"?>
<formControlPr xmlns="http://schemas.microsoft.com/office/spreadsheetml/2009/9/main" objectType="CheckBox" fmlaLink="#REF!" lockText="1" noThreeD="1"/>
</file>

<file path=xl/ctrlProps/ctrlProp116.xml><?xml version="1.0" encoding="utf-8"?>
<formControlPr xmlns="http://schemas.microsoft.com/office/spreadsheetml/2009/9/main" objectType="CheckBox" checked="Checked" fmlaLink="#REF!" lockText="1"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checked="Checked" fmlaLink="$M$12" lockText="1" noThreeD="1"/>
</file>

<file path=xl/ctrlProps/ctrlProp119.xml><?xml version="1.0" encoding="utf-8"?>
<formControlPr xmlns="http://schemas.microsoft.com/office/spreadsheetml/2009/9/main" objectType="CheckBox" checked="Checked" fmlaLink="$M$22" lockText="1" noThreeD="1"/>
</file>

<file path=xl/ctrlProps/ctrlProp12.xml><?xml version="1.0" encoding="utf-8"?>
<formControlPr xmlns="http://schemas.microsoft.com/office/spreadsheetml/2009/9/main" objectType="CheckBox" checked="Checked" fmlaLink="$M$18" lockText="1" noThreeD="1"/>
</file>

<file path=xl/ctrlProps/ctrlProp120.xml><?xml version="1.0" encoding="utf-8"?>
<formControlPr xmlns="http://schemas.microsoft.com/office/spreadsheetml/2009/9/main" objectType="CheckBox" checked="Checked" fmlaLink="#REF!" lockText="1" noThreeD="1"/>
</file>

<file path=xl/ctrlProps/ctrlProp121.xml><?xml version="1.0" encoding="utf-8"?>
<formControlPr xmlns="http://schemas.microsoft.com/office/spreadsheetml/2009/9/main" objectType="CheckBox" checked="Checked" fmlaLink="#REF!" lockText="1" noThreeD="1"/>
</file>

<file path=xl/ctrlProps/ctrlProp122.xml><?xml version="1.0" encoding="utf-8"?>
<formControlPr xmlns="http://schemas.microsoft.com/office/spreadsheetml/2009/9/main" objectType="CheckBox" fmlaLink="#REF!" lockText="1" noThreeD="1"/>
</file>

<file path=xl/ctrlProps/ctrlProp123.xml><?xml version="1.0" encoding="utf-8"?>
<formControlPr xmlns="http://schemas.microsoft.com/office/spreadsheetml/2009/9/main" objectType="CheckBox" checked="Checked" fmlaLink="$M$14" lockText="1" noThreeD="1"/>
</file>

<file path=xl/ctrlProps/ctrlProp124.xml><?xml version="1.0" encoding="utf-8"?>
<formControlPr xmlns="http://schemas.microsoft.com/office/spreadsheetml/2009/9/main" objectType="CheckBox" checked="Checked" fmlaLink="$M$16" lockText="1" noThreeD="1"/>
</file>

<file path=xl/ctrlProps/ctrlProp125.xml><?xml version="1.0" encoding="utf-8"?>
<formControlPr xmlns="http://schemas.microsoft.com/office/spreadsheetml/2009/9/main" objectType="CheckBox" checked="Checked" fmlaLink="$M$18" lockText="1" noThreeD="1"/>
</file>

<file path=xl/ctrlProps/ctrlProp126.xml><?xml version="1.0" encoding="utf-8"?>
<formControlPr xmlns="http://schemas.microsoft.com/office/spreadsheetml/2009/9/main" objectType="CheckBox" checked="Checked" fmlaLink="#REF!" lockText="1" noThreeD="1"/>
</file>

<file path=xl/ctrlProps/ctrlProp127.xml><?xml version="1.0" encoding="utf-8"?>
<formControlPr xmlns="http://schemas.microsoft.com/office/spreadsheetml/2009/9/main" objectType="CheckBox" checked="Checked" fmlaLink="$M$20" lockText="1" noThreeD="1"/>
</file>

<file path=xl/ctrlProps/ctrlProp128.xml><?xml version="1.0" encoding="utf-8"?>
<formControlPr xmlns="http://schemas.microsoft.com/office/spreadsheetml/2009/9/main" objectType="CheckBox" fmlaLink="$M$24" lockText="1" noThreeD="1"/>
</file>

<file path=xl/ctrlProps/ctrlProp129.xml><?xml version="1.0" encoding="utf-8"?>
<formControlPr xmlns="http://schemas.microsoft.com/office/spreadsheetml/2009/9/main" objectType="CheckBox" checked="Checked" fmlaLink="$M$26" lockText="1" noThreeD="1"/>
</file>

<file path=xl/ctrlProps/ctrlProp13.xml><?xml version="1.0" encoding="utf-8"?>
<formControlPr xmlns="http://schemas.microsoft.com/office/spreadsheetml/2009/9/main" objectType="CheckBox" checked="Checked" fmlaLink="$M$20" lockText="1" noThreeD="1"/>
</file>

<file path=xl/ctrlProps/ctrlProp130.xml><?xml version="1.0" encoding="utf-8"?>
<formControlPr xmlns="http://schemas.microsoft.com/office/spreadsheetml/2009/9/main" objectType="CheckBox" checked="Checked" fmlaLink="$M$28" lockText="1" noThreeD="1"/>
</file>

<file path=xl/ctrlProps/ctrlProp131.xml><?xml version="1.0" encoding="utf-8"?>
<formControlPr xmlns="http://schemas.microsoft.com/office/spreadsheetml/2009/9/main" objectType="CheckBox" checked="Checked" fmlaLink="$M$30" lockText="1" noThreeD="1"/>
</file>

<file path=xl/ctrlProps/ctrlProp132.xml><?xml version="1.0" encoding="utf-8"?>
<formControlPr xmlns="http://schemas.microsoft.com/office/spreadsheetml/2009/9/main" objectType="CheckBox"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checked="Checked" fmlaLink="#REF!" lockText="1" noThreeD="1"/>
</file>

<file path=xl/ctrlProps/ctrlProp135.xml><?xml version="1.0" encoding="utf-8"?>
<formControlPr xmlns="http://schemas.microsoft.com/office/spreadsheetml/2009/9/main" objectType="CheckBox"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checked="Checked" fmlaLink="#REF!" lockText="1" noThreeD="1"/>
</file>

<file path=xl/ctrlProps/ctrlProp138.xml><?xml version="1.0" encoding="utf-8"?>
<formControlPr xmlns="http://schemas.microsoft.com/office/spreadsheetml/2009/9/main" objectType="CheckBox" checked="Checked" fmlaLink="#REF!" lockText="1" noThreeD="1"/>
</file>

<file path=xl/ctrlProps/ctrlProp139.xml><?xml version="1.0" encoding="utf-8"?>
<formControlPr xmlns="http://schemas.microsoft.com/office/spreadsheetml/2009/9/main" objectType="CheckBox" fmlaLink="$M$590" lockText="1" noThreeD="1"/>
</file>

<file path=xl/ctrlProps/ctrlProp14.xml><?xml version="1.0" encoding="utf-8"?>
<formControlPr xmlns="http://schemas.microsoft.com/office/spreadsheetml/2009/9/main" objectType="CheckBox" checked="Checked" fmlaLink="$M$22" lockText="1" noThreeD="1"/>
</file>

<file path=xl/ctrlProps/ctrlProp140.xml><?xml version="1.0" encoding="utf-8"?>
<formControlPr xmlns="http://schemas.microsoft.com/office/spreadsheetml/2009/9/main" objectType="CheckBox"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checked="Checked" fmlaLink="$M$32" lockText="1" noThreeD="1"/>
</file>

<file path=xl/ctrlProps/ctrlProp143.xml><?xml version="1.0" encoding="utf-8"?>
<formControlPr xmlns="http://schemas.microsoft.com/office/spreadsheetml/2009/9/main" objectType="CheckBox" checked="Checked" fmlaLink="$M$12" lockText="1" noThreeD="1"/>
</file>

<file path=xl/ctrlProps/ctrlProp144.xml><?xml version="1.0" encoding="utf-8"?>
<formControlPr xmlns="http://schemas.microsoft.com/office/spreadsheetml/2009/9/main" objectType="CheckBox" checked="Checked" fmlaLink="$M$24" lockText="1" noThreeD="1"/>
</file>

<file path=xl/ctrlProps/ctrlProp145.xml><?xml version="1.0" encoding="utf-8"?>
<formControlPr xmlns="http://schemas.microsoft.com/office/spreadsheetml/2009/9/main" objectType="CheckBox" checked="Checked" fmlaLink="#REF!" lockText="1" noThreeD="1"/>
</file>

<file path=xl/ctrlProps/ctrlProp146.xml><?xml version="1.0" encoding="utf-8"?>
<formControlPr xmlns="http://schemas.microsoft.com/office/spreadsheetml/2009/9/main" objectType="CheckBox" checked="Checked"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fmlaLink="$M$14" lockText="1" noThreeD="1"/>
</file>

<file path=xl/ctrlProps/ctrlProp149.xml><?xml version="1.0" encoding="utf-8"?>
<formControlPr xmlns="http://schemas.microsoft.com/office/spreadsheetml/2009/9/main" objectType="CheckBox" fmlaLink="$M$16" lockText="1" noThreeD="1"/>
</file>

<file path=xl/ctrlProps/ctrlProp15.xml><?xml version="1.0" encoding="utf-8"?>
<formControlPr xmlns="http://schemas.microsoft.com/office/spreadsheetml/2009/9/main" objectType="CheckBox" checked="Checked" fmlaLink="$M$26" lockText="1" noThreeD="1"/>
</file>

<file path=xl/ctrlProps/ctrlProp150.xml><?xml version="1.0" encoding="utf-8"?>
<formControlPr xmlns="http://schemas.microsoft.com/office/spreadsheetml/2009/9/main" objectType="CheckBox" fmlaLink="$M$18" lockText="1" noThreeD="1"/>
</file>

<file path=xl/ctrlProps/ctrlProp151.xml><?xml version="1.0" encoding="utf-8"?>
<formControlPr xmlns="http://schemas.microsoft.com/office/spreadsheetml/2009/9/main" objectType="CheckBox" checked="Checked" fmlaLink="$M$20" lockText="1" noThreeD="1"/>
</file>

<file path=xl/ctrlProps/ctrlProp152.xml><?xml version="1.0" encoding="utf-8"?>
<formControlPr xmlns="http://schemas.microsoft.com/office/spreadsheetml/2009/9/main" objectType="CheckBox" checked="Checked" fmlaLink="$M$22" lockText="1" noThreeD="1"/>
</file>

<file path=xl/ctrlProps/ctrlProp153.xml><?xml version="1.0" encoding="utf-8"?>
<formControlPr xmlns="http://schemas.microsoft.com/office/spreadsheetml/2009/9/main" objectType="CheckBox" fmlaLink="$M$26" lockText="1" noThreeD="1"/>
</file>

<file path=xl/ctrlProps/ctrlProp154.xml><?xml version="1.0" encoding="utf-8"?>
<formControlPr xmlns="http://schemas.microsoft.com/office/spreadsheetml/2009/9/main" objectType="CheckBox" checked="Checked" fmlaLink="$M$28" lockText="1" noThreeD="1"/>
</file>

<file path=xl/ctrlProps/ctrlProp155.xml><?xml version="1.0" encoding="utf-8"?>
<formControlPr xmlns="http://schemas.microsoft.com/office/spreadsheetml/2009/9/main" objectType="CheckBox" checked="Checked" fmlaLink="$M$30" lockText="1" noThreeD="1"/>
</file>

<file path=xl/ctrlProps/ctrlProp156.xml><?xml version="1.0" encoding="utf-8"?>
<formControlPr xmlns="http://schemas.microsoft.com/office/spreadsheetml/2009/9/main" objectType="CheckBox"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checked="Checked" fmlaLink="#REF!" lockText="1"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M$28" lockText="1" noThreeD="1"/>
</file>

<file path=xl/ctrlProps/ctrlProp160.xml><?xml version="1.0" encoding="utf-8"?>
<formControlPr xmlns="http://schemas.microsoft.com/office/spreadsheetml/2009/9/main" objectType="CheckBox" fmlaLink="#REF!" lockText="1" noThreeD="1"/>
</file>

<file path=xl/ctrlProps/ctrlProp161.xml><?xml version="1.0" encoding="utf-8"?>
<formControlPr xmlns="http://schemas.microsoft.com/office/spreadsheetml/2009/9/main" objectType="CheckBox" checked="Checked" fmlaLink="#REF!" lockText="1" noThreeD="1"/>
</file>

<file path=xl/ctrlProps/ctrlProp162.xml><?xml version="1.0" encoding="utf-8"?>
<formControlPr xmlns="http://schemas.microsoft.com/office/spreadsheetml/2009/9/main" objectType="CheckBox" checked="Checked" fmlaLink="#REF!" lockText="1" noThreeD="1"/>
</file>

<file path=xl/ctrlProps/ctrlProp163.xml><?xml version="1.0" encoding="utf-8"?>
<formControlPr xmlns="http://schemas.microsoft.com/office/spreadsheetml/2009/9/main" objectType="CheckBox" fmlaLink="$M$588"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checked="Checked" fmlaLink="#REF!" lockText="1" noThreeD="1"/>
</file>

<file path=xl/ctrlProps/ctrlProp168.xml><?xml version="1.0" encoding="utf-8"?>
<formControlPr xmlns="http://schemas.microsoft.com/office/spreadsheetml/2009/9/main" objectType="CheckBox" checked="Checked" fmlaLink="#REF!" lockText="1" noThreeD="1"/>
</file>

<file path=xl/ctrlProps/ctrlProp169.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checked="Checked" fmlaLink="$M$30"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checked="Checked" fmlaLink="#REF!" lockText="1" noThreeD="1"/>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CheckBox" fmlaLink="#REF!"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REF!"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checked="Checked" fmlaLink="#REF!" lockText="1" noThreeD="1"/>
</file>

<file path=xl/ctrlProps/ctrlProp179.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checked="Checked" fmlaLink="$M$38" lockText="1" noThreeD="1"/>
</file>

<file path=xl/ctrlProps/ctrlProp180.xml><?xml version="1.0" encoding="utf-8"?>
<formControlPr xmlns="http://schemas.microsoft.com/office/spreadsheetml/2009/9/main" objectType="CheckBox" fmlaLink="#REF!"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CheckBox" fmlaLink="#REF!" lockText="1" noThreeD="1"/>
</file>

<file path=xl/ctrlProps/ctrlProp184.xml><?xml version="1.0" encoding="utf-8"?>
<formControlPr xmlns="http://schemas.microsoft.com/office/spreadsheetml/2009/9/main" objectType="CheckBox" fmlaLink="#REF!"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fmlaLink="#REF!"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190.xml><?xml version="1.0" encoding="utf-8"?>
<formControlPr xmlns="http://schemas.microsoft.com/office/spreadsheetml/2009/9/main" objectType="CheckBox" fmlaLink="#REF!" lockText="1" noThreeD="1"/>
</file>

<file path=xl/ctrlProps/ctrlProp191.xml><?xml version="1.0" encoding="utf-8"?>
<formControlPr xmlns="http://schemas.microsoft.com/office/spreadsheetml/2009/9/main" objectType="CheckBox" fmlaLink="#REF!" lockText="1" noThreeD="1"/>
</file>

<file path=xl/ctrlProps/ctrlProp192.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fmlaLink="$M$596"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checked="Checked" fmlaLink="$I$16" lockText="1" noThreeD="1"/>
</file>

<file path=xl/ctrlProps/ctrlProp30.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checked="Checked"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checked="Checked" fmlaLink="$I$17"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M$12"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checked="Checked"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checked="Checked" fmlaLink="#REF!" lockText="1" noThreeD="1"/>
</file>

<file path=xl/ctrlProps/ctrlProp6.xml><?xml version="1.0" encoding="utf-8"?>
<formControlPr xmlns="http://schemas.microsoft.com/office/spreadsheetml/2009/9/main" objectType="CheckBox" checked="Checked" fmlaLink="$M$24"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checked="Checked" fmlaLink="$M$38" lockText="1" noThreeD="1"/>
</file>

<file path=xl/ctrlProps/ctrlProp62.xml><?xml version="1.0" encoding="utf-8"?>
<formControlPr xmlns="http://schemas.microsoft.com/office/spreadsheetml/2009/9/main" objectType="CheckBox" checked="Checked" fmlaLink="$M$36" lockText="1" noThreeD="1"/>
</file>

<file path=xl/ctrlProps/ctrlProp63.xml><?xml version="1.0" encoding="utf-8"?>
<formControlPr xmlns="http://schemas.microsoft.com/office/spreadsheetml/2009/9/main" objectType="CheckBox" checked="Checked" fmlaLink="$M$34" lockText="1" noThreeD="1"/>
</file>

<file path=xl/ctrlProps/ctrlProp64.xml><?xml version="1.0" encoding="utf-8"?>
<formControlPr xmlns="http://schemas.microsoft.com/office/spreadsheetml/2009/9/main" objectType="CheckBox" checked="Checked" fmlaLink="$M$32" lockText="1" noThreeD="1"/>
</file>

<file path=xl/ctrlProps/ctrlProp65.xml><?xml version="1.0" encoding="utf-8"?>
<formControlPr xmlns="http://schemas.microsoft.com/office/spreadsheetml/2009/9/main" objectType="CheckBox" fmlaLink="$M$12" lockText="1" noThreeD="1"/>
</file>

<file path=xl/ctrlProps/ctrlProp66.xml><?xml version="1.0" encoding="utf-8"?>
<formControlPr xmlns="http://schemas.microsoft.com/office/spreadsheetml/2009/9/main" objectType="CheckBox" fmlaLink="$M$24" lockText="1" noThreeD="1"/>
</file>

<file path=xl/ctrlProps/ctrlProp67.xml><?xml version="1.0" encoding="utf-8"?>
<formControlPr xmlns="http://schemas.microsoft.com/office/spreadsheetml/2009/9/main" objectType="CheckBox" checked="Checked" fmlaLink="#REF!" lockText="1" noThreeD="1"/>
</file>

<file path=xl/ctrlProps/ctrlProp68.xml><?xml version="1.0" encoding="utf-8"?>
<formControlPr xmlns="http://schemas.microsoft.com/office/spreadsheetml/2009/9/main" objectType="CheckBox" checked="Checked"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checked="Checked" fmlaLink="#REF!" lockText="1" noThreeD="1"/>
</file>

<file path=xl/ctrlProps/ctrlProp70.xml><?xml version="1.0" encoding="utf-8"?>
<formControlPr xmlns="http://schemas.microsoft.com/office/spreadsheetml/2009/9/main" objectType="CheckBox" fmlaLink="$M$14" lockText="1" noThreeD="1"/>
</file>

<file path=xl/ctrlProps/ctrlProp71.xml><?xml version="1.0" encoding="utf-8"?>
<formControlPr xmlns="http://schemas.microsoft.com/office/spreadsheetml/2009/9/main" objectType="CheckBox" fmlaLink="$M$16" lockText="1" noThreeD="1"/>
</file>

<file path=xl/ctrlProps/ctrlProp72.xml><?xml version="1.0" encoding="utf-8"?>
<formControlPr xmlns="http://schemas.microsoft.com/office/spreadsheetml/2009/9/main" objectType="CheckBox" fmlaLink="$M$18" lockText="1" noThreeD="1"/>
</file>

<file path=xl/ctrlProps/ctrlProp73.xml><?xml version="1.0" encoding="utf-8"?>
<formControlPr xmlns="http://schemas.microsoft.com/office/spreadsheetml/2009/9/main" objectType="CheckBox" fmlaLink="$M$20" lockText="1" noThreeD="1"/>
</file>

<file path=xl/ctrlProps/ctrlProp74.xml><?xml version="1.0" encoding="utf-8"?>
<formControlPr xmlns="http://schemas.microsoft.com/office/spreadsheetml/2009/9/main" objectType="CheckBox" fmlaLink="$M$22" lockText="1" noThreeD="1"/>
</file>

<file path=xl/ctrlProps/ctrlProp75.xml><?xml version="1.0" encoding="utf-8"?>
<formControlPr xmlns="http://schemas.microsoft.com/office/spreadsheetml/2009/9/main" objectType="CheckBox" fmlaLink="$M$26"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checked="Checked" fmlaLink="#REF!" lockText="1" noThreeD="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checked="Checked" fmlaLink="#REF!" lockText="1" noThreeD="1"/>
</file>

<file path=xl/ctrlProps/ctrlProp82.xml><?xml version="1.0" encoding="utf-8"?>
<formControlPr xmlns="http://schemas.microsoft.com/office/spreadsheetml/2009/9/main" objectType="CheckBox" checked="Checked" fmlaLink="#REF!" lockText="1" noThreeD="1"/>
</file>

<file path=xl/ctrlProps/ctrlProp83.xml><?xml version="1.0" encoding="utf-8"?>
<formControlPr xmlns="http://schemas.microsoft.com/office/spreadsheetml/2009/9/main" objectType="CheckBox" fmlaLink="$M$584" lockText="1" noThreeD="1"/>
</file>

<file path=xl/ctrlProps/ctrlProp84.xml><?xml version="1.0" encoding="utf-8"?>
<formControlPr xmlns="http://schemas.microsoft.com/office/spreadsheetml/2009/9/main" objectType="CheckBox" fmlaLink="#REF!" lockText="1" noThreeD="1"/>
</file>

<file path=xl/ctrlProps/ctrlProp85.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checked="Checked" fmlaLink="#REF!" lockText="1" noThreeD="1"/>
</file>

<file path=xl/ctrlProps/ctrlProp88.xml><?xml version="1.0" encoding="utf-8"?>
<formControlPr xmlns="http://schemas.microsoft.com/office/spreadsheetml/2009/9/main" objectType="CheckBox" checked="Checked" fmlaLink="#REF!"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checked="Checked" fmlaLink="#REF!" lockText="1" noThreeD="1"/>
</file>

<file path=xl/ctrlProps/ctrlProp92.xml><?xml version="1.0" encoding="utf-8"?>
<formControlPr xmlns="http://schemas.microsoft.com/office/spreadsheetml/2009/9/main" objectType="CheckBox" fmlaLink="#REF!" lockText="1" noThreeD="1"/>
</file>

<file path=xl/ctrlProps/ctrlProp93.xml><?xml version="1.0" encoding="utf-8"?>
<formControlPr xmlns="http://schemas.microsoft.com/office/spreadsheetml/2009/9/main" objectType="CheckBox" fmlaLink="#REF!" lockText="1" noThreeD="1"/>
</file>

<file path=xl/ctrlProps/ctrlProp94.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11</xdr:row>
          <xdr:rowOff>209550</xdr:rowOff>
        </xdr:to>
        <xdr:sp macro="" textlink="">
          <xdr:nvSpPr>
            <xdr:cNvPr id="74753" name="Kontrollkästchen 2" hidden="1">
              <a:extLst>
                <a:ext uri="{63B3BB69-23CF-44E3-9099-C40C66FF867C}">
                  <a14:compatExt spid="_x0000_s74753"/>
                </a:ext>
                <a:ext uri="{FF2B5EF4-FFF2-40B4-BE49-F238E27FC236}">
                  <a16:creationId xmlns:a16="http://schemas.microsoft.com/office/drawing/2014/main" id="{00000000-0008-0000-01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23</xdr:row>
          <xdr:rowOff>209550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1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1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1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1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1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209550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1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17</xdr:row>
          <xdr:rowOff>209550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1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209550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1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21</xdr:row>
          <xdr:rowOff>209550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1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1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27</xdr:row>
          <xdr:rowOff>228600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1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1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317500</xdr:rowOff>
        </xdr:from>
        <xdr:to>
          <xdr:col>2</xdr:col>
          <xdr:colOff>0</xdr:colOff>
          <xdr:row>32</xdr:row>
          <xdr:rowOff>165100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1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1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1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1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1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1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1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1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01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1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01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1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1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1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1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1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1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3" name="Check Box 31" hidden="1">
              <a:extLst>
                <a:ext uri="{63B3BB69-23CF-44E3-9099-C40C66FF867C}">
                  <a14:compatExt spid="_x0000_s74783"/>
                </a:ext>
                <a:ext uri="{FF2B5EF4-FFF2-40B4-BE49-F238E27FC236}">
                  <a16:creationId xmlns:a16="http://schemas.microsoft.com/office/drawing/2014/main" id="{00000000-0008-0000-01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1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1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1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1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1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1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1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1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1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1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1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1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1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1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1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1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1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1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1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1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1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1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1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1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69850</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1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431800</xdr:rowOff>
        </xdr:from>
        <xdr:to>
          <xdr:col>2</xdr:col>
          <xdr:colOff>0</xdr:colOff>
          <xdr:row>38</xdr:row>
          <xdr:rowOff>31750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1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35</xdr:row>
          <xdr:rowOff>12700</xdr:rowOff>
        </xdr:from>
        <xdr:to>
          <xdr:col>2</xdr:col>
          <xdr:colOff>0</xdr:colOff>
          <xdr:row>35</xdr:row>
          <xdr:rowOff>203200</xdr:rowOff>
        </xdr:to>
        <xdr:sp macro="" textlink="">
          <xdr:nvSpPr>
            <xdr:cNvPr id="74810" name="Check Box 58" hidden="1">
              <a:extLst>
                <a:ext uri="{63B3BB69-23CF-44E3-9099-C40C66FF867C}">
                  <a14:compatExt spid="_x0000_s74810"/>
                </a:ext>
                <a:ext uri="{FF2B5EF4-FFF2-40B4-BE49-F238E27FC236}">
                  <a16:creationId xmlns:a16="http://schemas.microsoft.com/office/drawing/2014/main" id="{00000000-0008-0000-0100-00003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533400</xdr:rowOff>
        </xdr:from>
        <xdr:to>
          <xdr:col>2</xdr:col>
          <xdr:colOff>12700</xdr:colOff>
          <xdr:row>34</xdr:row>
          <xdr:rowOff>69850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1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1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11</xdr:row>
          <xdr:rowOff>209550</xdr:rowOff>
        </xdr:to>
        <xdr:sp macro="" textlink="">
          <xdr:nvSpPr>
            <xdr:cNvPr id="73729" name="Kontrollkästchen 2"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23</xdr:row>
          <xdr:rowOff>209550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2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2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209550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2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17</xdr:row>
          <xdr:rowOff>209550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2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209550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2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21</xdr:row>
          <xdr:rowOff>209550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2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2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2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44" name="Check Box 16" hidden="1">
              <a:extLst>
                <a:ext uri="{63B3BB69-23CF-44E3-9099-C40C66FF867C}">
                  <a14:compatExt spid="_x0000_s73744"/>
                </a:ext>
                <a:ext uri="{FF2B5EF4-FFF2-40B4-BE49-F238E27FC236}">
                  <a16:creationId xmlns:a16="http://schemas.microsoft.com/office/drawing/2014/main" id="{00000000-0008-0000-0200-00001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45" name="Check Box 17" hidden="1">
              <a:extLst>
                <a:ext uri="{63B3BB69-23CF-44E3-9099-C40C66FF867C}">
                  <a14:compatExt spid="_x0000_s73745"/>
                </a:ext>
                <a:ext uri="{FF2B5EF4-FFF2-40B4-BE49-F238E27FC236}">
                  <a16:creationId xmlns:a16="http://schemas.microsoft.com/office/drawing/2014/main" id="{00000000-0008-0000-0200-00001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2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47" name="Check Box 19" hidden="1">
              <a:extLst>
                <a:ext uri="{63B3BB69-23CF-44E3-9099-C40C66FF867C}">
                  <a14:compatExt spid="_x0000_s73747"/>
                </a:ext>
                <a:ext uri="{FF2B5EF4-FFF2-40B4-BE49-F238E27FC236}">
                  <a16:creationId xmlns:a16="http://schemas.microsoft.com/office/drawing/2014/main" id="{00000000-0008-0000-0200-00001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2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49" name="Check Box 21" hidden="1">
              <a:extLst>
                <a:ext uri="{63B3BB69-23CF-44E3-9099-C40C66FF867C}">
                  <a14:compatExt spid="_x0000_s73749"/>
                </a:ext>
                <a:ext uri="{FF2B5EF4-FFF2-40B4-BE49-F238E27FC236}">
                  <a16:creationId xmlns:a16="http://schemas.microsoft.com/office/drawing/2014/main" id="{00000000-0008-0000-0200-00001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0" name="Check Box 22" hidden="1">
              <a:extLst>
                <a:ext uri="{63B3BB69-23CF-44E3-9099-C40C66FF867C}">
                  <a14:compatExt spid="_x0000_s73750"/>
                </a:ext>
                <a:ext uri="{FF2B5EF4-FFF2-40B4-BE49-F238E27FC236}">
                  <a16:creationId xmlns:a16="http://schemas.microsoft.com/office/drawing/2014/main" id="{00000000-0008-0000-0200-00001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1" name="Check Box 23" hidden="1">
              <a:extLst>
                <a:ext uri="{63B3BB69-23CF-44E3-9099-C40C66FF867C}">
                  <a14:compatExt spid="_x0000_s73751"/>
                </a:ext>
                <a:ext uri="{FF2B5EF4-FFF2-40B4-BE49-F238E27FC236}">
                  <a16:creationId xmlns:a16="http://schemas.microsoft.com/office/drawing/2014/main" id="{00000000-0008-0000-0200-00001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2" name="Check Box 24" hidden="1">
              <a:extLst>
                <a:ext uri="{63B3BB69-23CF-44E3-9099-C40C66FF867C}">
                  <a14:compatExt spid="_x0000_s73752"/>
                </a:ext>
                <a:ext uri="{FF2B5EF4-FFF2-40B4-BE49-F238E27FC236}">
                  <a16:creationId xmlns:a16="http://schemas.microsoft.com/office/drawing/2014/main" id="{00000000-0008-0000-0200-00001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3" name="Check Box 25" hidden="1">
              <a:extLst>
                <a:ext uri="{63B3BB69-23CF-44E3-9099-C40C66FF867C}">
                  <a14:compatExt spid="_x0000_s73753"/>
                </a:ext>
                <a:ext uri="{FF2B5EF4-FFF2-40B4-BE49-F238E27FC236}">
                  <a16:creationId xmlns:a16="http://schemas.microsoft.com/office/drawing/2014/main" id="{00000000-0008-0000-0200-00001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4" name="Check Box 26" hidden="1">
              <a:extLst>
                <a:ext uri="{63B3BB69-23CF-44E3-9099-C40C66FF867C}">
                  <a14:compatExt spid="_x0000_s73754"/>
                </a:ext>
                <a:ext uri="{FF2B5EF4-FFF2-40B4-BE49-F238E27FC236}">
                  <a16:creationId xmlns:a16="http://schemas.microsoft.com/office/drawing/2014/main" id="{00000000-0008-0000-0200-00001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2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6" name="Check Box 28" hidden="1">
              <a:extLst>
                <a:ext uri="{63B3BB69-23CF-44E3-9099-C40C66FF867C}">
                  <a14:compatExt spid="_x0000_s73756"/>
                </a:ext>
                <a:ext uri="{FF2B5EF4-FFF2-40B4-BE49-F238E27FC236}">
                  <a16:creationId xmlns:a16="http://schemas.microsoft.com/office/drawing/2014/main" id="{00000000-0008-0000-0200-00001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7" name="Check Box 29" hidden="1">
              <a:extLst>
                <a:ext uri="{63B3BB69-23CF-44E3-9099-C40C66FF867C}">
                  <a14:compatExt spid="_x0000_s73757"/>
                </a:ext>
                <a:ext uri="{FF2B5EF4-FFF2-40B4-BE49-F238E27FC236}">
                  <a16:creationId xmlns:a16="http://schemas.microsoft.com/office/drawing/2014/main" id="{00000000-0008-0000-0200-00001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8" name="Check Box 30" hidden="1">
              <a:extLst>
                <a:ext uri="{63B3BB69-23CF-44E3-9099-C40C66FF867C}">
                  <a14:compatExt spid="_x0000_s73758"/>
                </a:ext>
                <a:ext uri="{FF2B5EF4-FFF2-40B4-BE49-F238E27FC236}">
                  <a16:creationId xmlns:a16="http://schemas.microsoft.com/office/drawing/2014/main" id="{00000000-0008-0000-0200-00001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59" name="Check Box 31" hidden="1">
              <a:extLst>
                <a:ext uri="{63B3BB69-23CF-44E3-9099-C40C66FF867C}">
                  <a14:compatExt spid="_x0000_s73759"/>
                </a:ext>
                <a:ext uri="{FF2B5EF4-FFF2-40B4-BE49-F238E27FC236}">
                  <a16:creationId xmlns:a16="http://schemas.microsoft.com/office/drawing/2014/main" id="{00000000-0008-0000-0200-00001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0" name="Check Box 32" hidden="1">
              <a:extLst>
                <a:ext uri="{63B3BB69-23CF-44E3-9099-C40C66FF867C}">
                  <a14:compatExt spid="_x0000_s73760"/>
                </a:ext>
                <a:ext uri="{FF2B5EF4-FFF2-40B4-BE49-F238E27FC236}">
                  <a16:creationId xmlns:a16="http://schemas.microsoft.com/office/drawing/2014/main" id="{00000000-0008-0000-0200-00002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1" name="Check Box 33" hidden="1">
              <a:extLst>
                <a:ext uri="{63B3BB69-23CF-44E3-9099-C40C66FF867C}">
                  <a14:compatExt spid="_x0000_s73761"/>
                </a:ext>
                <a:ext uri="{FF2B5EF4-FFF2-40B4-BE49-F238E27FC236}">
                  <a16:creationId xmlns:a16="http://schemas.microsoft.com/office/drawing/2014/main" id="{00000000-0008-0000-0200-00002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2" name="Check Box 34" hidden="1">
              <a:extLst>
                <a:ext uri="{63B3BB69-23CF-44E3-9099-C40C66FF867C}">
                  <a14:compatExt spid="_x0000_s73762"/>
                </a:ext>
                <a:ext uri="{FF2B5EF4-FFF2-40B4-BE49-F238E27FC236}">
                  <a16:creationId xmlns:a16="http://schemas.microsoft.com/office/drawing/2014/main" id="{00000000-0008-0000-0200-00002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3" name="Check Box 35" hidden="1">
              <a:extLst>
                <a:ext uri="{63B3BB69-23CF-44E3-9099-C40C66FF867C}">
                  <a14:compatExt spid="_x0000_s73763"/>
                </a:ext>
                <a:ext uri="{FF2B5EF4-FFF2-40B4-BE49-F238E27FC236}">
                  <a16:creationId xmlns:a16="http://schemas.microsoft.com/office/drawing/2014/main" id="{00000000-0008-0000-0200-00002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4" name="Check Box 36" hidden="1">
              <a:extLst>
                <a:ext uri="{63B3BB69-23CF-44E3-9099-C40C66FF867C}">
                  <a14:compatExt spid="_x0000_s73764"/>
                </a:ext>
                <a:ext uri="{FF2B5EF4-FFF2-40B4-BE49-F238E27FC236}">
                  <a16:creationId xmlns:a16="http://schemas.microsoft.com/office/drawing/2014/main" id="{00000000-0008-0000-0200-00002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5" name="Check Box 37" hidden="1">
              <a:extLst>
                <a:ext uri="{63B3BB69-23CF-44E3-9099-C40C66FF867C}">
                  <a14:compatExt spid="_x0000_s73765"/>
                </a:ext>
                <a:ext uri="{FF2B5EF4-FFF2-40B4-BE49-F238E27FC236}">
                  <a16:creationId xmlns:a16="http://schemas.microsoft.com/office/drawing/2014/main" id="{00000000-0008-0000-0200-00002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6" name="Check Box 38" hidden="1">
              <a:extLst>
                <a:ext uri="{63B3BB69-23CF-44E3-9099-C40C66FF867C}">
                  <a14:compatExt spid="_x0000_s73766"/>
                </a:ext>
                <a:ext uri="{FF2B5EF4-FFF2-40B4-BE49-F238E27FC236}">
                  <a16:creationId xmlns:a16="http://schemas.microsoft.com/office/drawing/2014/main" id="{00000000-0008-0000-0200-00002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7" name="Check Box 39" hidden="1">
              <a:extLst>
                <a:ext uri="{63B3BB69-23CF-44E3-9099-C40C66FF867C}">
                  <a14:compatExt spid="_x0000_s73767"/>
                </a:ext>
                <a:ext uri="{FF2B5EF4-FFF2-40B4-BE49-F238E27FC236}">
                  <a16:creationId xmlns:a16="http://schemas.microsoft.com/office/drawing/2014/main" id="{00000000-0008-0000-0200-00002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8" name="Check Box 40" hidden="1">
              <a:extLst>
                <a:ext uri="{63B3BB69-23CF-44E3-9099-C40C66FF867C}">
                  <a14:compatExt spid="_x0000_s73768"/>
                </a:ext>
                <a:ext uri="{FF2B5EF4-FFF2-40B4-BE49-F238E27FC236}">
                  <a16:creationId xmlns:a16="http://schemas.microsoft.com/office/drawing/2014/main" id="{00000000-0008-0000-0200-00002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69" name="Check Box 41" hidden="1">
              <a:extLst>
                <a:ext uri="{63B3BB69-23CF-44E3-9099-C40C66FF867C}">
                  <a14:compatExt spid="_x0000_s73769"/>
                </a:ext>
                <a:ext uri="{FF2B5EF4-FFF2-40B4-BE49-F238E27FC236}">
                  <a16:creationId xmlns:a16="http://schemas.microsoft.com/office/drawing/2014/main" id="{00000000-0008-0000-0200-00002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0" name="Check Box 42" hidden="1">
              <a:extLst>
                <a:ext uri="{63B3BB69-23CF-44E3-9099-C40C66FF867C}">
                  <a14:compatExt spid="_x0000_s73770"/>
                </a:ext>
                <a:ext uri="{FF2B5EF4-FFF2-40B4-BE49-F238E27FC236}">
                  <a16:creationId xmlns:a16="http://schemas.microsoft.com/office/drawing/2014/main" id="{00000000-0008-0000-0200-00002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1" name="Check Box 43" hidden="1">
              <a:extLst>
                <a:ext uri="{63B3BB69-23CF-44E3-9099-C40C66FF867C}">
                  <a14:compatExt spid="_x0000_s73771"/>
                </a:ext>
                <a:ext uri="{FF2B5EF4-FFF2-40B4-BE49-F238E27FC236}">
                  <a16:creationId xmlns:a16="http://schemas.microsoft.com/office/drawing/2014/main" id="{00000000-0008-0000-0200-00002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2" name="Check Box 44" hidden="1">
              <a:extLst>
                <a:ext uri="{63B3BB69-23CF-44E3-9099-C40C66FF867C}">
                  <a14:compatExt spid="_x0000_s73772"/>
                </a:ext>
                <a:ext uri="{FF2B5EF4-FFF2-40B4-BE49-F238E27FC236}">
                  <a16:creationId xmlns:a16="http://schemas.microsoft.com/office/drawing/2014/main" id="{00000000-0008-0000-0200-00002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3" name="Check Box 45" hidden="1">
              <a:extLst>
                <a:ext uri="{63B3BB69-23CF-44E3-9099-C40C66FF867C}">
                  <a14:compatExt spid="_x0000_s73773"/>
                </a:ext>
                <a:ext uri="{FF2B5EF4-FFF2-40B4-BE49-F238E27FC236}">
                  <a16:creationId xmlns:a16="http://schemas.microsoft.com/office/drawing/2014/main" id="{00000000-0008-0000-0200-00002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4" name="Check Box 46" hidden="1">
              <a:extLst>
                <a:ext uri="{63B3BB69-23CF-44E3-9099-C40C66FF867C}">
                  <a14:compatExt spid="_x0000_s73774"/>
                </a:ext>
                <a:ext uri="{FF2B5EF4-FFF2-40B4-BE49-F238E27FC236}">
                  <a16:creationId xmlns:a16="http://schemas.microsoft.com/office/drawing/2014/main" id="{00000000-0008-0000-0200-00002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5" name="Check Box 47" hidden="1">
              <a:extLst>
                <a:ext uri="{63B3BB69-23CF-44E3-9099-C40C66FF867C}">
                  <a14:compatExt spid="_x0000_s73775"/>
                </a:ext>
                <a:ext uri="{FF2B5EF4-FFF2-40B4-BE49-F238E27FC236}">
                  <a16:creationId xmlns:a16="http://schemas.microsoft.com/office/drawing/2014/main" id="{00000000-0008-0000-0200-00002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6" name="Check Box 48" hidden="1">
              <a:extLst>
                <a:ext uri="{63B3BB69-23CF-44E3-9099-C40C66FF867C}">
                  <a14:compatExt spid="_x0000_s73776"/>
                </a:ext>
                <a:ext uri="{FF2B5EF4-FFF2-40B4-BE49-F238E27FC236}">
                  <a16:creationId xmlns:a16="http://schemas.microsoft.com/office/drawing/2014/main" id="{00000000-0008-0000-0200-00003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7" name="Check Box 49" hidden="1">
              <a:extLst>
                <a:ext uri="{63B3BB69-23CF-44E3-9099-C40C66FF867C}">
                  <a14:compatExt spid="_x0000_s73777"/>
                </a:ext>
                <a:ext uri="{FF2B5EF4-FFF2-40B4-BE49-F238E27FC236}">
                  <a16:creationId xmlns:a16="http://schemas.microsoft.com/office/drawing/2014/main" id="{00000000-0008-0000-0200-00003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8" name="Check Box 50" hidden="1">
              <a:extLst>
                <a:ext uri="{63B3BB69-23CF-44E3-9099-C40C66FF867C}">
                  <a14:compatExt spid="_x0000_s73778"/>
                </a:ext>
                <a:ext uri="{FF2B5EF4-FFF2-40B4-BE49-F238E27FC236}">
                  <a16:creationId xmlns:a16="http://schemas.microsoft.com/office/drawing/2014/main" id="{00000000-0008-0000-0200-00003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79" name="Check Box 51" hidden="1">
              <a:extLst>
                <a:ext uri="{63B3BB69-23CF-44E3-9099-C40C66FF867C}">
                  <a14:compatExt spid="_x0000_s73779"/>
                </a:ext>
                <a:ext uri="{FF2B5EF4-FFF2-40B4-BE49-F238E27FC236}">
                  <a16:creationId xmlns:a16="http://schemas.microsoft.com/office/drawing/2014/main" id="{00000000-0008-0000-0200-00003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80" name="Check Box 52" hidden="1">
              <a:extLst>
                <a:ext uri="{63B3BB69-23CF-44E3-9099-C40C66FF867C}">
                  <a14:compatExt spid="_x0000_s73780"/>
                </a:ext>
                <a:ext uri="{FF2B5EF4-FFF2-40B4-BE49-F238E27FC236}">
                  <a16:creationId xmlns:a16="http://schemas.microsoft.com/office/drawing/2014/main" id="{00000000-0008-0000-0200-00003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81" name="Check Box 53" hidden="1">
              <a:extLst>
                <a:ext uri="{63B3BB69-23CF-44E3-9099-C40C66FF867C}">
                  <a14:compatExt spid="_x0000_s73781"/>
                </a:ext>
                <a:ext uri="{FF2B5EF4-FFF2-40B4-BE49-F238E27FC236}">
                  <a16:creationId xmlns:a16="http://schemas.microsoft.com/office/drawing/2014/main" id="{00000000-0008-0000-0200-00003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82" name="Check Box 54" hidden="1">
              <a:extLst>
                <a:ext uri="{63B3BB69-23CF-44E3-9099-C40C66FF867C}">
                  <a14:compatExt spid="_x0000_s73782"/>
                </a:ext>
                <a:ext uri="{FF2B5EF4-FFF2-40B4-BE49-F238E27FC236}">
                  <a16:creationId xmlns:a16="http://schemas.microsoft.com/office/drawing/2014/main" id="{00000000-0008-0000-0200-00003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83" name="Check Box 55" hidden="1">
              <a:extLst>
                <a:ext uri="{63B3BB69-23CF-44E3-9099-C40C66FF867C}">
                  <a14:compatExt spid="_x0000_s73783"/>
                </a:ext>
                <a:ext uri="{FF2B5EF4-FFF2-40B4-BE49-F238E27FC236}">
                  <a16:creationId xmlns:a16="http://schemas.microsoft.com/office/drawing/2014/main" id="{00000000-0008-0000-0200-00003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69850</xdr:rowOff>
        </xdr:to>
        <xdr:sp macro="" textlink="">
          <xdr:nvSpPr>
            <xdr:cNvPr id="73784" name="Check Box 56" hidden="1">
              <a:extLst>
                <a:ext uri="{63B3BB69-23CF-44E3-9099-C40C66FF867C}">
                  <a14:compatExt spid="_x0000_s73784"/>
                </a:ext>
                <a:ext uri="{FF2B5EF4-FFF2-40B4-BE49-F238E27FC236}">
                  <a16:creationId xmlns:a16="http://schemas.microsoft.com/office/drawing/2014/main" id="{00000000-0008-0000-0200-00003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11</xdr:row>
          <xdr:rowOff>209550</xdr:rowOff>
        </xdr:to>
        <xdr:sp macro="" textlink="">
          <xdr:nvSpPr>
            <xdr:cNvPr id="72705" name="Kontrollkästchen 2" hidden="1">
              <a:extLst>
                <a:ext uri="{63B3BB69-23CF-44E3-9099-C40C66FF867C}">
                  <a14:compatExt spid="_x0000_s72705"/>
                </a:ext>
                <a:ext uri="{FF2B5EF4-FFF2-40B4-BE49-F238E27FC236}">
                  <a16:creationId xmlns:a16="http://schemas.microsoft.com/office/drawing/2014/main" id="{00000000-0008-0000-03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21</xdr:row>
          <xdr:rowOff>209550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3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3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3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3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3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209550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3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17</xdr:row>
          <xdr:rowOff>209550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3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209550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3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209550</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03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0</xdr:rowOff>
        </xdr:to>
        <xdr:sp macro="" textlink="">
          <xdr:nvSpPr>
            <xdr:cNvPr id="72715" name="Check Box 11" hidden="1">
              <a:extLst>
                <a:ext uri="{63B3BB69-23CF-44E3-9099-C40C66FF867C}">
                  <a14:compatExt spid="_x0000_s72715"/>
                </a:ext>
                <a:ext uri="{FF2B5EF4-FFF2-40B4-BE49-F238E27FC236}">
                  <a16:creationId xmlns:a16="http://schemas.microsoft.com/office/drawing/2014/main" id="{00000000-0008-0000-0300-00000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72716" name="Check Box 12" hidden="1">
              <a:extLst>
                <a:ext uri="{63B3BB69-23CF-44E3-9099-C40C66FF867C}">
                  <a14:compatExt spid="_x0000_s72716"/>
                </a:ext>
                <a:ext uri="{FF2B5EF4-FFF2-40B4-BE49-F238E27FC236}">
                  <a16:creationId xmlns:a16="http://schemas.microsoft.com/office/drawing/2014/main" id="{00000000-0008-0000-0300-00000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03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03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03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03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03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03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03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03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03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26" name="Check Box 22" hidden="1">
              <a:extLst>
                <a:ext uri="{63B3BB69-23CF-44E3-9099-C40C66FF867C}">
                  <a14:compatExt spid="_x0000_s72726"/>
                </a:ext>
                <a:ext uri="{FF2B5EF4-FFF2-40B4-BE49-F238E27FC236}">
                  <a16:creationId xmlns:a16="http://schemas.microsoft.com/office/drawing/2014/main" id="{00000000-0008-0000-0300-00001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27" name="Check Box 23" hidden="1">
              <a:extLst>
                <a:ext uri="{63B3BB69-23CF-44E3-9099-C40C66FF867C}">
                  <a14:compatExt spid="_x0000_s72727"/>
                </a:ext>
                <a:ext uri="{FF2B5EF4-FFF2-40B4-BE49-F238E27FC236}">
                  <a16:creationId xmlns:a16="http://schemas.microsoft.com/office/drawing/2014/main" id="{00000000-0008-0000-0300-00001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69850</xdr:rowOff>
        </xdr:to>
        <xdr:sp macro="" textlink="">
          <xdr:nvSpPr>
            <xdr:cNvPr id="72728" name="Check Box 24" hidden="1">
              <a:extLst>
                <a:ext uri="{63B3BB69-23CF-44E3-9099-C40C66FF867C}">
                  <a14:compatExt spid="_x0000_s72728"/>
                </a:ext>
                <a:ext uri="{FF2B5EF4-FFF2-40B4-BE49-F238E27FC236}">
                  <a16:creationId xmlns:a16="http://schemas.microsoft.com/office/drawing/2014/main" id="{00000000-0008-0000-0300-00001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609600</xdr:rowOff>
        </xdr:from>
        <xdr:to>
          <xdr:col>2</xdr:col>
          <xdr:colOff>0</xdr:colOff>
          <xdr:row>32</xdr:row>
          <xdr:rowOff>0</xdr:rowOff>
        </xdr:to>
        <xdr:sp macro="" textlink="">
          <xdr:nvSpPr>
            <xdr:cNvPr id="72763" name="Check Box 59" hidden="1">
              <a:extLst>
                <a:ext uri="{63B3BB69-23CF-44E3-9099-C40C66FF867C}">
                  <a14:compatExt spid="_x0000_s72763"/>
                </a:ext>
                <a:ext uri="{FF2B5EF4-FFF2-40B4-BE49-F238E27FC236}">
                  <a16:creationId xmlns:a16="http://schemas.microsoft.com/office/drawing/2014/main" id="{00000000-0008-0000-0300-00003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11</xdr:row>
          <xdr:rowOff>209550</xdr:rowOff>
        </xdr:to>
        <xdr:sp macro="" textlink="">
          <xdr:nvSpPr>
            <xdr:cNvPr id="69870" name="Kontrollkästchen 2" hidden="1">
              <a:extLst>
                <a:ext uri="{63B3BB69-23CF-44E3-9099-C40C66FF867C}">
                  <a14:compatExt spid="_x0000_s69870"/>
                </a:ext>
                <a:ext uri="{FF2B5EF4-FFF2-40B4-BE49-F238E27FC236}">
                  <a16:creationId xmlns:a16="http://schemas.microsoft.com/office/drawing/2014/main" id="{00000000-0008-0000-0400-0000E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23</xdr:row>
          <xdr:rowOff>209550</xdr:rowOff>
        </xdr:to>
        <xdr:sp macro="" textlink="">
          <xdr:nvSpPr>
            <xdr:cNvPr id="69941" name="Check Box 1333" hidden="1">
              <a:extLst>
                <a:ext uri="{63B3BB69-23CF-44E3-9099-C40C66FF867C}">
                  <a14:compatExt spid="_x0000_s69941"/>
                </a:ext>
                <a:ext uri="{FF2B5EF4-FFF2-40B4-BE49-F238E27FC236}">
                  <a16:creationId xmlns:a16="http://schemas.microsoft.com/office/drawing/2014/main" id="{00000000-0008-0000-0400-00003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69944" name="Check Box 1336" hidden="1">
              <a:extLst>
                <a:ext uri="{63B3BB69-23CF-44E3-9099-C40C66FF867C}">
                  <a14:compatExt spid="_x0000_s69944"/>
                </a:ext>
                <a:ext uri="{FF2B5EF4-FFF2-40B4-BE49-F238E27FC236}">
                  <a16:creationId xmlns:a16="http://schemas.microsoft.com/office/drawing/2014/main" id="{00000000-0008-0000-0400-00003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69945" name="Check Box 1337" hidden="1">
              <a:extLst>
                <a:ext uri="{63B3BB69-23CF-44E3-9099-C40C66FF867C}">
                  <a14:compatExt spid="_x0000_s69945"/>
                </a:ext>
                <a:ext uri="{FF2B5EF4-FFF2-40B4-BE49-F238E27FC236}">
                  <a16:creationId xmlns:a16="http://schemas.microsoft.com/office/drawing/2014/main" id="{00000000-0008-0000-0400-000039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69946" name="Check Box 1338" hidden="1">
              <a:extLst>
                <a:ext uri="{63B3BB69-23CF-44E3-9099-C40C66FF867C}">
                  <a14:compatExt spid="_x0000_s69946"/>
                </a:ext>
                <a:ext uri="{FF2B5EF4-FFF2-40B4-BE49-F238E27FC236}">
                  <a16:creationId xmlns:a16="http://schemas.microsoft.com/office/drawing/2014/main" id="{00000000-0008-0000-0400-00003A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69999" name="Kontrollkästchen 2" hidden="1">
              <a:extLst>
                <a:ext uri="{63B3BB69-23CF-44E3-9099-C40C66FF867C}">
                  <a14:compatExt spid="_x0000_s69999"/>
                </a:ext>
                <a:ext uri="{FF2B5EF4-FFF2-40B4-BE49-F238E27FC236}">
                  <a16:creationId xmlns:a16="http://schemas.microsoft.com/office/drawing/2014/main" id="{00000000-0008-0000-0400-00006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209550</xdr:rowOff>
        </xdr:to>
        <xdr:sp macro="" textlink="">
          <xdr:nvSpPr>
            <xdr:cNvPr id="70000" name="Kontrollkästchen 2" hidden="1">
              <a:extLst>
                <a:ext uri="{63B3BB69-23CF-44E3-9099-C40C66FF867C}">
                  <a14:compatExt spid="_x0000_s70000"/>
                </a:ext>
                <a:ext uri="{FF2B5EF4-FFF2-40B4-BE49-F238E27FC236}">
                  <a16:creationId xmlns:a16="http://schemas.microsoft.com/office/drawing/2014/main" id="{00000000-0008-0000-0400-00007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17</xdr:row>
          <xdr:rowOff>209550</xdr:rowOff>
        </xdr:to>
        <xdr:sp macro="" textlink="">
          <xdr:nvSpPr>
            <xdr:cNvPr id="70001" name="Kontrollkästchen 2" hidden="1">
              <a:extLst>
                <a:ext uri="{63B3BB69-23CF-44E3-9099-C40C66FF867C}">
                  <a14:compatExt spid="_x0000_s70001"/>
                </a:ext>
                <a:ext uri="{FF2B5EF4-FFF2-40B4-BE49-F238E27FC236}">
                  <a16:creationId xmlns:a16="http://schemas.microsoft.com/office/drawing/2014/main" id="{00000000-0008-0000-0400-00007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209550</xdr:rowOff>
        </xdr:to>
        <xdr:sp macro="" textlink="">
          <xdr:nvSpPr>
            <xdr:cNvPr id="70002" name="Kontrollkästchen 2" hidden="1">
              <a:extLst>
                <a:ext uri="{63B3BB69-23CF-44E3-9099-C40C66FF867C}">
                  <a14:compatExt spid="_x0000_s70002"/>
                </a:ext>
                <a:ext uri="{FF2B5EF4-FFF2-40B4-BE49-F238E27FC236}">
                  <a16:creationId xmlns:a16="http://schemas.microsoft.com/office/drawing/2014/main" id="{00000000-0008-0000-0400-00007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21</xdr:row>
          <xdr:rowOff>209550</xdr:rowOff>
        </xdr:to>
        <xdr:sp macro="" textlink="">
          <xdr:nvSpPr>
            <xdr:cNvPr id="70003" name="Kontrollkästchen 2" hidden="1">
              <a:extLst>
                <a:ext uri="{63B3BB69-23CF-44E3-9099-C40C66FF867C}">
                  <a14:compatExt spid="_x0000_s70003"/>
                </a:ext>
                <a:ext uri="{FF2B5EF4-FFF2-40B4-BE49-F238E27FC236}">
                  <a16:creationId xmlns:a16="http://schemas.microsoft.com/office/drawing/2014/main" id="{00000000-0008-0000-0400-00007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70212" name="Check Box 1604" hidden="1">
              <a:extLst>
                <a:ext uri="{63B3BB69-23CF-44E3-9099-C40C66FF867C}">
                  <a14:compatExt spid="_x0000_s70212"/>
                </a:ext>
                <a:ext uri="{FF2B5EF4-FFF2-40B4-BE49-F238E27FC236}">
                  <a16:creationId xmlns:a16="http://schemas.microsoft.com/office/drawing/2014/main" id="{00000000-0008-0000-0400-00004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70213" name="Check Box 1605" hidden="1">
              <a:extLst>
                <a:ext uri="{63B3BB69-23CF-44E3-9099-C40C66FF867C}">
                  <a14:compatExt spid="_x0000_s70213"/>
                </a:ext>
                <a:ext uri="{FF2B5EF4-FFF2-40B4-BE49-F238E27FC236}">
                  <a16:creationId xmlns:a16="http://schemas.microsoft.com/office/drawing/2014/main" id="{00000000-0008-0000-0400-00004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70214" name="Check Box 1606" hidden="1">
              <a:extLst>
                <a:ext uri="{63B3BB69-23CF-44E3-9099-C40C66FF867C}">
                  <a14:compatExt spid="_x0000_s70214"/>
                </a:ext>
                <a:ext uri="{FF2B5EF4-FFF2-40B4-BE49-F238E27FC236}">
                  <a16:creationId xmlns:a16="http://schemas.microsoft.com/office/drawing/2014/main" id="{00000000-0008-0000-0400-00004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16" name="Check Box 1608" hidden="1">
              <a:extLst>
                <a:ext uri="{63B3BB69-23CF-44E3-9099-C40C66FF867C}">
                  <a14:compatExt spid="_x0000_s70216"/>
                </a:ext>
                <a:ext uri="{FF2B5EF4-FFF2-40B4-BE49-F238E27FC236}">
                  <a16:creationId xmlns:a16="http://schemas.microsoft.com/office/drawing/2014/main" id="{00000000-0008-0000-0400-00004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17" name="Check Box 1609" hidden="1">
              <a:extLst>
                <a:ext uri="{63B3BB69-23CF-44E3-9099-C40C66FF867C}">
                  <a14:compatExt spid="_x0000_s70217"/>
                </a:ext>
                <a:ext uri="{FF2B5EF4-FFF2-40B4-BE49-F238E27FC236}">
                  <a16:creationId xmlns:a16="http://schemas.microsoft.com/office/drawing/2014/main" id="{00000000-0008-0000-0400-00004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18" name="Check Box 1610" hidden="1">
              <a:extLst>
                <a:ext uri="{63B3BB69-23CF-44E3-9099-C40C66FF867C}">
                  <a14:compatExt spid="_x0000_s70218"/>
                </a:ext>
                <a:ext uri="{FF2B5EF4-FFF2-40B4-BE49-F238E27FC236}">
                  <a16:creationId xmlns:a16="http://schemas.microsoft.com/office/drawing/2014/main" id="{00000000-0008-0000-0400-00004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19" name="Check Box 1611" hidden="1">
              <a:extLst>
                <a:ext uri="{63B3BB69-23CF-44E3-9099-C40C66FF867C}">
                  <a14:compatExt spid="_x0000_s70219"/>
                </a:ext>
                <a:ext uri="{FF2B5EF4-FFF2-40B4-BE49-F238E27FC236}">
                  <a16:creationId xmlns:a16="http://schemas.microsoft.com/office/drawing/2014/main" id="{00000000-0008-0000-0400-00004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0" name="Check Box 1612" hidden="1">
              <a:extLst>
                <a:ext uri="{63B3BB69-23CF-44E3-9099-C40C66FF867C}">
                  <a14:compatExt spid="_x0000_s70220"/>
                </a:ext>
                <a:ext uri="{FF2B5EF4-FFF2-40B4-BE49-F238E27FC236}">
                  <a16:creationId xmlns:a16="http://schemas.microsoft.com/office/drawing/2014/main" id="{00000000-0008-0000-0400-00004C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1" name="Check Box 1613" hidden="1">
              <a:extLst>
                <a:ext uri="{63B3BB69-23CF-44E3-9099-C40C66FF867C}">
                  <a14:compatExt spid="_x0000_s70221"/>
                </a:ext>
                <a:ext uri="{FF2B5EF4-FFF2-40B4-BE49-F238E27FC236}">
                  <a16:creationId xmlns:a16="http://schemas.microsoft.com/office/drawing/2014/main" id="{00000000-0008-0000-0400-00004D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2" name="Check Box 1614" hidden="1">
              <a:extLst>
                <a:ext uri="{63B3BB69-23CF-44E3-9099-C40C66FF867C}">
                  <a14:compatExt spid="_x0000_s70222"/>
                </a:ext>
                <a:ext uri="{FF2B5EF4-FFF2-40B4-BE49-F238E27FC236}">
                  <a16:creationId xmlns:a16="http://schemas.microsoft.com/office/drawing/2014/main" id="{00000000-0008-0000-0400-00004E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3" name="Check Box 1615" hidden="1">
              <a:extLst>
                <a:ext uri="{63B3BB69-23CF-44E3-9099-C40C66FF867C}">
                  <a14:compatExt spid="_x0000_s70223"/>
                </a:ext>
                <a:ext uri="{FF2B5EF4-FFF2-40B4-BE49-F238E27FC236}">
                  <a16:creationId xmlns:a16="http://schemas.microsoft.com/office/drawing/2014/main" id="{00000000-0008-0000-0400-00004F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4" name="Check Box 1616" hidden="1">
              <a:extLst>
                <a:ext uri="{63B3BB69-23CF-44E3-9099-C40C66FF867C}">
                  <a14:compatExt spid="_x0000_s70224"/>
                </a:ext>
                <a:ext uri="{FF2B5EF4-FFF2-40B4-BE49-F238E27FC236}">
                  <a16:creationId xmlns:a16="http://schemas.microsoft.com/office/drawing/2014/main" id="{00000000-0008-0000-0400-000050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5" name="Check Box 1617" hidden="1">
              <a:extLst>
                <a:ext uri="{63B3BB69-23CF-44E3-9099-C40C66FF867C}">
                  <a14:compatExt spid="_x0000_s70225"/>
                </a:ext>
                <a:ext uri="{FF2B5EF4-FFF2-40B4-BE49-F238E27FC236}">
                  <a16:creationId xmlns:a16="http://schemas.microsoft.com/office/drawing/2014/main" id="{00000000-0008-0000-0400-000051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6" name="Check Box 1618" hidden="1">
              <a:extLst>
                <a:ext uri="{63B3BB69-23CF-44E3-9099-C40C66FF867C}">
                  <a14:compatExt spid="_x0000_s70226"/>
                </a:ext>
                <a:ext uri="{FF2B5EF4-FFF2-40B4-BE49-F238E27FC236}">
                  <a16:creationId xmlns:a16="http://schemas.microsoft.com/office/drawing/2014/main" id="{00000000-0008-0000-0400-000052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7" name="Check Box 1619" hidden="1">
              <a:extLst>
                <a:ext uri="{63B3BB69-23CF-44E3-9099-C40C66FF867C}">
                  <a14:compatExt spid="_x0000_s70227"/>
                </a:ext>
                <a:ext uri="{FF2B5EF4-FFF2-40B4-BE49-F238E27FC236}">
                  <a16:creationId xmlns:a16="http://schemas.microsoft.com/office/drawing/2014/main" id="{00000000-0008-0000-0400-000053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8" name="Check Box 1620" hidden="1">
              <a:extLst>
                <a:ext uri="{63B3BB69-23CF-44E3-9099-C40C66FF867C}">
                  <a14:compatExt spid="_x0000_s70228"/>
                </a:ext>
                <a:ext uri="{FF2B5EF4-FFF2-40B4-BE49-F238E27FC236}">
                  <a16:creationId xmlns:a16="http://schemas.microsoft.com/office/drawing/2014/main" id="{00000000-0008-0000-0400-00005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29" name="Check Box 1621" hidden="1">
              <a:extLst>
                <a:ext uri="{63B3BB69-23CF-44E3-9099-C40C66FF867C}">
                  <a14:compatExt spid="_x0000_s70229"/>
                </a:ext>
                <a:ext uri="{FF2B5EF4-FFF2-40B4-BE49-F238E27FC236}">
                  <a16:creationId xmlns:a16="http://schemas.microsoft.com/office/drawing/2014/main" id="{00000000-0008-0000-0400-00005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0" name="Check Box 1622" hidden="1">
              <a:extLst>
                <a:ext uri="{63B3BB69-23CF-44E3-9099-C40C66FF867C}">
                  <a14:compatExt spid="_x0000_s70230"/>
                </a:ext>
                <a:ext uri="{FF2B5EF4-FFF2-40B4-BE49-F238E27FC236}">
                  <a16:creationId xmlns:a16="http://schemas.microsoft.com/office/drawing/2014/main" id="{00000000-0008-0000-0400-00005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1" name="Check Box 1623" hidden="1">
              <a:extLst>
                <a:ext uri="{63B3BB69-23CF-44E3-9099-C40C66FF867C}">
                  <a14:compatExt spid="_x0000_s70231"/>
                </a:ext>
                <a:ext uri="{FF2B5EF4-FFF2-40B4-BE49-F238E27FC236}">
                  <a16:creationId xmlns:a16="http://schemas.microsoft.com/office/drawing/2014/main" id="{00000000-0008-0000-0400-000057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2" name="Check Box 1624" hidden="1">
              <a:extLst>
                <a:ext uri="{63B3BB69-23CF-44E3-9099-C40C66FF867C}">
                  <a14:compatExt spid="_x0000_s70232"/>
                </a:ext>
                <a:ext uri="{FF2B5EF4-FFF2-40B4-BE49-F238E27FC236}">
                  <a16:creationId xmlns:a16="http://schemas.microsoft.com/office/drawing/2014/main" id="{00000000-0008-0000-0400-00005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3" name="Check Box 1625" hidden="1">
              <a:extLst>
                <a:ext uri="{63B3BB69-23CF-44E3-9099-C40C66FF867C}">
                  <a14:compatExt spid="_x0000_s70233"/>
                </a:ext>
                <a:ext uri="{FF2B5EF4-FFF2-40B4-BE49-F238E27FC236}">
                  <a16:creationId xmlns:a16="http://schemas.microsoft.com/office/drawing/2014/main" id="{00000000-0008-0000-0400-00005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4" name="Check Box 1626" hidden="1">
              <a:extLst>
                <a:ext uri="{63B3BB69-23CF-44E3-9099-C40C66FF867C}">
                  <a14:compatExt spid="_x0000_s70234"/>
                </a:ext>
                <a:ext uri="{FF2B5EF4-FFF2-40B4-BE49-F238E27FC236}">
                  <a16:creationId xmlns:a16="http://schemas.microsoft.com/office/drawing/2014/main" id="{00000000-0008-0000-0400-00005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5" name="Check Box 1627" hidden="1">
              <a:extLst>
                <a:ext uri="{63B3BB69-23CF-44E3-9099-C40C66FF867C}">
                  <a14:compatExt spid="_x0000_s70235"/>
                </a:ext>
                <a:ext uri="{FF2B5EF4-FFF2-40B4-BE49-F238E27FC236}">
                  <a16:creationId xmlns:a16="http://schemas.microsoft.com/office/drawing/2014/main" id="{00000000-0008-0000-0400-00005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6" name="Check Box 1628" hidden="1">
              <a:extLst>
                <a:ext uri="{63B3BB69-23CF-44E3-9099-C40C66FF867C}">
                  <a14:compatExt spid="_x0000_s70236"/>
                </a:ext>
                <a:ext uri="{FF2B5EF4-FFF2-40B4-BE49-F238E27FC236}">
                  <a16:creationId xmlns:a16="http://schemas.microsoft.com/office/drawing/2014/main" id="{00000000-0008-0000-0400-00005C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7" name="Check Box 1629" hidden="1">
              <a:extLst>
                <a:ext uri="{63B3BB69-23CF-44E3-9099-C40C66FF867C}">
                  <a14:compatExt spid="_x0000_s70237"/>
                </a:ext>
                <a:ext uri="{FF2B5EF4-FFF2-40B4-BE49-F238E27FC236}">
                  <a16:creationId xmlns:a16="http://schemas.microsoft.com/office/drawing/2014/main" id="{00000000-0008-0000-0400-00005D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8" name="Check Box 1630" hidden="1">
              <a:extLst>
                <a:ext uri="{63B3BB69-23CF-44E3-9099-C40C66FF867C}">
                  <a14:compatExt spid="_x0000_s70238"/>
                </a:ext>
                <a:ext uri="{FF2B5EF4-FFF2-40B4-BE49-F238E27FC236}">
                  <a16:creationId xmlns:a16="http://schemas.microsoft.com/office/drawing/2014/main" id="{00000000-0008-0000-0400-00005E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39" name="Check Box 1631" hidden="1">
              <a:extLst>
                <a:ext uri="{63B3BB69-23CF-44E3-9099-C40C66FF867C}">
                  <a14:compatExt spid="_x0000_s70239"/>
                </a:ext>
                <a:ext uri="{FF2B5EF4-FFF2-40B4-BE49-F238E27FC236}">
                  <a16:creationId xmlns:a16="http://schemas.microsoft.com/office/drawing/2014/main" id="{00000000-0008-0000-0400-00005F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0" name="Check Box 1632" hidden="1">
              <a:extLst>
                <a:ext uri="{63B3BB69-23CF-44E3-9099-C40C66FF867C}">
                  <a14:compatExt spid="_x0000_s70240"/>
                </a:ext>
                <a:ext uri="{FF2B5EF4-FFF2-40B4-BE49-F238E27FC236}">
                  <a16:creationId xmlns:a16="http://schemas.microsoft.com/office/drawing/2014/main" id="{00000000-0008-0000-0400-000060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1" name="Check Box 1633" hidden="1">
              <a:extLst>
                <a:ext uri="{63B3BB69-23CF-44E3-9099-C40C66FF867C}">
                  <a14:compatExt spid="_x0000_s70241"/>
                </a:ext>
                <a:ext uri="{FF2B5EF4-FFF2-40B4-BE49-F238E27FC236}">
                  <a16:creationId xmlns:a16="http://schemas.microsoft.com/office/drawing/2014/main" id="{00000000-0008-0000-0400-000061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2" name="Check Box 1634" hidden="1">
              <a:extLst>
                <a:ext uri="{63B3BB69-23CF-44E3-9099-C40C66FF867C}">
                  <a14:compatExt spid="_x0000_s70242"/>
                </a:ext>
                <a:ext uri="{FF2B5EF4-FFF2-40B4-BE49-F238E27FC236}">
                  <a16:creationId xmlns:a16="http://schemas.microsoft.com/office/drawing/2014/main" id="{00000000-0008-0000-0400-000062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3" name="Check Box 1635" hidden="1">
              <a:extLst>
                <a:ext uri="{63B3BB69-23CF-44E3-9099-C40C66FF867C}">
                  <a14:compatExt spid="_x0000_s70243"/>
                </a:ext>
                <a:ext uri="{FF2B5EF4-FFF2-40B4-BE49-F238E27FC236}">
                  <a16:creationId xmlns:a16="http://schemas.microsoft.com/office/drawing/2014/main" id="{00000000-0008-0000-0400-000063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4" name="Check Box 1636" hidden="1">
              <a:extLst>
                <a:ext uri="{63B3BB69-23CF-44E3-9099-C40C66FF867C}">
                  <a14:compatExt spid="_x0000_s70244"/>
                </a:ext>
                <a:ext uri="{FF2B5EF4-FFF2-40B4-BE49-F238E27FC236}">
                  <a16:creationId xmlns:a16="http://schemas.microsoft.com/office/drawing/2014/main" id="{00000000-0008-0000-0400-000064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5" name="Check Box 1637" hidden="1">
              <a:extLst>
                <a:ext uri="{63B3BB69-23CF-44E3-9099-C40C66FF867C}">
                  <a14:compatExt spid="_x0000_s70245"/>
                </a:ext>
                <a:ext uri="{FF2B5EF4-FFF2-40B4-BE49-F238E27FC236}">
                  <a16:creationId xmlns:a16="http://schemas.microsoft.com/office/drawing/2014/main" id="{00000000-0008-0000-0400-000065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6" name="Check Box 1638" hidden="1">
              <a:extLst>
                <a:ext uri="{63B3BB69-23CF-44E3-9099-C40C66FF867C}">
                  <a14:compatExt spid="_x0000_s70246"/>
                </a:ext>
                <a:ext uri="{FF2B5EF4-FFF2-40B4-BE49-F238E27FC236}">
                  <a16:creationId xmlns:a16="http://schemas.microsoft.com/office/drawing/2014/main" id="{00000000-0008-0000-0400-000066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7" name="Check Box 1639" hidden="1">
              <a:extLst>
                <a:ext uri="{63B3BB69-23CF-44E3-9099-C40C66FF867C}">
                  <a14:compatExt spid="_x0000_s70247"/>
                </a:ext>
                <a:ext uri="{FF2B5EF4-FFF2-40B4-BE49-F238E27FC236}">
                  <a16:creationId xmlns:a16="http://schemas.microsoft.com/office/drawing/2014/main" id="{00000000-0008-0000-0400-000067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8" name="Check Box 1640" hidden="1">
              <a:extLst>
                <a:ext uri="{63B3BB69-23CF-44E3-9099-C40C66FF867C}">
                  <a14:compatExt spid="_x0000_s70248"/>
                </a:ext>
                <a:ext uri="{FF2B5EF4-FFF2-40B4-BE49-F238E27FC236}">
                  <a16:creationId xmlns:a16="http://schemas.microsoft.com/office/drawing/2014/main" id="{00000000-0008-0000-0400-000068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49" name="Check Box 1641" hidden="1">
              <a:extLst>
                <a:ext uri="{63B3BB69-23CF-44E3-9099-C40C66FF867C}">
                  <a14:compatExt spid="_x0000_s70249"/>
                </a:ext>
                <a:ext uri="{FF2B5EF4-FFF2-40B4-BE49-F238E27FC236}">
                  <a16:creationId xmlns:a16="http://schemas.microsoft.com/office/drawing/2014/main" id="{00000000-0008-0000-0400-000069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50" name="Check Box 1642" hidden="1">
              <a:extLst>
                <a:ext uri="{63B3BB69-23CF-44E3-9099-C40C66FF867C}">
                  <a14:compatExt spid="_x0000_s70250"/>
                </a:ext>
                <a:ext uri="{FF2B5EF4-FFF2-40B4-BE49-F238E27FC236}">
                  <a16:creationId xmlns:a16="http://schemas.microsoft.com/office/drawing/2014/main" id="{00000000-0008-0000-0400-00006A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51" name="Check Box 1643" hidden="1">
              <a:extLst>
                <a:ext uri="{63B3BB69-23CF-44E3-9099-C40C66FF867C}">
                  <a14:compatExt spid="_x0000_s70251"/>
                </a:ext>
                <a:ext uri="{FF2B5EF4-FFF2-40B4-BE49-F238E27FC236}">
                  <a16:creationId xmlns:a16="http://schemas.microsoft.com/office/drawing/2014/main" id="{00000000-0008-0000-0400-00006B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69850</xdr:rowOff>
        </xdr:to>
        <xdr:sp macro="" textlink="">
          <xdr:nvSpPr>
            <xdr:cNvPr id="70252" name="Check Box 1644" hidden="1">
              <a:extLst>
                <a:ext uri="{63B3BB69-23CF-44E3-9099-C40C66FF867C}">
                  <a14:compatExt spid="_x0000_s70252"/>
                </a:ext>
                <a:ext uri="{FF2B5EF4-FFF2-40B4-BE49-F238E27FC236}">
                  <a16:creationId xmlns:a16="http://schemas.microsoft.com/office/drawing/2014/main" id="{00000000-0008-0000-0400-00006C1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B2:G3" totalsRowShown="0">
  <autoFilter ref="B2:G3" xr:uid="{00000000-0009-0000-0100-000001000000}"/>
  <tableColumns count="6">
    <tableColumn id="1" xr3:uid="{00000000-0010-0000-0000-000001000000}" name="Fachbereich">
      <calculatedColumnFormula>Projektgrundlagen!F2&amp;" "&amp;Projektgrundlagen!B2</calculatedColumnFormula>
    </tableColumn>
    <tableColumn id="2" xr3:uid="{00000000-0010-0000-0000-000002000000}" name="Maßnahmennr"/>
    <tableColumn id="3" xr3:uid="{00000000-0010-0000-0000-000003000000}" name="Maßnahme"/>
    <tableColumn id="4" xr3:uid="{00000000-0010-0000-0000-000004000000}" name="Vergabenr"/>
    <tableColumn id="5" xr3:uid="{00000000-0010-0000-0000-000005000000}" name="Bieter"/>
    <tableColumn id="6" xr3:uid="{00000000-0010-0000-0000-000006000000}" name="Wertungssumme" dataCellStyle="Währung"/>
  </tableColumns>
  <tableStyleInfo name="TableStyleMedium2" showFirstColumn="0" showLastColumn="0" showRowStripes="1" showColumnStripes="0"/>
  <extLst>
    <ext xmlns:x14="http://schemas.microsoft.com/office/spreadsheetml/2009/9/main" uri="{504A1905-F514-4f6f-8877-14C23A59335A}">
      <x14:table altText="Grunddat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B7:D24" totalsRowShown="0">
  <autoFilter ref="B7:D24" xr:uid="{00000000-0009-0000-0100-000002000000}"/>
  <tableColumns count="3">
    <tableColumn id="1" xr3:uid="{00000000-0010-0000-0100-000001000000}" name="Bezeichnung"/>
    <tableColumn id="2" xr3:uid="{00000000-0010-0000-0100-000002000000}" name="Angebot" dataDxfId="494"/>
    <tableColumn id="3" xr3:uid="{00000000-0010-0000-0100-000003000000}" name="Index" dataDxfId="493"/>
  </tableColumns>
  <tableStyleInfo name="TableStyleMedium2" showFirstColumn="0" showLastColumn="0" showRowStripes="1" showColumnStripes="0"/>
  <extLst>
    <ext xmlns:x14="http://schemas.microsoft.com/office/spreadsheetml/2009/9/main" uri="{504A1905-F514-4f6f-8877-14C23A59335A}">
      <x14:table altText="Angebotsdat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3" displayName="Tabelle3" ref="B29:F550" totalsRowShown="0" headerRowDxfId="492" headerRowBorderDxfId="491" tableBorderDxfId="490">
  <autoFilter ref="B29:F550" xr:uid="{00000000-0009-0000-0100-000003000000}"/>
  <tableColumns count="5">
    <tableColumn id="1" xr3:uid="{00000000-0010-0000-0200-000001000000}" name="Bezeichnung Besond Lstg" dataDxfId="489">
      <calculatedColumnFormula>IF(AND(Projektgrundlagen!$I$24,'04 - Erschütterung'!#REF!=TRUE),'04 - Erschütterung'!#REF!&amp;" "&amp;'04 - Erschütterung'!#REF!&amp;" "&amp;'04 - Erschütterung'!F12&amp;" "&amp;'04 - Erschütterung'!#REF!,"")</calculatedColumnFormula>
    </tableColumn>
    <tableColumn id="3" xr3:uid="{00000000-0010-0000-0200-000003000000}" name="Menge" dataDxfId="488">
      <calculatedColumnFormula>IF(AND(Projektgrundlagen!$I$24,'04 - Erschütterung'!#REF!=TRUE),'04 - Erschütterung'!#REF!,"")</calculatedColumnFormula>
    </tableColumn>
    <tableColumn id="5" xr3:uid="{00000000-0010-0000-0200-000005000000}" name="Einheit" dataDxfId="487">
      <calculatedColumnFormula>IF(AND(Projektgrundlagen!$I$24,'04 - Erschütterung'!#REF!=TRUE),'04 - Erschütterung'!#REF!,"")</calculatedColumnFormula>
    </tableColumn>
    <tableColumn id="4" xr3:uid="{00000000-0010-0000-0200-000004000000}" name="EP-Preis" dataDxfId="486">
      <calculatedColumnFormula>IF(AND(Projektgrundlagen!$I$24,'04 - Erschütterung'!#REF!=TRUE),'04 - Erschütterung'!#REF!,"")</calculatedColumnFormula>
    </tableColumn>
    <tableColumn id="2" xr3:uid="{00000000-0010-0000-0200-000002000000}" name="Netto-GP-Preis" dataDxfId="485">
      <calculatedColumnFormula>IF(AND(Projektgrundlagen!$I$24,'04 - Erschütterung'!#REF!=TRUE),'04 - Erschütterung'!#REF!,"")</calculatedColumnFormula>
    </tableColumn>
  </tableColumns>
  <tableStyleInfo name="TableStyleMedium2" showFirstColumn="0" showLastColumn="0" showRowStripes="1" showColumnStripes="0"/>
  <extLst>
    <ext xmlns:x14="http://schemas.microsoft.com/office/spreadsheetml/2009/9/main" uri="{504A1905-F514-4f6f-8877-14C23A59335A}">
      <x14:table altText="BesondereLeistunge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47" Type="http://schemas.openxmlformats.org/officeDocument/2006/relationships/ctrlProp" Target="../ctrlProps/ctrlProp48.xml"/><Relationship Id="rId50" Type="http://schemas.openxmlformats.org/officeDocument/2006/relationships/ctrlProp" Target="../ctrlProps/ctrlProp51.xml"/><Relationship Id="rId55" Type="http://schemas.openxmlformats.org/officeDocument/2006/relationships/ctrlProp" Target="../ctrlProps/ctrlProp56.xml"/><Relationship Id="rId63" Type="http://schemas.openxmlformats.org/officeDocument/2006/relationships/ctrlProp" Target="../ctrlProps/ctrlProp64.xml"/><Relationship Id="rId7" Type="http://schemas.openxmlformats.org/officeDocument/2006/relationships/ctrlProp" Target="../ctrlProps/ctrlProp8.xml"/><Relationship Id="rId2" Type="http://schemas.openxmlformats.org/officeDocument/2006/relationships/drawing" Target="../drawings/drawing2.xml"/><Relationship Id="rId16" Type="http://schemas.openxmlformats.org/officeDocument/2006/relationships/ctrlProp" Target="../ctrlProps/ctrlProp17.xml"/><Relationship Id="rId29" Type="http://schemas.openxmlformats.org/officeDocument/2006/relationships/ctrlProp" Target="../ctrlProps/ctrlProp30.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45" Type="http://schemas.openxmlformats.org/officeDocument/2006/relationships/ctrlProp" Target="../ctrlProps/ctrlProp46.xml"/><Relationship Id="rId53" Type="http://schemas.openxmlformats.org/officeDocument/2006/relationships/ctrlProp" Target="../ctrlProps/ctrlProp54.xml"/><Relationship Id="rId58" Type="http://schemas.openxmlformats.org/officeDocument/2006/relationships/ctrlProp" Target="../ctrlProps/ctrlProp59.xml"/><Relationship Id="rId5" Type="http://schemas.openxmlformats.org/officeDocument/2006/relationships/ctrlProp" Target="../ctrlProps/ctrlProp6.xml"/><Relationship Id="rId61" Type="http://schemas.openxmlformats.org/officeDocument/2006/relationships/ctrlProp" Target="../ctrlProps/ctrlProp62.xml"/><Relationship Id="rId19" Type="http://schemas.openxmlformats.org/officeDocument/2006/relationships/ctrlProp" Target="../ctrlProps/ctrlProp2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8" Type="http://schemas.openxmlformats.org/officeDocument/2006/relationships/ctrlProp" Target="../ctrlProps/ctrlProp9.xml"/><Relationship Id="rId51" Type="http://schemas.openxmlformats.org/officeDocument/2006/relationships/ctrlProp" Target="../ctrlProps/ctrlProp52.xml"/><Relationship Id="rId3" Type="http://schemas.openxmlformats.org/officeDocument/2006/relationships/vmlDrawing" Target="../drawings/vmlDrawing2.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7"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 Type="http://schemas.openxmlformats.org/officeDocument/2006/relationships/ctrlProp" Target="../ctrlProps/ctrlProp66.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8" Type="http://schemas.openxmlformats.org/officeDocument/2006/relationships/ctrlProp" Target="../ctrlProps/ctrlProp69.xml"/><Relationship Id="rId51" Type="http://schemas.openxmlformats.org/officeDocument/2006/relationships/ctrlProp" Target="../ctrlProps/ctrlProp112.xml"/><Relationship Id="rId3" Type="http://schemas.openxmlformats.org/officeDocument/2006/relationships/vmlDrawing" Target="../drawings/vmlDrawing3.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1" Type="http://schemas.openxmlformats.org/officeDocument/2006/relationships/printerSettings" Target="../printerSettings/printerSettings3.bin"/><Relationship Id="rId6" Type="http://schemas.openxmlformats.org/officeDocument/2006/relationships/ctrlProp" Target="../ctrlProps/ctrlProp67.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2.xml"/><Relationship Id="rId13" Type="http://schemas.openxmlformats.org/officeDocument/2006/relationships/ctrlProp" Target="../ctrlProps/ctrlProp127.xml"/><Relationship Id="rId18" Type="http://schemas.openxmlformats.org/officeDocument/2006/relationships/ctrlProp" Target="../ctrlProps/ctrlProp132.xml"/><Relationship Id="rId26" Type="http://schemas.openxmlformats.org/officeDocument/2006/relationships/ctrlProp" Target="../ctrlProps/ctrlProp140.xml"/><Relationship Id="rId3" Type="http://schemas.openxmlformats.org/officeDocument/2006/relationships/vmlDrawing" Target="../drawings/vmlDrawing4.vml"/><Relationship Id="rId21" Type="http://schemas.openxmlformats.org/officeDocument/2006/relationships/ctrlProp" Target="../ctrlProps/ctrlProp135.xml"/><Relationship Id="rId7" Type="http://schemas.openxmlformats.org/officeDocument/2006/relationships/ctrlProp" Target="../ctrlProps/ctrlProp121.xml"/><Relationship Id="rId12" Type="http://schemas.openxmlformats.org/officeDocument/2006/relationships/ctrlProp" Target="../ctrlProps/ctrlProp126.xml"/><Relationship Id="rId17" Type="http://schemas.openxmlformats.org/officeDocument/2006/relationships/ctrlProp" Target="../ctrlProps/ctrlProp131.xml"/><Relationship Id="rId25" Type="http://schemas.openxmlformats.org/officeDocument/2006/relationships/ctrlProp" Target="../ctrlProps/ctrlProp139.xml"/><Relationship Id="rId2" Type="http://schemas.openxmlformats.org/officeDocument/2006/relationships/drawing" Target="../drawings/drawing4.xml"/><Relationship Id="rId16" Type="http://schemas.openxmlformats.org/officeDocument/2006/relationships/ctrlProp" Target="../ctrlProps/ctrlProp130.xml"/><Relationship Id="rId20" Type="http://schemas.openxmlformats.org/officeDocument/2006/relationships/ctrlProp" Target="../ctrlProps/ctrlProp134.xml"/><Relationship Id="rId1" Type="http://schemas.openxmlformats.org/officeDocument/2006/relationships/printerSettings" Target="../printerSettings/printerSettings4.bin"/><Relationship Id="rId6" Type="http://schemas.openxmlformats.org/officeDocument/2006/relationships/ctrlProp" Target="../ctrlProps/ctrlProp120.xml"/><Relationship Id="rId11" Type="http://schemas.openxmlformats.org/officeDocument/2006/relationships/ctrlProp" Target="../ctrlProps/ctrlProp125.xml"/><Relationship Id="rId24" Type="http://schemas.openxmlformats.org/officeDocument/2006/relationships/ctrlProp" Target="../ctrlProps/ctrlProp138.xml"/><Relationship Id="rId5" Type="http://schemas.openxmlformats.org/officeDocument/2006/relationships/ctrlProp" Target="../ctrlProps/ctrlProp119.xml"/><Relationship Id="rId15" Type="http://schemas.openxmlformats.org/officeDocument/2006/relationships/ctrlProp" Target="../ctrlProps/ctrlProp129.xml"/><Relationship Id="rId23" Type="http://schemas.openxmlformats.org/officeDocument/2006/relationships/ctrlProp" Target="../ctrlProps/ctrlProp137.xml"/><Relationship Id="rId28" Type="http://schemas.openxmlformats.org/officeDocument/2006/relationships/ctrlProp" Target="../ctrlProps/ctrlProp142.xml"/><Relationship Id="rId10" Type="http://schemas.openxmlformats.org/officeDocument/2006/relationships/ctrlProp" Target="../ctrlProps/ctrlProp124.xml"/><Relationship Id="rId19" Type="http://schemas.openxmlformats.org/officeDocument/2006/relationships/ctrlProp" Target="../ctrlProps/ctrlProp133.xml"/><Relationship Id="rId4" Type="http://schemas.openxmlformats.org/officeDocument/2006/relationships/ctrlProp" Target="../ctrlProps/ctrlProp118.xml"/><Relationship Id="rId9" Type="http://schemas.openxmlformats.org/officeDocument/2006/relationships/ctrlProp" Target="../ctrlProps/ctrlProp123.xml"/><Relationship Id="rId14" Type="http://schemas.openxmlformats.org/officeDocument/2006/relationships/ctrlProp" Target="../ctrlProps/ctrlProp128.xml"/><Relationship Id="rId22" Type="http://schemas.openxmlformats.org/officeDocument/2006/relationships/ctrlProp" Target="../ctrlProps/ctrlProp136.xml"/><Relationship Id="rId27" Type="http://schemas.openxmlformats.org/officeDocument/2006/relationships/ctrlProp" Target="../ctrlProps/ctrlProp14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52.xml"/><Relationship Id="rId18" Type="http://schemas.openxmlformats.org/officeDocument/2006/relationships/ctrlProp" Target="../ctrlProps/ctrlProp157.xml"/><Relationship Id="rId26" Type="http://schemas.openxmlformats.org/officeDocument/2006/relationships/ctrlProp" Target="../ctrlProps/ctrlProp165.xml"/><Relationship Id="rId39" Type="http://schemas.openxmlformats.org/officeDocument/2006/relationships/ctrlProp" Target="../ctrlProps/ctrlProp178.xml"/><Relationship Id="rId21" Type="http://schemas.openxmlformats.org/officeDocument/2006/relationships/ctrlProp" Target="../ctrlProps/ctrlProp160.xml"/><Relationship Id="rId34" Type="http://schemas.openxmlformats.org/officeDocument/2006/relationships/ctrlProp" Target="../ctrlProps/ctrlProp173.xml"/><Relationship Id="rId42" Type="http://schemas.openxmlformats.org/officeDocument/2006/relationships/ctrlProp" Target="../ctrlProps/ctrlProp181.xml"/><Relationship Id="rId47" Type="http://schemas.openxmlformats.org/officeDocument/2006/relationships/ctrlProp" Target="../ctrlProps/ctrlProp186.xml"/><Relationship Id="rId50" Type="http://schemas.openxmlformats.org/officeDocument/2006/relationships/ctrlProp" Target="../ctrlProps/ctrlProp189.xml"/><Relationship Id="rId7" Type="http://schemas.openxmlformats.org/officeDocument/2006/relationships/ctrlProp" Target="../ctrlProps/ctrlProp146.xml"/><Relationship Id="rId2" Type="http://schemas.openxmlformats.org/officeDocument/2006/relationships/drawing" Target="../drawings/drawing5.xml"/><Relationship Id="rId16" Type="http://schemas.openxmlformats.org/officeDocument/2006/relationships/ctrlProp" Target="../ctrlProps/ctrlProp155.xml"/><Relationship Id="rId29" Type="http://schemas.openxmlformats.org/officeDocument/2006/relationships/ctrlProp" Target="../ctrlProps/ctrlProp168.xml"/><Relationship Id="rId11" Type="http://schemas.openxmlformats.org/officeDocument/2006/relationships/ctrlProp" Target="../ctrlProps/ctrlProp150.xml"/><Relationship Id="rId24" Type="http://schemas.openxmlformats.org/officeDocument/2006/relationships/ctrlProp" Target="../ctrlProps/ctrlProp163.xml"/><Relationship Id="rId32" Type="http://schemas.openxmlformats.org/officeDocument/2006/relationships/ctrlProp" Target="../ctrlProps/ctrlProp171.xml"/><Relationship Id="rId37" Type="http://schemas.openxmlformats.org/officeDocument/2006/relationships/ctrlProp" Target="../ctrlProps/ctrlProp176.xml"/><Relationship Id="rId40" Type="http://schemas.openxmlformats.org/officeDocument/2006/relationships/ctrlProp" Target="../ctrlProps/ctrlProp179.xml"/><Relationship Id="rId45" Type="http://schemas.openxmlformats.org/officeDocument/2006/relationships/ctrlProp" Target="../ctrlProps/ctrlProp184.xml"/><Relationship Id="rId53" Type="http://schemas.openxmlformats.org/officeDocument/2006/relationships/ctrlProp" Target="../ctrlProps/ctrlProp192.xml"/><Relationship Id="rId5" Type="http://schemas.openxmlformats.org/officeDocument/2006/relationships/ctrlProp" Target="../ctrlProps/ctrlProp144.xml"/><Relationship Id="rId10" Type="http://schemas.openxmlformats.org/officeDocument/2006/relationships/ctrlProp" Target="../ctrlProps/ctrlProp149.xml"/><Relationship Id="rId19" Type="http://schemas.openxmlformats.org/officeDocument/2006/relationships/ctrlProp" Target="../ctrlProps/ctrlProp158.xml"/><Relationship Id="rId31" Type="http://schemas.openxmlformats.org/officeDocument/2006/relationships/ctrlProp" Target="../ctrlProps/ctrlProp170.xml"/><Relationship Id="rId44" Type="http://schemas.openxmlformats.org/officeDocument/2006/relationships/ctrlProp" Target="../ctrlProps/ctrlProp183.xml"/><Relationship Id="rId52" Type="http://schemas.openxmlformats.org/officeDocument/2006/relationships/ctrlProp" Target="../ctrlProps/ctrlProp191.xml"/><Relationship Id="rId4" Type="http://schemas.openxmlformats.org/officeDocument/2006/relationships/ctrlProp" Target="../ctrlProps/ctrlProp143.xml"/><Relationship Id="rId9" Type="http://schemas.openxmlformats.org/officeDocument/2006/relationships/ctrlProp" Target="../ctrlProps/ctrlProp148.xml"/><Relationship Id="rId14" Type="http://schemas.openxmlformats.org/officeDocument/2006/relationships/ctrlProp" Target="../ctrlProps/ctrlProp153.xml"/><Relationship Id="rId22" Type="http://schemas.openxmlformats.org/officeDocument/2006/relationships/ctrlProp" Target="../ctrlProps/ctrlProp161.xml"/><Relationship Id="rId27" Type="http://schemas.openxmlformats.org/officeDocument/2006/relationships/ctrlProp" Target="../ctrlProps/ctrlProp166.xml"/><Relationship Id="rId30" Type="http://schemas.openxmlformats.org/officeDocument/2006/relationships/ctrlProp" Target="../ctrlProps/ctrlProp169.xml"/><Relationship Id="rId35" Type="http://schemas.openxmlformats.org/officeDocument/2006/relationships/ctrlProp" Target="../ctrlProps/ctrlProp174.xml"/><Relationship Id="rId43" Type="http://schemas.openxmlformats.org/officeDocument/2006/relationships/ctrlProp" Target="../ctrlProps/ctrlProp182.xml"/><Relationship Id="rId48" Type="http://schemas.openxmlformats.org/officeDocument/2006/relationships/ctrlProp" Target="../ctrlProps/ctrlProp187.xml"/><Relationship Id="rId8" Type="http://schemas.openxmlformats.org/officeDocument/2006/relationships/ctrlProp" Target="../ctrlProps/ctrlProp147.xml"/><Relationship Id="rId51" Type="http://schemas.openxmlformats.org/officeDocument/2006/relationships/ctrlProp" Target="../ctrlProps/ctrlProp190.xml"/><Relationship Id="rId3" Type="http://schemas.openxmlformats.org/officeDocument/2006/relationships/vmlDrawing" Target="../drawings/vmlDrawing5.vml"/><Relationship Id="rId12" Type="http://schemas.openxmlformats.org/officeDocument/2006/relationships/ctrlProp" Target="../ctrlProps/ctrlProp151.xml"/><Relationship Id="rId17" Type="http://schemas.openxmlformats.org/officeDocument/2006/relationships/ctrlProp" Target="../ctrlProps/ctrlProp156.xml"/><Relationship Id="rId25" Type="http://schemas.openxmlformats.org/officeDocument/2006/relationships/ctrlProp" Target="../ctrlProps/ctrlProp164.xml"/><Relationship Id="rId33" Type="http://schemas.openxmlformats.org/officeDocument/2006/relationships/ctrlProp" Target="../ctrlProps/ctrlProp172.xml"/><Relationship Id="rId38" Type="http://schemas.openxmlformats.org/officeDocument/2006/relationships/ctrlProp" Target="../ctrlProps/ctrlProp177.xml"/><Relationship Id="rId46" Type="http://schemas.openxmlformats.org/officeDocument/2006/relationships/ctrlProp" Target="../ctrlProps/ctrlProp185.xml"/><Relationship Id="rId20" Type="http://schemas.openxmlformats.org/officeDocument/2006/relationships/ctrlProp" Target="../ctrlProps/ctrlProp159.xml"/><Relationship Id="rId41" Type="http://schemas.openxmlformats.org/officeDocument/2006/relationships/ctrlProp" Target="../ctrlProps/ctrlProp180.xml"/><Relationship Id="rId1" Type="http://schemas.openxmlformats.org/officeDocument/2006/relationships/printerSettings" Target="../printerSettings/printerSettings5.bin"/><Relationship Id="rId6" Type="http://schemas.openxmlformats.org/officeDocument/2006/relationships/ctrlProp" Target="../ctrlProps/ctrlProp145.xml"/><Relationship Id="rId15" Type="http://schemas.openxmlformats.org/officeDocument/2006/relationships/ctrlProp" Target="../ctrlProps/ctrlProp154.xml"/><Relationship Id="rId23" Type="http://schemas.openxmlformats.org/officeDocument/2006/relationships/ctrlProp" Target="../ctrlProps/ctrlProp162.xml"/><Relationship Id="rId28" Type="http://schemas.openxmlformats.org/officeDocument/2006/relationships/ctrlProp" Target="../ctrlProps/ctrlProp167.xml"/><Relationship Id="rId36" Type="http://schemas.openxmlformats.org/officeDocument/2006/relationships/ctrlProp" Target="../ctrlProps/ctrlProp175.xml"/><Relationship Id="rId49" Type="http://schemas.openxmlformats.org/officeDocument/2006/relationships/ctrlProp" Target="../ctrlProps/ctrlProp18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0" tint="-4.9989318521683403E-2"/>
    <pageSetUpPr fitToPage="1"/>
  </sheetPr>
  <dimension ref="A1:T40"/>
  <sheetViews>
    <sheetView showGridLines="0" tabSelected="1" showRuler="0" zoomScaleNormal="100" zoomScaleSheetLayoutView="110" workbookViewId="0">
      <selection activeCell="B3" sqref="B3:G3"/>
    </sheetView>
  </sheetViews>
  <sheetFormatPr baseColWidth="10" defaultColWidth="0" defaultRowHeight="16.5" zeroHeight="1"/>
  <cols>
    <col min="1" max="1" width="5.7265625" style="83" customWidth="1"/>
    <col min="2" max="2" width="5.7265625" style="1" customWidth="1"/>
    <col min="3" max="3" width="3.26953125" style="1" customWidth="1"/>
    <col min="4" max="4" width="5.7265625" style="1" customWidth="1"/>
    <col min="5" max="5" width="48" style="1" customWidth="1"/>
    <col min="6" max="6" width="19" style="1" customWidth="1"/>
    <col min="7" max="7" width="22.26953125" style="1" customWidth="1"/>
    <col min="8" max="8" width="2.7265625" style="1" customWidth="1"/>
    <col min="9" max="9" width="16" style="18" hidden="1" customWidth="1"/>
    <col min="10" max="20" width="0" style="1" hidden="1" customWidth="1"/>
    <col min="21" max="16384" width="11.26953125" style="1" hidden="1"/>
  </cols>
  <sheetData>
    <row r="1" spans="1:15"/>
    <row r="2" spans="1:15" ht="16.5" customHeight="1">
      <c r="B2" s="253" t="s">
        <v>68</v>
      </c>
      <c r="C2" s="253"/>
      <c r="D2" s="253"/>
      <c r="E2" s="253"/>
      <c r="F2" s="253"/>
      <c r="G2" s="254"/>
      <c r="H2" s="230" t="s">
        <v>28</v>
      </c>
      <c r="I2" s="126" t="s">
        <v>3</v>
      </c>
      <c r="K2" s="50"/>
      <c r="L2" s="37" t="s">
        <v>19</v>
      </c>
      <c r="O2" s="34"/>
    </row>
    <row r="3" spans="1:15" ht="16.5" customHeight="1">
      <c r="B3" s="255" t="s">
        <v>199</v>
      </c>
      <c r="C3" s="255"/>
      <c r="D3" s="255"/>
      <c r="E3" s="255"/>
      <c r="F3" s="255"/>
      <c r="G3" s="256"/>
      <c r="H3" s="230"/>
      <c r="I3" s="126"/>
      <c r="K3" s="50"/>
      <c r="L3" s="37"/>
      <c r="O3" s="34"/>
    </row>
    <row r="4" spans="1:15" ht="16.5" customHeight="1">
      <c r="B4" s="257" t="s">
        <v>37</v>
      </c>
      <c r="C4" s="257"/>
      <c r="D4" s="257"/>
      <c r="E4" s="257"/>
      <c r="F4" s="257"/>
      <c r="G4" s="257"/>
      <c r="H4" s="230"/>
      <c r="I4" s="36"/>
      <c r="K4" s="32"/>
      <c r="L4" s="1" t="str">
        <f ca="1">MID(CELL("dateiname",A2),FIND("]",CELL("dateiname",A2))+1,255)</f>
        <v>Projektgrundlagen</v>
      </c>
      <c r="O4" s="34"/>
    </row>
    <row r="5" spans="1:15" ht="7.5" customHeight="1">
      <c r="B5" s="75"/>
      <c r="C5" s="75"/>
      <c r="D5" s="75"/>
      <c r="E5" s="75"/>
      <c r="F5" s="190"/>
      <c r="G5" s="191"/>
      <c r="H5" s="230"/>
      <c r="I5" s="36"/>
      <c r="K5" s="32"/>
    </row>
    <row r="6" spans="1:15" ht="16">
      <c r="A6" s="141" t="str">
        <f>IF(E6="","è","")</f>
        <v/>
      </c>
      <c r="B6" s="234" t="s">
        <v>67</v>
      </c>
      <c r="C6" s="235"/>
      <c r="D6" s="235"/>
      <c r="E6" s="243" t="s">
        <v>70</v>
      </c>
      <c r="F6" s="243"/>
      <c r="G6" s="244"/>
      <c r="H6" s="230"/>
      <c r="K6" s="32"/>
    </row>
    <row r="7" spans="1:15">
      <c r="B7" s="236" t="s">
        <v>26</v>
      </c>
      <c r="C7" s="237"/>
      <c r="D7" s="237"/>
      <c r="E7" s="245" t="s">
        <v>66</v>
      </c>
      <c r="F7" s="245"/>
      <c r="G7" s="246"/>
      <c r="H7" s="230"/>
    </row>
    <row r="8" spans="1:15">
      <c r="B8" s="249" t="s">
        <v>9</v>
      </c>
      <c r="C8" s="250"/>
      <c r="D8" s="250"/>
      <c r="E8" s="247"/>
      <c r="F8" s="247"/>
      <c r="G8" s="248"/>
      <c r="H8" s="230"/>
    </row>
    <row r="9" spans="1:15">
      <c r="G9" s="144"/>
    </row>
    <row r="10" spans="1:15" s="5" customFormat="1" ht="26.25" customHeight="1">
      <c r="A10" s="85"/>
      <c r="B10" s="87"/>
      <c r="C10" s="89" t="s">
        <v>27</v>
      </c>
      <c r="D10" s="90"/>
      <c r="E10" s="90"/>
      <c r="F10" s="91"/>
      <c r="G10" s="88"/>
      <c r="I10" s="127"/>
    </row>
    <row r="11" spans="1:15" ht="7.5" customHeight="1">
      <c r="B11" s="77"/>
      <c r="C11" s="77"/>
      <c r="D11" s="70"/>
      <c r="E11" s="70"/>
      <c r="F11" s="70"/>
      <c r="G11" s="70"/>
      <c r="H11" s="68"/>
      <c r="I11" s="128"/>
    </row>
    <row r="12" spans="1:15" ht="16">
      <c r="A12" s="142"/>
      <c r="B12" s="11">
        <v>1</v>
      </c>
      <c r="C12" s="238" t="s">
        <v>11</v>
      </c>
      <c r="D12" s="239"/>
      <c r="E12" s="239"/>
      <c r="F12" s="2"/>
      <c r="G12" s="7"/>
    </row>
    <row r="13" spans="1:15" ht="16">
      <c r="A13" s="141" t="str">
        <f>IF(NOT($I$13),"è","")</f>
        <v/>
      </c>
      <c r="B13" s="55" t="s">
        <v>15</v>
      </c>
      <c r="C13" s="53"/>
      <c r="D13" s="240" t="s">
        <v>65</v>
      </c>
      <c r="E13" s="241"/>
      <c r="F13" s="57"/>
      <c r="G13" s="58"/>
      <c r="I13" s="18" t="b">
        <v>1</v>
      </c>
      <c r="J13" s="140"/>
    </row>
    <row r="14" spans="1:15" ht="16">
      <c r="A14" s="141"/>
      <c r="B14" s="54" t="s">
        <v>16</v>
      </c>
      <c r="C14" s="53"/>
      <c r="D14" s="242" t="s">
        <v>42</v>
      </c>
      <c r="E14" s="232"/>
      <c r="F14" s="3"/>
      <c r="G14" s="8"/>
      <c r="I14" s="18" t="b">
        <v>0</v>
      </c>
    </row>
    <row r="15" spans="1:15" ht="16">
      <c r="A15" s="143"/>
      <c r="B15" s="11">
        <v>2</v>
      </c>
      <c r="C15" s="238" t="s">
        <v>12</v>
      </c>
      <c r="D15" s="239"/>
      <c r="E15" s="239"/>
      <c r="F15" s="2"/>
      <c r="G15" s="7"/>
    </row>
    <row r="16" spans="1:15" ht="16">
      <c r="A16" s="141" t="str">
        <f>IF(AND($I$13=FALSE,$I$14,COUNTIF($I$16:$I$17,TRUE)&lt;&gt;1),"è","")</f>
        <v/>
      </c>
      <c r="B16" s="56" t="s">
        <v>17</v>
      </c>
      <c r="C16" s="53"/>
      <c r="D16" s="240" t="s">
        <v>25</v>
      </c>
      <c r="E16" s="241"/>
      <c r="F16" s="57"/>
      <c r="G16" s="58"/>
      <c r="I16" s="18" t="b">
        <v>1</v>
      </c>
    </row>
    <row r="17" spans="1:11" ht="16">
      <c r="A17" s="141" t="str">
        <f>IF(AND($I$13=FALSE,$I$14,COUNTIF($I$16:$I$17,TRUE)&lt;&gt;1),"è","")</f>
        <v/>
      </c>
      <c r="B17" s="54" t="s">
        <v>18</v>
      </c>
      <c r="C17" s="53"/>
      <c r="D17" s="231" t="s">
        <v>13</v>
      </c>
      <c r="E17" s="232"/>
      <c r="F17" s="3"/>
      <c r="G17" s="8"/>
      <c r="I17" s="18" t="b">
        <v>1</v>
      </c>
    </row>
    <row r="18" spans="1:11">
      <c r="B18" s="4"/>
      <c r="D18" s="4"/>
      <c r="E18" s="4"/>
    </row>
    <row r="19" spans="1:11" ht="26.25" customHeight="1">
      <c r="B19" s="87"/>
      <c r="C19" s="233" t="s">
        <v>31</v>
      </c>
      <c r="D19" s="233"/>
      <c r="E19" s="233"/>
      <c r="F19" s="233"/>
      <c r="G19" s="233"/>
      <c r="I19" s="129" t="s">
        <v>22</v>
      </c>
      <c r="J19" s="2"/>
      <c r="K19" s="7"/>
    </row>
    <row r="20" spans="1:11" ht="7.5" customHeight="1">
      <c r="B20" s="77"/>
      <c r="C20" s="77"/>
      <c r="D20" s="70"/>
      <c r="E20" s="70"/>
      <c r="F20" s="70"/>
      <c r="G20" s="70"/>
      <c r="H20" s="68"/>
      <c r="I20" s="130"/>
      <c r="K20" s="6"/>
    </row>
    <row r="21" spans="1:11">
      <c r="B21" s="59"/>
      <c r="C21" s="73" t="s">
        <v>20</v>
      </c>
      <c r="D21" s="60" t="s">
        <v>34</v>
      </c>
      <c r="E21" s="60"/>
      <c r="F21" s="74" t="s">
        <v>29</v>
      </c>
      <c r="G21" s="61"/>
      <c r="H21" s="229" t="s">
        <v>64</v>
      </c>
      <c r="I21" s="131" t="b">
        <f>AND(I13,I14=FALSE)</f>
        <v>1</v>
      </c>
      <c r="J21" s="1" t="s">
        <v>14</v>
      </c>
      <c r="K21" s="6"/>
    </row>
    <row r="22" spans="1:11">
      <c r="B22" s="62"/>
      <c r="C22" s="189">
        <v>1</v>
      </c>
      <c r="D22" s="251" t="s">
        <v>71</v>
      </c>
      <c r="E22" s="252"/>
      <c r="F22" s="220" t="s">
        <v>77</v>
      </c>
      <c r="G22" s="183"/>
      <c r="H22" s="229"/>
      <c r="I22" s="131" t="b">
        <f>AND(I13=FALSE,I14,I16,I17=FALSE)</f>
        <v>0</v>
      </c>
      <c r="J22" s="1" t="s">
        <v>32</v>
      </c>
      <c r="K22" s="6"/>
    </row>
    <row r="23" spans="1:11" ht="16.5" customHeight="1">
      <c r="B23" s="62"/>
      <c r="C23" s="189">
        <v>2</v>
      </c>
      <c r="D23" s="240" t="s">
        <v>123</v>
      </c>
      <c r="E23" s="241"/>
      <c r="F23" s="220" t="s">
        <v>78</v>
      </c>
      <c r="G23" s="183"/>
      <c r="H23" s="229"/>
      <c r="I23" s="131" t="b">
        <f>AND(I13=FALSE,I14,I17,I16=FALSE)</f>
        <v>0</v>
      </c>
      <c r="J23" s="1" t="s">
        <v>33</v>
      </c>
      <c r="K23" s="6"/>
    </row>
    <row r="24" spans="1:11">
      <c r="B24" s="62"/>
      <c r="C24" s="189">
        <v>3</v>
      </c>
      <c r="D24" s="240" t="s">
        <v>72</v>
      </c>
      <c r="E24" s="241"/>
      <c r="F24" s="220" t="s">
        <v>79</v>
      </c>
      <c r="G24" s="183"/>
      <c r="H24" s="229"/>
      <c r="I24" s="132" t="b">
        <f>IF(OR(I23=TRUE,I22=TRUE,I21=TRUE),TRUE,FALSE)</f>
        <v>1</v>
      </c>
      <c r="J24" s="52" t="s">
        <v>21</v>
      </c>
      <c r="K24" s="8"/>
    </row>
    <row r="25" spans="1:11">
      <c r="B25" s="62"/>
      <c r="C25" s="189">
        <v>4</v>
      </c>
      <c r="D25" s="240" t="s">
        <v>73</v>
      </c>
      <c r="E25" s="241"/>
      <c r="F25" s="220" t="s">
        <v>80</v>
      </c>
      <c r="G25" s="183"/>
      <c r="H25" s="229"/>
      <c r="I25" s="132" t="b">
        <f>IF(OR(I24=TRUE,I23=TRUE,I22=TRUE),TRUE,FALSE)</f>
        <v>1</v>
      </c>
      <c r="J25" s="52" t="s">
        <v>21</v>
      </c>
      <c r="K25" s="8"/>
    </row>
    <row r="26" spans="1:11">
      <c r="B26" s="149"/>
      <c r="C26" s="145"/>
      <c r="D26" s="231" t="s">
        <v>74</v>
      </c>
      <c r="E26" s="232"/>
      <c r="F26" s="221" t="s">
        <v>30</v>
      </c>
      <c r="G26" s="184"/>
      <c r="H26" s="229"/>
      <c r="J26" s="10"/>
    </row>
    <row r="27" spans="1:11" ht="16.5" customHeight="1"/>
    <row r="28" spans="1:11" ht="16.5" customHeight="1">
      <c r="J28" s="10"/>
    </row>
    <row r="29" spans="1:11"/>
    <row r="30" spans="1:11">
      <c r="B30" s="31" t="s">
        <v>8</v>
      </c>
      <c r="C30" s="31"/>
    </row>
    <row r="31" spans="1:11" ht="17" thickBot="1"/>
    <row r="32" spans="1:11" ht="172.5" customHeight="1" thickTop="1" thickBot="1">
      <c r="B32" s="261" t="s">
        <v>75</v>
      </c>
      <c r="C32" s="262"/>
      <c r="D32" s="262"/>
      <c r="E32" s="262"/>
      <c r="F32" s="262"/>
      <c r="G32" s="263"/>
    </row>
    <row r="33" spans="2:7" ht="17" thickTop="1"/>
    <row r="34" spans="2:7">
      <c r="B34" s="31" t="s">
        <v>10</v>
      </c>
      <c r="C34" s="31"/>
    </row>
    <row r="35" spans="2:7" ht="17" thickBot="1"/>
    <row r="36" spans="2:7" ht="195" customHeight="1" thickTop="1" thickBot="1">
      <c r="B36" s="258" t="s">
        <v>38</v>
      </c>
      <c r="C36" s="259"/>
      <c r="D36" s="259"/>
      <c r="E36" s="259"/>
      <c r="F36" s="259"/>
      <c r="G36" s="260"/>
    </row>
    <row r="37" spans="2:7" ht="17" thickTop="1"/>
    <row r="38" spans="2:7"/>
    <row r="39" spans="2:7"/>
    <row r="40" spans="2:7"/>
  </sheetData>
  <sheetProtection formatRows="0"/>
  <mergeCells count="25">
    <mergeCell ref="B2:G2"/>
    <mergeCell ref="B3:G3"/>
    <mergeCell ref="B4:G4"/>
    <mergeCell ref="D25:E25"/>
    <mergeCell ref="B36:G36"/>
    <mergeCell ref="D24:E24"/>
    <mergeCell ref="D26:E26"/>
    <mergeCell ref="D23:E23"/>
    <mergeCell ref="B32:G32"/>
    <mergeCell ref="H21:H26"/>
    <mergeCell ref="H2:H8"/>
    <mergeCell ref="D17:E17"/>
    <mergeCell ref="C19:G19"/>
    <mergeCell ref="B6:D6"/>
    <mergeCell ref="B7:D7"/>
    <mergeCell ref="C12:E12"/>
    <mergeCell ref="D13:E13"/>
    <mergeCell ref="D14:E14"/>
    <mergeCell ref="C15:E15"/>
    <mergeCell ref="D16:E16"/>
    <mergeCell ref="E6:G6"/>
    <mergeCell ref="E7:G7"/>
    <mergeCell ref="E8:G8"/>
    <mergeCell ref="B8:D8"/>
    <mergeCell ref="D22:E22"/>
  </mergeCells>
  <conditionalFormatting sqref="C13">
    <cfRule type="expression" dxfId="484" priority="10">
      <formula>NOT($I$13)</formula>
    </cfRule>
  </conditionalFormatting>
  <conditionalFormatting sqref="C16">
    <cfRule type="expression" dxfId="483" priority="6">
      <formula>IF(AND(I14,(COUNTIF(I16:I17,TRUE)&lt;&gt;1)),1,0)</formula>
    </cfRule>
  </conditionalFormatting>
  <conditionalFormatting sqref="C17">
    <cfRule type="expression" dxfId="482" priority="5">
      <formula>IF(AND(I14,(COUNTIF(I16:I17,TRUE)&lt;&gt;1)),1,0)</formula>
    </cfRule>
  </conditionalFormatting>
  <conditionalFormatting sqref="E8">
    <cfRule type="expression" dxfId="481" priority="726">
      <formula>IF($E$8="",TRUE,FALSE)</formula>
    </cfRule>
  </conditionalFormatting>
  <conditionalFormatting sqref="E6:G6">
    <cfRule type="expression" dxfId="480" priority="3">
      <formula>E6=""</formula>
    </cfRule>
  </conditionalFormatting>
  <hyperlinks>
    <hyperlink ref="F22:G22" location="Link_StBD1_BesLstg" display="Link_StBD1_BesLstg" xr:uid="{00000000-0004-0000-0000-000000000000}"/>
    <hyperlink ref="F23:G23" location="Link_E_Honorar" display="Link_E_Honorar" xr:uid="{00000000-0004-0000-0000-000001000000}"/>
    <hyperlink ref="F24:G24" location="Link_F_Uebersicht" display="Link_F_Uebersicht" xr:uid="{00000000-0004-0000-0000-000002000000}"/>
    <hyperlink ref="F26" location="Honorarübersicht!A1" display="Honorarübersicht" xr:uid="{00000000-0004-0000-0000-000003000000}"/>
    <hyperlink ref="F22" location="'01 - Schall 16. BImSchV'!A1" display="01 - Schall 16. BImSchV" xr:uid="{8CDBBA9E-D14A-469F-AA28-8C6527CDC43B}"/>
    <hyperlink ref="F23" location="'02 - Schall TA'!A1" display="02 - Schall TA" xr:uid="{132409FF-DF9F-4CA9-8815-3D91ACEF6A7D}"/>
    <hyperlink ref="F24" location="'03 - Untersuchung Baubetrieb'!A1" display="03 - Untersuchung Baubetrieb" xr:uid="{7AF50CA4-14C9-4964-BE35-DEF268AA9E45}"/>
    <hyperlink ref="F25" location="'04 - Erschütterung'!A1" display="04 - Erschütterung" xr:uid="{09A80E97-DF39-4EE2-BEE0-21EA316A343D}"/>
  </hyperlink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1" manualBreakCount="1">
    <brk id="2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ltText="">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ltText="">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49CFE-DE78-4246-974C-ADB58BDF9D44}">
  <sheetPr codeName="Tabelle13">
    <tabColor theme="6" tint="0.79998168889431442"/>
    <pageSetUpPr fitToPage="1"/>
  </sheetPr>
  <dimension ref="A2:P43"/>
  <sheetViews>
    <sheetView showGridLines="0" zoomScale="115" zoomScaleNormal="115" zoomScaleSheetLayoutView="110" workbookViewId="0">
      <pane ySplit="11" topLeftCell="A33" activePane="bottomLeft" state="frozen"/>
      <selection activeCell="E6" sqref="E6"/>
      <selection pane="bottomLeft" activeCell="F45" sqref="F45"/>
    </sheetView>
  </sheetViews>
  <sheetFormatPr baseColWidth="10" defaultColWidth="0" defaultRowHeight="16.5"/>
  <cols>
    <col min="1" max="1" width="5.7265625" style="94" customWidth="1"/>
    <col min="2" max="2" width="3.26953125" style="47" customWidth="1"/>
    <col min="3" max="3" width="7.1796875" style="47" customWidth="1"/>
    <col min="4" max="4" width="0.81640625" style="47" customWidth="1"/>
    <col min="5" max="5" width="2.7265625" style="47" customWidth="1"/>
    <col min="6" max="6" width="53.26953125" style="47" customWidth="1"/>
    <col min="7" max="7" width="2.7265625" style="47" customWidth="1"/>
    <col min="8" max="9" width="7.26953125" style="47" customWidth="1"/>
    <col min="10" max="10" width="12.26953125" style="47" customWidth="1"/>
    <col min="11" max="11" width="12.7265625" style="48" customWidth="1"/>
    <col min="12" max="12" width="2.7265625" style="41" customWidth="1"/>
    <col min="13" max="13" width="11.453125" style="42" hidden="1" customWidth="1"/>
    <col min="14" max="16" width="0" style="43" hidden="1" customWidth="1"/>
    <col min="17" max="16384" width="10.7265625" style="43" hidden="1"/>
  </cols>
  <sheetData>
    <row r="2" spans="1:16" s="27" customFormat="1" ht="18">
      <c r="A2" s="84"/>
      <c r="B2" s="253" t="s">
        <v>68</v>
      </c>
      <c r="C2" s="253"/>
      <c r="D2" s="253"/>
      <c r="E2" s="253"/>
      <c r="F2" s="253"/>
      <c r="G2" s="253"/>
      <c r="H2" s="265"/>
      <c r="I2" s="265"/>
      <c r="J2" s="265"/>
      <c r="K2" s="265"/>
      <c r="L2" s="266" t="s">
        <v>40</v>
      </c>
      <c r="M2" s="40" t="s">
        <v>3</v>
      </c>
      <c r="P2" s="37" t="s">
        <v>19</v>
      </c>
    </row>
    <row r="3" spans="1:16" s="27" customFormat="1" ht="18">
      <c r="A3" s="84"/>
      <c r="B3" s="267" t="s">
        <v>199</v>
      </c>
      <c r="C3" s="267"/>
      <c r="D3" s="267"/>
      <c r="E3" s="267"/>
      <c r="F3" s="267"/>
      <c r="G3" s="185"/>
      <c r="H3" s="187"/>
      <c r="I3" s="187"/>
      <c r="J3" s="187"/>
      <c r="K3" s="187"/>
      <c r="L3" s="266"/>
      <c r="M3" s="40"/>
      <c r="P3" s="37"/>
    </row>
    <row r="4" spans="1:16" s="27" customFormat="1">
      <c r="A4" s="84"/>
      <c r="B4" s="257" t="s">
        <v>40</v>
      </c>
      <c r="C4" s="257"/>
      <c r="D4" s="257"/>
      <c r="E4" s="257"/>
      <c r="F4" s="257"/>
      <c r="G4" s="257"/>
      <c r="H4" s="268"/>
      <c r="I4" s="268"/>
      <c r="J4" s="269"/>
      <c r="K4" s="269"/>
      <c r="L4" s="266"/>
      <c r="M4" s="28"/>
      <c r="P4" s="1" t="str">
        <f ca="1">MID(CELL("dateiname",A2),FIND("]",CELL("dateiname",A2))+1,255)</f>
        <v>01 - Schall 16. BImSchV</v>
      </c>
    </row>
    <row r="5" spans="1:16" s="27" customFormat="1">
      <c r="A5" s="84"/>
      <c r="B5" s="71"/>
      <c r="C5" s="71"/>
      <c r="D5" s="71"/>
      <c r="E5" s="71"/>
      <c r="F5" s="71"/>
      <c r="G5" s="76"/>
      <c r="H5" s="70"/>
      <c r="I5" s="70"/>
      <c r="J5" s="186"/>
      <c r="K5" s="186"/>
      <c r="L5" s="266"/>
      <c r="M5" s="28"/>
    </row>
    <row r="6" spans="1:16" s="27" customFormat="1">
      <c r="A6" s="84"/>
      <c r="B6" s="270" t="str">
        <f>IF(Projektgrundlagen!B6="","",Projektgrundlagen!B6)</f>
        <v>Bauherr:</v>
      </c>
      <c r="C6" s="271"/>
      <c r="D6" s="271"/>
      <c r="E6" s="271"/>
      <c r="F6" s="272" t="str">
        <f>IF(Projektgrundlagen!E6="","",Projektgrundlagen!E6)</f>
        <v>Mittelfränkische Eisenbahnbetriebs GmbH</v>
      </c>
      <c r="G6" s="272"/>
      <c r="H6" s="272"/>
      <c r="I6" s="272"/>
      <c r="J6" s="272"/>
      <c r="K6" s="273"/>
      <c r="L6" s="266"/>
      <c r="M6" s="28"/>
    </row>
    <row r="7" spans="1:16" s="27" customFormat="1">
      <c r="A7" s="84"/>
      <c r="B7" s="274" t="str">
        <f>IF(Projektgrundlagen!B7="","",Projektgrundlagen!B7)</f>
        <v>Maßnahme:</v>
      </c>
      <c r="C7" s="275"/>
      <c r="D7" s="275"/>
      <c r="E7" s="275"/>
      <c r="F7" s="276" t="str">
        <f>IF(Projektgrundlagen!E7="","",Projektgrundlagen!E7)</f>
        <v>Reaktivierung der Bahnstrecke 5331 im Abschnitt Wilburgstetten - Dombühl für den SPNV</v>
      </c>
      <c r="G7" s="276"/>
      <c r="H7" s="276"/>
      <c r="I7" s="276"/>
      <c r="J7" s="276"/>
      <c r="K7" s="277"/>
      <c r="L7" s="266"/>
      <c r="M7" s="28"/>
    </row>
    <row r="8" spans="1:16" s="27" customFormat="1">
      <c r="A8" s="84"/>
      <c r="B8" s="278" t="str">
        <f>IF(Projektgrundlagen!B8="","",Projektgrundlagen!B8)</f>
        <v>Bieter:</v>
      </c>
      <c r="C8" s="279"/>
      <c r="D8" s="279"/>
      <c r="E8" s="279"/>
      <c r="F8" s="280">
        <f>Projektgrundlagen!E8</f>
        <v>0</v>
      </c>
      <c r="G8" s="280"/>
      <c r="H8" s="280"/>
      <c r="I8" s="280"/>
      <c r="J8" s="280"/>
      <c r="K8" s="281"/>
      <c r="L8" s="266"/>
      <c r="M8" s="28"/>
    </row>
    <row r="9" spans="1:16">
      <c r="B9" s="102"/>
      <c r="C9" s="136"/>
      <c r="D9" s="44"/>
      <c r="E9" s="44"/>
      <c r="F9" s="45"/>
      <c r="G9" s="46"/>
      <c r="H9" s="45"/>
      <c r="I9" s="45"/>
      <c r="J9" s="103"/>
      <c r="K9" s="51"/>
    </row>
    <row r="10" spans="1:16" s="27" customFormat="1" ht="23.5">
      <c r="A10" s="84"/>
      <c r="B10" s="264" t="s">
        <v>76</v>
      </c>
      <c r="C10" s="264"/>
      <c r="D10" s="264"/>
      <c r="E10" s="264"/>
      <c r="F10" s="264"/>
      <c r="G10" s="153"/>
      <c r="H10" s="192" t="s">
        <v>2</v>
      </c>
      <c r="I10" s="192" t="s">
        <v>1</v>
      </c>
      <c r="J10" s="150" t="s">
        <v>36</v>
      </c>
      <c r="K10" s="151" t="s">
        <v>35</v>
      </c>
      <c r="L10" s="25"/>
      <c r="M10" s="28"/>
    </row>
    <row r="11" spans="1:16">
      <c r="B11" s="104"/>
      <c r="C11" s="137"/>
      <c r="D11" s="105"/>
      <c r="E11" s="105"/>
      <c r="F11" s="106"/>
      <c r="G11" s="107"/>
      <c r="H11" s="106"/>
      <c r="I11" s="106"/>
      <c r="J11" s="108"/>
      <c r="K11" s="63"/>
    </row>
    <row r="12" spans="1:16" ht="17.5">
      <c r="B12" s="20"/>
      <c r="C12" s="159" t="s">
        <v>81</v>
      </c>
      <c r="D12" s="160"/>
      <c r="E12" s="81"/>
      <c r="F12" s="172" t="s">
        <v>86</v>
      </c>
      <c r="G12" s="79"/>
      <c r="H12" s="152">
        <v>1</v>
      </c>
      <c r="I12" s="125" t="s">
        <v>43</v>
      </c>
      <c r="J12" s="123"/>
      <c r="K12" s="80">
        <f>IF(M12,IF(J12&gt;0,H12*J12,0),"")</f>
        <v>0</v>
      </c>
      <c r="L12" s="49"/>
      <c r="M12" s="42" t="b">
        <v>1</v>
      </c>
    </row>
    <row r="13" spans="1:16" ht="36">
      <c r="B13" s="33"/>
      <c r="C13" s="135"/>
      <c r="D13" s="121"/>
      <c r="E13" s="78"/>
      <c r="F13" s="157" t="s">
        <v>87</v>
      </c>
      <c r="G13" s="166"/>
      <c r="H13" s="167"/>
      <c r="I13" s="168"/>
      <c r="J13" s="169"/>
      <c r="K13" s="170"/>
      <c r="L13" s="49"/>
    </row>
    <row r="14" spans="1:16" ht="17.5">
      <c r="B14" s="20"/>
      <c r="C14" s="159" t="s">
        <v>82</v>
      </c>
      <c r="D14" s="171"/>
      <c r="E14" s="158"/>
      <c r="F14" s="172" t="s">
        <v>88</v>
      </c>
      <c r="G14" s="79"/>
      <c r="H14" s="152">
        <v>1</v>
      </c>
      <c r="I14" s="125" t="s">
        <v>43</v>
      </c>
      <c r="J14" s="124"/>
      <c r="K14" s="80">
        <f>IF(M14,IF(J14&gt;0,H14*J14,0),"")</f>
        <v>0</v>
      </c>
      <c r="L14" s="49"/>
      <c r="M14" s="42" t="b">
        <v>1</v>
      </c>
    </row>
    <row r="15" spans="1:16" ht="24">
      <c r="B15" s="33"/>
      <c r="C15" s="135"/>
      <c r="D15" s="121"/>
      <c r="E15" s="78"/>
      <c r="F15" s="157" t="s">
        <v>89</v>
      </c>
      <c r="G15" s="166"/>
      <c r="H15" s="167"/>
      <c r="I15" s="168"/>
      <c r="J15" s="169"/>
      <c r="K15" s="170"/>
      <c r="L15" s="49"/>
    </row>
    <row r="16" spans="1:16" ht="17.5">
      <c r="B16" s="20"/>
      <c r="C16" s="159" t="s">
        <v>83</v>
      </c>
      <c r="D16" s="171"/>
      <c r="E16" s="158"/>
      <c r="F16" s="172" t="s">
        <v>90</v>
      </c>
      <c r="G16" s="79"/>
      <c r="H16" s="152">
        <v>0</v>
      </c>
      <c r="I16" s="125" t="s">
        <v>43</v>
      </c>
      <c r="J16" s="228">
        <v>0</v>
      </c>
      <c r="K16" s="80">
        <f>IF(M16,IF(J16&gt;0,H16*J16,0),"")</f>
        <v>0</v>
      </c>
      <c r="L16" s="49"/>
      <c r="M16" s="42" t="b">
        <v>1</v>
      </c>
    </row>
    <row r="17" spans="2:13" ht="60">
      <c r="B17" s="33"/>
      <c r="C17" s="135"/>
      <c r="D17" s="121"/>
      <c r="E17" s="78"/>
      <c r="F17" s="157" t="s">
        <v>91</v>
      </c>
      <c r="G17" s="166"/>
      <c r="H17" s="167"/>
      <c r="I17" s="168"/>
      <c r="J17" s="169"/>
      <c r="K17" s="170"/>
      <c r="L17" s="49"/>
    </row>
    <row r="18" spans="2:13" ht="17.5">
      <c r="B18" s="20"/>
      <c r="C18" s="193" t="s">
        <v>84</v>
      </c>
      <c r="D18" s="171"/>
      <c r="E18" s="158"/>
      <c r="F18" s="172" t="s">
        <v>92</v>
      </c>
      <c r="G18" s="79"/>
      <c r="H18" s="152">
        <v>1</v>
      </c>
      <c r="I18" s="125" t="s">
        <v>43</v>
      </c>
      <c r="J18" s="124"/>
      <c r="K18" s="80">
        <f>IF(M18,IF(J18&gt;0,H18*J18,0),"")</f>
        <v>0</v>
      </c>
      <c r="L18" s="49"/>
      <c r="M18" s="42" t="b">
        <v>1</v>
      </c>
    </row>
    <row r="19" spans="2:13" ht="60">
      <c r="B19" s="33"/>
      <c r="C19" s="135"/>
      <c r="D19" s="121"/>
      <c r="E19" s="78"/>
      <c r="F19" s="157" t="s">
        <v>93</v>
      </c>
      <c r="G19" s="166"/>
      <c r="H19" s="167"/>
      <c r="I19" s="168"/>
      <c r="J19" s="169"/>
      <c r="K19" s="170"/>
      <c r="L19" s="49"/>
    </row>
    <row r="20" spans="2:13" ht="17.5">
      <c r="B20" s="20"/>
      <c r="C20" s="159" t="s">
        <v>85</v>
      </c>
      <c r="D20" s="171"/>
      <c r="E20" s="158"/>
      <c r="F20" s="172" t="s">
        <v>92</v>
      </c>
      <c r="G20" s="79"/>
      <c r="H20" s="152">
        <v>1</v>
      </c>
      <c r="I20" s="125" t="s">
        <v>43</v>
      </c>
      <c r="J20" s="124"/>
      <c r="K20" s="80">
        <f>IF(M20,IF(J20&gt;0,H20*J20,0),"")</f>
        <v>0</v>
      </c>
      <c r="L20" s="49"/>
      <c r="M20" s="42" t="b">
        <v>1</v>
      </c>
    </row>
    <row r="21" spans="2:13" ht="36">
      <c r="B21" s="33"/>
      <c r="C21" s="155"/>
      <c r="D21" s="120"/>
      <c r="E21" s="81"/>
      <c r="F21" s="157" t="s">
        <v>94</v>
      </c>
      <c r="G21" s="161"/>
      <c r="H21" s="162"/>
      <c r="I21" s="163"/>
      <c r="J21" s="164"/>
      <c r="K21" s="165"/>
      <c r="L21" s="49"/>
    </row>
    <row r="22" spans="2:13" ht="17.5">
      <c r="B22" s="20"/>
      <c r="C22" s="159" t="s">
        <v>95</v>
      </c>
      <c r="D22" s="171"/>
      <c r="E22" s="158"/>
      <c r="F22" s="172" t="s">
        <v>100</v>
      </c>
      <c r="G22" s="79"/>
      <c r="H22" s="152">
        <v>1</v>
      </c>
      <c r="I22" s="125" t="s">
        <v>43</v>
      </c>
      <c r="J22" s="123"/>
      <c r="K22" s="80">
        <f>IF(M22,IF(J22&gt;0,H22*J22,0),"")</f>
        <v>0</v>
      </c>
      <c r="L22" s="49"/>
      <c r="M22" s="42" t="b">
        <v>1</v>
      </c>
    </row>
    <row r="23" spans="2:13" ht="120">
      <c r="B23" s="33"/>
      <c r="C23" s="155"/>
      <c r="D23" s="120"/>
      <c r="E23" s="81"/>
      <c r="F23" s="156" t="s">
        <v>101</v>
      </c>
      <c r="G23" s="161"/>
      <c r="H23" s="162"/>
      <c r="I23" s="163"/>
      <c r="J23" s="164"/>
      <c r="K23" s="165"/>
      <c r="L23" s="49"/>
    </row>
    <row r="24" spans="2:13" ht="17.5">
      <c r="B24" s="20"/>
      <c r="C24" s="159" t="s">
        <v>96</v>
      </c>
      <c r="D24" s="171"/>
      <c r="E24" s="158"/>
      <c r="F24" s="172" t="s">
        <v>102</v>
      </c>
      <c r="G24" s="79"/>
      <c r="H24" s="152">
        <v>1</v>
      </c>
      <c r="I24" s="125" t="s">
        <v>43</v>
      </c>
      <c r="J24" s="123"/>
      <c r="K24" s="80">
        <f>IF(M24,IF(J24&gt;0,H24*J24,0),"")</f>
        <v>0</v>
      </c>
      <c r="L24" s="49"/>
      <c r="M24" s="42" t="b">
        <v>1</v>
      </c>
    </row>
    <row r="25" spans="2:13" ht="48">
      <c r="B25" s="33"/>
      <c r="C25" s="155"/>
      <c r="D25" s="120"/>
      <c r="E25" s="81"/>
      <c r="F25" s="156" t="s">
        <v>103</v>
      </c>
      <c r="G25" s="161"/>
      <c r="H25" s="162"/>
      <c r="I25" s="163"/>
      <c r="J25" s="164"/>
      <c r="K25" s="165"/>
      <c r="L25" s="49"/>
    </row>
    <row r="26" spans="2:13" ht="17.5">
      <c r="B26" s="20"/>
      <c r="C26" s="194" t="s">
        <v>97</v>
      </c>
      <c r="D26" s="171"/>
      <c r="E26" s="158"/>
      <c r="F26" s="172" t="s">
        <v>104</v>
      </c>
      <c r="G26" s="79"/>
      <c r="H26" s="152">
        <v>1</v>
      </c>
      <c r="I26" s="125" t="s">
        <v>43</v>
      </c>
      <c r="J26" s="124"/>
      <c r="K26" s="80">
        <f>IF(M26,IF(J26&gt;0,H26*J26,0),"")</f>
        <v>0</v>
      </c>
      <c r="L26" s="49"/>
      <c r="M26" s="42" t="b">
        <v>1</v>
      </c>
    </row>
    <row r="27" spans="2:13" ht="48">
      <c r="B27" s="33"/>
      <c r="C27" s="195"/>
      <c r="D27" s="120"/>
      <c r="E27" s="81"/>
      <c r="F27" s="156" t="s">
        <v>105</v>
      </c>
      <c r="G27" s="161"/>
      <c r="H27" s="162"/>
      <c r="I27" s="163"/>
      <c r="J27" s="164"/>
      <c r="K27" s="165"/>
      <c r="L27" s="49"/>
    </row>
    <row r="28" spans="2:13" ht="17.5">
      <c r="B28" s="20"/>
      <c r="C28" s="196" t="s">
        <v>98</v>
      </c>
      <c r="D28" s="171"/>
      <c r="E28" s="158"/>
      <c r="F28" s="197" t="s">
        <v>99</v>
      </c>
      <c r="G28" s="79"/>
      <c r="H28" s="152">
        <v>1</v>
      </c>
      <c r="I28" s="125" t="s">
        <v>43</v>
      </c>
      <c r="J28" s="124"/>
      <c r="K28" s="80">
        <f>IF(M28,IF(J28&gt;0,H28*J28,0),"")</f>
        <v>0</v>
      </c>
      <c r="L28" s="49"/>
      <c r="M28" s="42" t="b">
        <v>1</v>
      </c>
    </row>
    <row r="29" spans="2:13" ht="48">
      <c r="B29" s="33"/>
      <c r="C29" s="195"/>
      <c r="D29" s="120"/>
      <c r="E29" s="81"/>
      <c r="F29" s="156" t="s">
        <v>106</v>
      </c>
      <c r="G29" s="161"/>
      <c r="H29" s="162"/>
      <c r="I29" s="163"/>
      <c r="J29" s="164"/>
      <c r="K29" s="165"/>
      <c r="L29" s="49"/>
    </row>
    <row r="30" spans="2:13" ht="17.5">
      <c r="B30" s="20"/>
      <c r="C30" s="194" t="s">
        <v>107</v>
      </c>
      <c r="D30" s="171"/>
      <c r="E30" s="158"/>
      <c r="F30" s="197" t="s">
        <v>108</v>
      </c>
      <c r="G30" s="154"/>
      <c r="H30" s="152">
        <v>1</v>
      </c>
      <c r="I30" s="125" t="s">
        <v>43</v>
      </c>
      <c r="J30" s="124"/>
      <c r="K30" s="80">
        <f>IF(M30,IF(J30&gt;0,H30*J30,0),"")</f>
        <v>0</v>
      </c>
      <c r="L30" s="49"/>
      <c r="M30" s="42" t="b">
        <v>1</v>
      </c>
    </row>
    <row r="31" spans="2:13" ht="36">
      <c r="B31" s="33"/>
      <c r="C31" s="195"/>
      <c r="D31" s="120"/>
      <c r="E31" s="81"/>
      <c r="F31" s="156" t="s">
        <v>109</v>
      </c>
      <c r="G31" s="161"/>
      <c r="H31" s="162"/>
      <c r="I31" s="163"/>
      <c r="J31" s="164"/>
      <c r="K31" s="165"/>
      <c r="L31" s="49"/>
    </row>
    <row r="32" spans="2:13" ht="17.5">
      <c r="B32" s="20"/>
      <c r="C32" s="194" t="s">
        <v>110</v>
      </c>
      <c r="D32" s="171"/>
      <c r="E32" s="158"/>
      <c r="F32" s="198" t="s">
        <v>111</v>
      </c>
      <c r="G32" s="154"/>
      <c r="H32" s="152">
        <v>1</v>
      </c>
      <c r="I32" s="125" t="s">
        <v>43</v>
      </c>
      <c r="J32" s="124"/>
      <c r="K32" s="80">
        <f>IF(M32,IF(J32&gt;0,H32*J32,0),"")</f>
        <v>0</v>
      </c>
      <c r="L32" s="49"/>
      <c r="M32" s="42" t="b">
        <v>1</v>
      </c>
    </row>
    <row r="33" spans="2:13" ht="48">
      <c r="B33" s="33"/>
      <c r="C33" s="195"/>
      <c r="D33" s="120"/>
      <c r="E33" s="81"/>
      <c r="F33" s="156" t="s">
        <v>189</v>
      </c>
      <c r="G33" s="161"/>
      <c r="H33" s="162"/>
      <c r="I33" s="163"/>
      <c r="J33" s="164"/>
      <c r="K33" s="165"/>
      <c r="L33" s="49"/>
    </row>
    <row r="34" spans="2:13" ht="17.5">
      <c r="B34" s="20"/>
      <c r="C34" s="194" t="s">
        <v>112</v>
      </c>
      <c r="D34" s="171"/>
      <c r="E34" s="158"/>
      <c r="F34" s="197" t="s">
        <v>115</v>
      </c>
      <c r="G34" s="154"/>
      <c r="H34" s="152">
        <v>1</v>
      </c>
      <c r="I34" s="125" t="s">
        <v>43</v>
      </c>
      <c r="J34" s="124"/>
      <c r="K34" s="80">
        <f>IF(M34,IF(J34&gt;0,H34*J34,0),"")</f>
        <v>0</v>
      </c>
      <c r="L34" s="49"/>
      <c r="M34" s="42" t="b">
        <v>1</v>
      </c>
    </row>
    <row r="35" spans="2:13" ht="60">
      <c r="B35" s="33"/>
      <c r="C35" s="195"/>
      <c r="D35" s="120"/>
      <c r="E35" s="81"/>
      <c r="F35" s="156" t="s">
        <v>116</v>
      </c>
      <c r="G35" s="161"/>
      <c r="H35" s="162"/>
      <c r="I35" s="163"/>
      <c r="J35" s="164"/>
      <c r="K35" s="165"/>
      <c r="L35" s="49"/>
    </row>
    <row r="36" spans="2:13" ht="17.5">
      <c r="B36" s="20"/>
      <c r="C36" s="194" t="s">
        <v>113</v>
      </c>
      <c r="D36" s="171"/>
      <c r="E36" s="158"/>
      <c r="F36" s="197" t="s">
        <v>117</v>
      </c>
      <c r="G36" s="154"/>
      <c r="H36" s="152">
        <v>1</v>
      </c>
      <c r="I36" s="125" t="s">
        <v>43</v>
      </c>
      <c r="J36" s="124"/>
      <c r="K36" s="80">
        <f>IF(M36,IF(J36&gt;0,H36*J36,0),"")</f>
        <v>0</v>
      </c>
      <c r="L36" s="49"/>
      <c r="M36" s="42" t="b">
        <v>1</v>
      </c>
    </row>
    <row r="37" spans="2:13" ht="36">
      <c r="B37" s="33"/>
      <c r="C37" s="195"/>
      <c r="D37" s="120"/>
      <c r="E37" s="81"/>
      <c r="F37" s="156" t="s">
        <v>118</v>
      </c>
      <c r="G37" s="161"/>
      <c r="H37" s="162"/>
      <c r="I37" s="163"/>
      <c r="J37" s="164"/>
      <c r="K37" s="165"/>
      <c r="L37" s="49"/>
    </row>
    <row r="38" spans="2:13" ht="17.5">
      <c r="B38" s="20"/>
      <c r="C38" s="194" t="s">
        <v>114</v>
      </c>
      <c r="D38" s="171"/>
      <c r="E38" s="158"/>
      <c r="F38" s="198" t="s">
        <v>119</v>
      </c>
      <c r="G38" s="79"/>
      <c r="H38" s="152">
        <v>1</v>
      </c>
      <c r="I38" s="125" t="s">
        <v>43</v>
      </c>
      <c r="J38" s="124"/>
      <c r="K38" s="80">
        <f>IF(M38,IF(J38&gt;0,H38*J38,0),"")</f>
        <v>0</v>
      </c>
      <c r="L38" s="49"/>
      <c r="M38" s="42" t="b">
        <v>1</v>
      </c>
    </row>
    <row r="39" spans="2:13" ht="36.5" thickBot="1">
      <c r="B39" s="33"/>
      <c r="C39" s="155"/>
      <c r="D39" s="120"/>
      <c r="E39" s="81"/>
      <c r="F39" s="156" t="s">
        <v>120</v>
      </c>
      <c r="G39" s="161"/>
      <c r="H39" s="162"/>
      <c r="I39" s="163"/>
      <c r="J39" s="164"/>
      <c r="K39" s="165"/>
      <c r="L39" s="49"/>
    </row>
    <row r="40" spans="2:13" ht="17" thickBot="1">
      <c r="B40" s="95"/>
      <c r="C40" s="138" t="s">
        <v>0</v>
      </c>
      <c r="D40" s="96"/>
      <c r="E40" s="98"/>
      <c r="F40" s="99"/>
      <c r="G40" s="100"/>
      <c r="H40" s="99"/>
      <c r="I40" s="99"/>
      <c r="J40" s="101" t="s">
        <v>121</v>
      </c>
      <c r="K40" s="97">
        <f>IF(Projektgrundlagen!I24,IF(COUNT(K12:K39)&gt;0,SUM(K12:K39),""),0)</f>
        <v>0</v>
      </c>
    </row>
    <row r="41" spans="2:13">
      <c r="B41" s="102"/>
      <c r="C41" s="136"/>
      <c r="D41" s="44"/>
      <c r="E41" s="44"/>
      <c r="F41" s="45"/>
      <c r="G41" s="46"/>
      <c r="H41" s="45"/>
      <c r="I41" s="45"/>
      <c r="J41" s="103"/>
      <c r="K41" s="51"/>
    </row>
    <row r="42" spans="2:13" ht="17" thickBot="1">
      <c r="B42" s="38"/>
      <c r="C42" s="38"/>
      <c r="D42" s="38"/>
      <c r="E42" s="38"/>
      <c r="F42" s="38"/>
      <c r="G42" s="38"/>
      <c r="H42" s="38"/>
      <c r="I42" s="38"/>
      <c r="J42" s="38"/>
      <c r="K42" s="39"/>
    </row>
    <row r="43" spans="2:13" ht="17" thickBot="1">
      <c r="B43" s="109"/>
      <c r="C43" s="139" t="s">
        <v>0</v>
      </c>
      <c r="D43" s="110"/>
      <c r="E43" s="110"/>
      <c r="F43" s="111"/>
      <c r="G43" s="112"/>
      <c r="H43" s="111"/>
      <c r="I43" s="111"/>
      <c r="J43" s="113" t="s">
        <v>44</v>
      </c>
      <c r="K43" s="82">
        <f>K40</f>
        <v>0</v>
      </c>
    </row>
  </sheetData>
  <sheetProtection formatRows="0"/>
  <mergeCells count="15">
    <mergeCell ref="B10:F10"/>
    <mergeCell ref="B2:G2"/>
    <mergeCell ref="H2:I2"/>
    <mergeCell ref="J2:K2"/>
    <mergeCell ref="L2:L8"/>
    <mergeCell ref="B3:F3"/>
    <mergeCell ref="B4:G4"/>
    <mergeCell ref="H4:I4"/>
    <mergeCell ref="J4:K4"/>
    <mergeCell ref="B6:E6"/>
    <mergeCell ref="F6:K6"/>
    <mergeCell ref="B7:E7"/>
    <mergeCell ref="F7:K7"/>
    <mergeCell ref="B8:E8"/>
    <mergeCell ref="F8:K8"/>
  </mergeCells>
  <conditionalFormatting sqref="F12">
    <cfRule type="expression" dxfId="466" priority="182">
      <formula>AND($M12,F12="")</formula>
    </cfRule>
  </conditionalFormatting>
  <conditionalFormatting sqref="F13 F25 F31">
    <cfRule type="expression" dxfId="464" priority="139">
      <formula>NOT(M12)</formula>
    </cfRule>
  </conditionalFormatting>
  <conditionalFormatting sqref="F14 F16 F18">
    <cfRule type="expression" dxfId="463" priority="143">
      <formula>AND($M14,F14="")</formula>
    </cfRule>
  </conditionalFormatting>
  <conditionalFormatting sqref="F15">
    <cfRule type="expression" dxfId="462" priority="99">
      <formula>NOT(M14)</formula>
    </cfRule>
  </conditionalFormatting>
  <conditionalFormatting sqref="F17">
    <cfRule type="expression" dxfId="461" priority="98">
      <formula>NOT(M16)</formula>
    </cfRule>
  </conditionalFormatting>
  <conditionalFormatting sqref="F19">
    <cfRule type="expression" dxfId="460" priority="97">
      <formula>NOT(M18)</formula>
    </cfRule>
  </conditionalFormatting>
  <conditionalFormatting sqref="F20">
    <cfRule type="expression" dxfId="459" priority="140">
      <formula>NOT($M20)</formula>
    </cfRule>
    <cfRule type="expression" dxfId="458" priority="101">
      <formula>AND($M20,F20="")</formula>
    </cfRule>
  </conditionalFormatting>
  <conditionalFormatting sqref="F21">
    <cfRule type="expression" dxfId="456" priority="95">
      <formula>NOT(M19)</formula>
    </cfRule>
  </conditionalFormatting>
  <conditionalFormatting sqref="F22">
    <cfRule type="expression" dxfId="455" priority="75">
      <formula>AND($M22,F22="")</formula>
    </cfRule>
  </conditionalFormatting>
  <conditionalFormatting sqref="F23">
    <cfRule type="expression" dxfId="453" priority="72">
      <formula>NOT(M22)</formula>
    </cfRule>
  </conditionalFormatting>
  <conditionalFormatting sqref="F24">
    <cfRule type="expression" dxfId="452" priority="160">
      <formula>AND($M24,F24="")</formula>
    </cfRule>
  </conditionalFormatting>
  <conditionalFormatting sqref="F26">
    <cfRule type="expression" dxfId="451" priority="155">
      <formula>AND($M26,F26="")</formula>
    </cfRule>
  </conditionalFormatting>
  <conditionalFormatting sqref="F27">
    <cfRule type="expression" dxfId="450" priority="127">
      <formula>NOT(M26)</formula>
    </cfRule>
  </conditionalFormatting>
  <conditionalFormatting sqref="F28">
    <cfRule type="expression" dxfId="448" priority="70">
      <formula>AND($M28,F28="")</formula>
    </cfRule>
    <cfRule type="expression" dxfId="447" priority="69">
      <formula>AND($M28,F28="")</formula>
    </cfRule>
    <cfRule type="expression" dxfId="446" priority="66">
      <formula>AND($M28,F28="")</formula>
    </cfRule>
    <cfRule type="expression" dxfId="445" priority="64">
      <formula>NOT($M28)</formula>
    </cfRule>
  </conditionalFormatting>
  <conditionalFormatting sqref="F29">
    <cfRule type="expression" dxfId="444" priority="94">
      <formula>NOT(M28)</formula>
    </cfRule>
  </conditionalFormatting>
  <conditionalFormatting sqref="F30">
    <cfRule type="expression" dxfId="443" priority="92">
      <formula>AND($M30,F30="")</formula>
    </cfRule>
    <cfRule type="expression" dxfId="442" priority="86">
      <formula>NOT($M30)</formula>
    </cfRule>
    <cfRule type="expression" dxfId="441" priority="88">
      <formula>AND($M30,F30="")</formula>
    </cfRule>
    <cfRule type="expression" dxfId="440" priority="91">
      <formula>AND($M30,F30="")</formula>
    </cfRule>
  </conditionalFormatting>
  <conditionalFormatting sqref="F32">
    <cfRule type="expression" dxfId="439" priority="1">
      <formula>AND($M32,F32="")</formula>
    </cfRule>
  </conditionalFormatting>
  <conditionalFormatting sqref="F33">
    <cfRule type="expression" dxfId="437" priority="15">
      <formula>NOT(M32)</formula>
    </cfRule>
  </conditionalFormatting>
  <conditionalFormatting sqref="F34">
    <cfRule type="expression" dxfId="436" priority="24">
      <formula>AND($M34,F34="")</formula>
    </cfRule>
    <cfRule type="expression" dxfId="435" priority="23">
      <formula>AND($M34,F34="")</formula>
    </cfRule>
    <cfRule type="expression" dxfId="434" priority="20">
      <formula>AND($M34,F34="")</formula>
    </cfRule>
    <cfRule type="expression" dxfId="433" priority="18">
      <formula>NOT($M34)</formula>
    </cfRule>
  </conditionalFormatting>
  <conditionalFormatting sqref="F35">
    <cfRule type="expression" dxfId="432" priority="38">
      <formula>NOT(M34)</formula>
    </cfRule>
  </conditionalFormatting>
  <conditionalFormatting sqref="F36">
    <cfRule type="expression" dxfId="430" priority="41">
      <formula>NOT($M36)</formula>
    </cfRule>
    <cfRule type="expression" dxfId="429" priority="43">
      <formula>AND($M36,F36="")</formula>
    </cfRule>
    <cfRule type="expression" dxfId="428" priority="46">
      <formula>AND($M36,F36="")</formula>
    </cfRule>
    <cfRule type="expression" dxfId="427" priority="47">
      <formula>AND($M36,F36="")</formula>
    </cfRule>
  </conditionalFormatting>
  <conditionalFormatting sqref="F37">
    <cfRule type="expression" dxfId="425" priority="61">
      <formula>NOT(M36)</formula>
    </cfRule>
  </conditionalFormatting>
  <conditionalFormatting sqref="F38">
    <cfRule type="expression" dxfId="424" priority="103">
      <formula>AND($M38,F38="")</formula>
    </cfRule>
  </conditionalFormatting>
  <conditionalFormatting sqref="F39">
    <cfRule type="expression" dxfId="423" priority="102">
      <formula>NOT(M38)</formula>
    </cfRule>
  </conditionalFormatting>
  <conditionalFormatting sqref="H12">
    <cfRule type="expression" dxfId="417" priority="187">
      <formula>AND(M12,H12="")</formula>
    </cfRule>
  </conditionalFormatting>
  <conditionalFormatting sqref="H14 H16 H18 H20">
    <cfRule type="expression" dxfId="416" priority="148">
      <formula>AND(M14,H14="")</formula>
    </cfRule>
  </conditionalFormatting>
  <conditionalFormatting sqref="H22">
    <cfRule type="expression" dxfId="415" priority="79">
      <formula>AND(M22,H22="")</formula>
    </cfRule>
  </conditionalFormatting>
  <conditionalFormatting sqref="H24">
    <cfRule type="expression" dxfId="414" priority="164">
      <formula>AND(M24,H24="")</formula>
    </cfRule>
  </conditionalFormatting>
  <conditionalFormatting sqref="H26">
    <cfRule type="expression" dxfId="413" priority="159">
      <formula>AND(M26,H26="")</formula>
    </cfRule>
  </conditionalFormatting>
  <conditionalFormatting sqref="H28">
    <cfRule type="expression" dxfId="412" priority="131">
      <formula>AND(M28,H28="")</formula>
    </cfRule>
  </conditionalFormatting>
  <conditionalFormatting sqref="H30">
    <cfRule type="expression" dxfId="411" priority="118">
      <formula>AND(M30,H30="")</formula>
    </cfRule>
  </conditionalFormatting>
  <conditionalFormatting sqref="H32">
    <cfRule type="expression" dxfId="410" priority="7">
      <formula>AND(M32,H32="")</formula>
    </cfRule>
  </conditionalFormatting>
  <conditionalFormatting sqref="H34">
    <cfRule type="expression" dxfId="409" priority="30">
      <formula>AND(M34,H34="")</formula>
    </cfRule>
  </conditionalFormatting>
  <conditionalFormatting sqref="H36">
    <cfRule type="expression" dxfId="408" priority="53">
      <formula>AND(M36,H36="")</formula>
    </cfRule>
  </conditionalFormatting>
  <conditionalFormatting sqref="H38">
    <cfRule type="expression" dxfId="407" priority="107">
      <formula>AND(M38,H38="")</formula>
    </cfRule>
  </conditionalFormatting>
  <conditionalFormatting sqref="H12:I12">
    <cfRule type="expression" dxfId="405" priority="185">
      <formula>NOT($M12)</formula>
    </cfRule>
  </conditionalFormatting>
  <conditionalFormatting sqref="H14:I14 H16:I16 H18:I18 H20:I20">
    <cfRule type="expression" dxfId="404" priority="146">
      <formula>NOT($M14)</formula>
    </cfRule>
  </conditionalFormatting>
  <conditionalFormatting sqref="H22:I22">
    <cfRule type="expression" dxfId="401" priority="77">
      <formula>NOT($M22)</formula>
    </cfRule>
  </conditionalFormatting>
  <conditionalFormatting sqref="H24:I24">
    <cfRule type="expression" dxfId="399" priority="162">
      <formula>NOT($M24)</formula>
    </cfRule>
  </conditionalFormatting>
  <conditionalFormatting sqref="H26:I26">
    <cfRule type="expression" dxfId="398" priority="157">
      <formula>NOT($M26)</formula>
    </cfRule>
  </conditionalFormatting>
  <conditionalFormatting sqref="H28:I28">
    <cfRule type="expression" dxfId="395" priority="129">
      <formula>NOT($M28)</formula>
    </cfRule>
  </conditionalFormatting>
  <conditionalFormatting sqref="H30:I30">
    <cfRule type="expression" dxfId="394" priority="116">
      <formula>NOT($M30)</formula>
    </cfRule>
  </conditionalFormatting>
  <conditionalFormatting sqref="H32:I32">
    <cfRule type="expression" dxfId="393" priority="5">
      <formula>NOT($M32)</formula>
    </cfRule>
  </conditionalFormatting>
  <conditionalFormatting sqref="H34:I34">
    <cfRule type="expression" dxfId="392" priority="28">
      <formula>NOT($M34)</formula>
    </cfRule>
  </conditionalFormatting>
  <conditionalFormatting sqref="H36:I36">
    <cfRule type="expression" dxfId="391" priority="51">
      <formula>NOT($M36)</formula>
    </cfRule>
  </conditionalFormatting>
  <conditionalFormatting sqref="H38:I38">
    <cfRule type="expression" dxfId="390" priority="105">
      <formula>NOT($M38)</formula>
    </cfRule>
  </conditionalFormatting>
  <conditionalFormatting sqref="I12">
    <cfRule type="expression" dxfId="388" priority="186">
      <formula>AND(M12,I12="")</formula>
    </cfRule>
  </conditionalFormatting>
  <conditionalFormatting sqref="I14 I16 I18 I20">
    <cfRule type="expression" dxfId="387" priority="147">
      <formula>AND(M14,I14="")</formula>
    </cfRule>
  </conditionalFormatting>
  <conditionalFormatting sqref="I22">
    <cfRule type="expression" dxfId="386" priority="78">
      <formula>AND(M22,I22="")</formula>
    </cfRule>
  </conditionalFormatting>
  <conditionalFormatting sqref="I24">
    <cfRule type="expression" dxfId="385" priority="163">
      <formula>AND(M24,I24="")</formula>
    </cfRule>
  </conditionalFormatting>
  <conditionalFormatting sqref="I26">
    <cfRule type="expression" dxfId="384" priority="158">
      <formula>AND(M26,I26="")</formula>
    </cfRule>
  </conditionalFormatting>
  <conditionalFormatting sqref="I28">
    <cfRule type="expression" dxfId="383" priority="130">
      <formula>AND(M28,I28="")</formula>
    </cfRule>
  </conditionalFormatting>
  <conditionalFormatting sqref="I30">
    <cfRule type="expression" dxfId="382" priority="117">
      <formula>AND(M30,I30="")</formula>
    </cfRule>
  </conditionalFormatting>
  <conditionalFormatting sqref="I32">
    <cfRule type="expression" dxfId="381" priority="6">
      <formula>AND(M32,I32="")</formula>
    </cfRule>
  </conditionalFormatting>
  <conditionalFormatting sqref="I34">
    <cfRule type="expression" dxfId="380" priority="29">
      <formula>AND(M34,I34="")</formula>
    </cfRule>
  </conditionalFormatting>
  <conditionalFormatting sqref="I36">
    <cfRule type="expression" dxfId="379" priority="52">
      <formula>AND(M36,I36="")</formula>
    </cfRule>
  </conditionalFormatting>
  <conditionalFormatting sqref="I38">
    <cfRule type="expression" dxfId="378" priority="106">
      <formula>AND(M38,I38="")</formula>
    </cfRule>
  </conditionalFormatting>
  <conditionalFormatting sqref="J12">
    <cfRule type="expression" dxfId="377" priority="193">
      <formula>AND(M12,J12="")</formula>
    </cfRule>
    <cfRule type="expression" dxfId="376" priority="188">
      <formula>M12=FALSE</formula>
    </cfRule>
    <cfRule type="expression" dxfId="375" priority="189">
      <formula>AND(M12,J12="")</formula>
    </cfRule>
    <cfRule type="expression" dxfId="374" priority="190">
      <formula>M12=FALSE</formula>
    </cfRule>
    <cfRule type="expression" dxfId="373" priority="191">
      <formula>AND(M12,J12="")</formula>
    </cfRule>
    <cfRule type="expression" dxfId="372" priority="192">
      <formula>M12=FALSE</formula>
    </cfRule>
  </conditionalFormatting>
  <conditionalFormatting sqref="J14 J16 J18 J20">
    <cfRule type="expression" dxfId="371" priority="154">
      <formula>AND(M14,J14="")</formula>
    </cfRule>
    <cfRule type="expression" dxfId="370" priority="152">
      <formula>AND(M14,J14="")</formula>
    </cfRule>
    <cfRule type="expression" dxfId="369" priority="150">
      <formula>AND(M14,J14="")</formula>
    </cfRule>
    <cfRule type="expression" dxfId="368" priority="149">
      <formula>M14=FALSE</formula>
    </cfRule>
    <cfRule type="expression" dxfId="367" priority="151">
      <formula>M14=FALSE</formula>
    </cfRule>
    <cfRule type="expression" dxfId="366" priority="153">
      <formula>M14=FALSE</formula>
    </cfRule>
  </conditionalFormatting>
  <conditionalFormatting sqref="J22">
    <cfRule type="expression" dxfId="365" priority="84">
      <formula>M22=FALSE</formula>
    </cfRule>
    <cfRule type="expression" dxfId="364" priority="85">
      <formula>AND(M22,J22="")</formula>
    </cfRule>
    <cfRule type="expression" dxfId="363" priority="83">
      <formula>AND(M22,J22="")</formula>
    </cfRule>
    <cfRule type="expression" dxfId="362" priority="80">
      <formula>M22=FALSE</formula>
    </cfRule>
    <cfRule type="expression" dxfId="361" priority="81">
      <formula>AND(M22,J22="")</formula>
    </cfRule>
    <cfRule type="expression" dxfId="360" priority="82">
      <formula>M22=FALSE</formula>
    </cfRule>
  </conditionalFormatting>
  <conditionalFormatting sqref="J24">
    <cfRule type="expression" dxfId="359" priority="176">
      <formula>M24=FALSE</formula>
    </cfRule>
    <cfRule type="expression" dxfId="358" priority="181">
      <formula>AND(M24,J24="")</formula>
    </cfRule>
    <cfRule type="expression" dxfId="357" priority="177">
      <formula>AND(M24,J24="")</formula>
    </cfRule>
    <cfRule type="expression" dxfId="356" priority="180">
      <formula>M24=FALSE</formula>
    </cfRule>
    <cfRule type="expression" dxfId="355" priority="179">
      <formula>AND(M24,J24="")</formula>
    </cfRule>
    <cfRule type="expression" dxfId="354" priority="178">
      <formula>M24=FALSE</formula>
    </cfRule>
  </conditionalFormatting>
  <conditionalFormatting sqref="J26">
    <cfRule type="expression" dxfId="353" priority="174">
      <formula>AND(M26,J26="")</formula>
    </cfRule>
    <cfRule type="expression" dxfId="352" priority="173">
      <formula>M26=FALSE</formula>
    </cfRule>
    <cfRule type="expression" dxfId="351" priority="171">
      <formula>M26=FALSE</formula>
    </cfRule>
    <cfRule type="expression" dxfId="350" priority="170">
      <formula>AND(M26,J26="")</formula>
    </cfRule>
    <cfRule type="expression" dxfId="349" priority="169">
      <formula>M26=FALSE</formula>
    </cfRule>
    <cfRule type="expression" dxfId="348" priority="172">
      <formula>AND(M26,J26="")</formula>
    </cfRule>
  </conditionalFormatting>
  <conditionalFormatting sqref="J28">
    <cfRule type="expression" dxfId="347" priority="135">
      <formula>M28=FALSE</formula>
    </cfRule>
    <cfRule type="expression" dxfId="346" priority="134">
      <formula>AND(M28,J28="")</formula>
    </cfRule>
    <cfRule type="expression" dxfId="345" priority="133">
      <formula>M28=FALSE</formula>
    </cfRule>
    <cfRule type="expression" dxfId="344" priority="137">
      <formula>M28=FALSE</formula>
    </cfRule>
    <cfRule type="expression" dxfId="343" priority="136">
      <formula>AND(M28,J28="")</formula>
    </cfRule>
    <cfRule type="expression" dxfId="342" priority="138">
      <formula>AND(M28,J28="")</formula>
    </cfRule>
  </conditionalFormatting>
  <conditionalFormatting sqref="J30">
    <cfRule type="expression" dxfId="341" priority="123">
      <formula>AND(M30,J30="")</formula>
    </cfRule>
    <cfRule type="expression" dxfId="340" priority="124">
      <formula>M30=FALSE</formula>
    </cfRule>
    <cfRule type="expression" dxfId="339" priority="125">
      <formula>AND(M30,J30="")</formula>
    </cfRule>
    <cfRule type="expression" dxfId="338" priority="121">
      <formula>AND(M30,J30="")</formula>
    </cfRule>
    <cfRule type="expression" dxfId="337" priority="122">
      <formula>M30=FALSE</formula>
    </cfRule>
    <cfRule type="expression" dxfId="336" priority="120">
      <formula>M30=FALSE</formula>
    </cfRule>
  </conditionalFormatting>
  <conditionalFormatting sqref="J32">
    <cfRule type="expression" dxfId="335" priority="13">
      <formula>M32=FALSE</formula>
    </cfRule>
    <cfRule type="expression" dxfId="334" priority="14">
      <formula>AND(M32,J32="")</formula>
    </cfRule>
    <cfRule type="expression" dxfId="333" priority="10">
      <formula>AND(M32,J32="")</formula>
    </cfRule>
    <cfRule type="expression" dxfId="332" priority="9">
      <formula>M32=FALSE</formula>
    </cfRule>
    <cfRule type="expression" dxfId="331" priority="11">
      <formula>M32=FALSE</formula>
    </cfRule>
    <cfRule type="expression" dxfId="330" priority="12">
      <formula>AND(M32,J32="")</formula>
    </cfRule>
  </conditionalFormatting>
  <conditionalFormatting sqref="J34">
    <cfRule type="expression" dxfId="329" priority="32">
      <formula>M34=FALSE</formula>
    </cfRule>
    <cfRule type="expression" dxfId="328" priority="33">
      <formula>AND(M34,J34="")</formula>
    </cfRule>
    <cfRule type="expression" dxfId="327" priority="34">
      <formula>M34=FALSE</formula>
    </cfRule>
    <cfRule type="expression" dxfId="326" priority="35">
      <formula>AND(M34,J34="")</formula>
    </cfRule>
    <cfRule type="expression" dxfId="325" priority="36">
      <formula>M34=FALSE</formula>
    </cfRule>
    <cfRule type="expression" dxfId="324" priority="37">
      <formula>AND(M34,J34="")</formula>
    </cfRule>
  </conditionalFormatting>
  <conditionalFormatting sqref="J36">
    <cfRule type="expression" dxfId="323" priority="57">
      <formula>M36=FALSE</formula>
    </cfRule>
    <cfRule type="expression" dxfId="322" priority="55">
      <formula>M36=FALSE</formula>
    </cfRule>
    <cfRule type="expression" dxfId="321" priority="56">
      <formula>AND(M36,J36="")</formula>
    </cfRule>
    <cfRule type="expression" dxfId="320" priority="58">
      <formula>AND(M36,J36="")</formula>
    </cfRule>
    <cfRule type="expression" dxfId="319" priority="59">
      <formula>M36=FALSE</formula>
    </cfRule>
    <cfRule type="expression" dxfId="318" priority="60">
      <formula>AND(M36,J36="")</formula>
    </cfRule>
  </conditionalFormatting>
  <conditionalFormatting sqref="J38">
    <cfRule type="expression" dxfId="317" priority="112">
      <formula>AND(M38,J38="")</formula>
    </cfRule>
    <cfRule type="expression" dxfId="316" priority="113">
      <formula>M38=FALSE</formula>
    </cfRule>
    <cfRule type="expression" dxfId="315" priority="114">
      <formula>AND(M38,J38="")</formula>
    </cfRule>
    <cfRule type="expression" dxfId="314" priority="109">
      <formula>M38=FALSE</formula>
    </cfRule>
    <cfRule type="expression" dxfId="313" priority="110">
      <formula>AND(M38,J38="")</formula>
    </cfRule>
    <cfRule type="expression" dxfId="312" priority="111">
      <formula>M38=FALSE</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Februar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Kontrollkästchen 2">
              <controlPr defaultSize="0" autoFill="0" autoLine="0" autoPict="0" altText="">
                <anchor moveWithCells="1">
                  <from>
                    <xdr:col>1</xdr:col>
                    <xdr:colOff>0</xdr:colOff>
                    <xdr:row>11</xdr:row>
                    <xdr:rowOff>0</xdr:rowOff>
                  </from>
                  <to>
                    <xdr:col>2</xdr:col>
                    <xdr:colOff>0</xdr:colOff>
                    <xdr:row>11</xdr:row>
                    <xdr:rowOff>209550</xdr:rowOff>
                  </to>
                </anchor>
              </controlPr>
            </control>
          </mc:Choice>
        </mc:AlternateContent>
        <mc:AlternateContent xmlns:mc="http://schemas.openxmlformats.org/markup-compatibility/2006">
          <mc:Choice Requires="x14">
            <control shapeId="74754" r:id="rId5" name="Check Box 2">
              <controlPr defaultSize="0" autoFill="0" autoLine="0" autoPict="0" altText="">
                <anchor moveWithCells="1">
                  <from>
                    <xdr:col>1</xdr:col>
                    <xdr:colOff>0</xdr:colOff>
                    <xdr:row>23</xdr:row>
                    <xdr:rowOff>0</xdr:rowOff>
                  </from>
                  <to>
                    <xdr:col>2</xdr:col>
                    <xdr:colOff>0</xdr:colOff>
                    <xdr:row>23</xdr:row>
                    <xdr:rowOff>209550</xdr:rowOff>
                  </to>
                </anchor>
              </controlPr>
            </control>
          </mc:Choice>
        </mc:AlternateContent>
        <mc:AlternateContent xmlns:mc="http://schemas.openxmlformats.org/markup-compatibility/2006">
          <mc:Choice Requires="x14">
            <control shapeId="74755" r:id="rId6" name="Check Box 3">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56" r:id="rId7" name="Check Box 4">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57" r:id="rId8" name="Check Box 5">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58" r:id="rId9" name="Check Box 6">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74759" r:id="rId10" name="Check Box 7">
              <controlPr defaultSize="0" autoFill="0" autoLine="0" autoPict="0" altText="">
                <anchor moveWithCells="1">
                  <from>
                    <xdr:col>1</xdr:col>
                    <xdr:colOff>0</xdr:colOff>
                    <xdr:row>15</xdr:row>
                    <xdr:rowOff>0</xdr:rowOff>
                  </from>
                  <to>
                    <xdr:col>2</xdr:col>
                    <xdr:colOff>0</xdr:colOff>
                    <xdr:row>15</xdr:row>
                    <xdr:rowOff>209550</xdr:rowOff>
                  </to>
                </anchor>
              </controlPr>
            </control>
          </mc:Choice>
        </mc:AlternateContent>
        <mc:AlternateContent xmlns:mc="http://schemas.openxmlformats.org/markup-compatibility/2006">
          <mc:Choice Requires="x14">
            <control shapeId="74760" r:id="rId11" name="Check Box 8">
              <controlPr defaultSize="0" autoFill="0" autoLine="0" autoPict="0" altText="">
                <anchor moveWithCells="1">
                  <from>
                    <xdr:col>1</xdr:col>
                    <xdr:colOff>0</xdr:colOff>
                    <xdr:row>17</xdr:row>
                    <xdr:rowOff>0</xdr:rowOff>
                  </from>
                  <to>
                    <xdr:col>2</xdr:col>
                    <xdr:colOff>0</xdr:colOff>
                    <xdr:row>17</xdr:row>
                    <xdr:rowOff>209550</xdr:rowOff>
                  </to>
                </anchor>
              </controlPr>
            </control>
          </mc:Choice>
        </mc:AlternateContent>
        <mc:AlternateContent xmlns:mc="http://schemas.openxmlformats.org/markup-compatibility/2006">
          <mc:Choice Requires="x14">
            <control shapeId="74761" r:id="rId12" name="Check Box 9">
              <controlPr defaultSize="0" autoFill="0" autoLine="0" autoPict="0" altText="">
                <anchor moveWithCells="1">
                  <from>
                    <xdr:col>1</xdr:col>
                    <xdr:colOff>0</xdr:colOff>
                    <xdr:row>19</xdr:row>
                    <xdr:rowOff>0</xdr:rowOff>
                  </from>
                  <to>
                    <xdr:col>2</xdr:col>
                    <xdr:colOff>0</xdr:colOff>
                    <xdr:row>19</xdr:row>
                    <xdr:rowOff>209550</xdr:rowOff>
                  </to>
                </anchor>
              </controlPr>
            </control>
          </mc:Choice>
        </mc:AlternateContent>
        <mc:AlternateContent xmlns:mc="http://schemas.openxmlformats.org/markup-compatibility/2006">
          <mc:Choice Requires="x14">
            <control shapeId="74762" r:id="rId13" name="Check Box 10">
              <controlPr defaultSize="0" autoFill="0" autoLine="0" autoPict="0" altText="">
                <anchor moveWithCells="1">
                  <from>
                    <xdr:col>1</xdr:col>
                    <xdr:colOff>0</xdr:colOff>
                    <xdr:row>21</xdr:row>
                    <xdr:rowOff>0</xdr:rowOff>
                  </from>
                  <to>
                    <xdr:col>2</xdr:col>
                    <xdr:colOff>0</xdr:colOff>
                    <xdr:row>21</xdr:row>
                    <xdr:rowOff>209550</xdr:rowOff>
                  </to>
                </anchor>
              </controlPr>
            </control>
          </mc:Choice>
        </mc:AlternateContent>
        <mc:AlternateContent xmlns:mc="http://schemas.openxmlformats.org/markup-compatibility/2006">
          <mc:Choice Requires="x14">
            <control shapeId="74763" r:id="rId14" name="Check Box 11">
              <controlPr defaultSize="0" autoFill="0" autoLine="0" autoPict="0" altText="">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74764" r:id="rId15" name="Check Box 12">
              <controlPr defaultSize="0" autoFill="0" autoLine="0" autoPict="0" altText="">
                <anchor moveWithCells="1">
                  <from>
                    <xdr:col>1</xdr:col>
                    <xdr:colOff>0</xdr:colOff>
                    <xdr:row>27</xdr:row>
                    <xdr:rowOff>0</xdr:rowOff>
                  </from>
                  <to>
                    <xdr:col>2</xdr:col>
                    <xdr:colOff>0</xdr:colOff>
                    <xdr:row>27</xdr:row>
                    <xdr:rowOff>228600</xdr:rowOff>
                  </to>
                </anchor>
              </controlPr>
            </control>
          </mc:Choice>
        </mc:AlternateContent>
        <mc:AlternateContent xmlns:mc="http://schemas.openxmlformats.org/markup-compatibility/2006">
          <mc:Choice Requires="x14">
            <control shapeId="74765" r:id="rId16" name="Check Box 13">
              <controlPr defaultSize="0" autoFill="0" autoLine="0" autoPict="0" altText="">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74766" r:id="rId17" name="Check Box 14">
              <controlPr defaultSize="0" autoFill="0" autoLine="0" autoPict="0" altText="">
                <anchor moveWithCells="1">
                  <from>
                    <xdr:col>1</xdr:col>
                    <xdr:colOff>0</xdr:colOff>
                    <xdr:row>30</xdr:row>
                    <xdr:rowOff>317500</xdr:rowOff>
                  </from>
                  <to>
                    <xdr:col>2</xdr:col>
                    <xdr:colOff>0</xdr:colOff>
                    <xdr:row>32</xdr:row>
                    <xdr:rowOff>165100</xdr:rowOff>
                  </to>
                </anchor>
              </controlPr>
            </control>
          </mc:Choice>
        </mc:AlternateContent>
        <mc:AlternateContent xmlns:mc="http://schemas.openxmlformats.org/markup-compatibility/2006">
          <mc:Choice Requires="x14">
            <control shapeId="74767" r:id="rId18" name="Check Box 15">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68" r:id="rId19" name="Check Box 16">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69" r:id="rId20" name="Check Box 17">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0" r:id="rId21" name="Check Box 18">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1" r:id="rId22" name="Check Box 19">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2" r:id="rId23" name="Check Box 20">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3" r:id="rId24" name="Check Box 21">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4" r:id="rId25" name="Check Box 22">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5" r:id="rId26" name="Check Box 23">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6" r:id="rId27" name="Check Box 24">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7" r:id="rId28" name="Check Box 25">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8" r:id="rId29" name="Check Box 26">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79" r:id="rId30" name="Check Box 27">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0" r:id="rId31" name="Check Box 28">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1" r:id="rId32" name="Check Box 29">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2" r:id="rId33" name="Check Box 30">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3" r:id="rId34" name="Check Box 31">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4" r:id="rId35" name="Check Box 32">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5" r:id="rId36" name="Check Box 33">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6" r:id="rId37" name="Check Box 34">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7" r:id="rId38" name="Check Box 35">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8" r:id="rId39" name="Check Box 36">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89" r:id="rId40" name="Check Box 37">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0" r:id="rId41" name="Check Box 38">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1" r:id="rId42" name="Check Box 39">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2" r:id="rId43" name="Check Box 40">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3" r:id="rId44" name="Check Box 41">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4" r:id="rId45" name="Check Box 42">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5" r:id="rId46" name="Check Box 43">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6" r:id="rId47" name="Check Box 44">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7" r:id="rId48" name="Check Box 45">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8" r:id="rId49" name="Check Box 46">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799" r:id="rId50" name="Check Box 47">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0" r:id="rId51" name="Check Box 48">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1" r:id="rId52" name="Check Box 49">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2" r:id="rId53" name="Check Box 50">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3" r:id="rId54" name="Check Box 51">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4" r:id="rId55" name="Check Box 52">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5" r:id="rId56" name="Check Box 53">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6" r:id="rId57" name="Check Box 54">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7" r:id="rId58" name="Check Box 55">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8" r:id="rId59" name="Check Box 56">
              <controlPr defaultSize="0" autoFill="0" autoLine="0" autoPict="0" altText="">
                <anchor moveWithCells="1">
                  <from>
                    <xdr:col>1</xdr:col>
                    <xdr:colOff>0</xdr:colOff>
                    <xdr:row>39</xdr:row>
                    <xdr:rowOff>0</xdr:rowOff>
                  </from>
                  <to>
                    <xdr:col>2</xdr:col>
                    <xdr:colOff>0</xdr:colOff>
                    <xdr:row>40</xdr:row>
                    <xdr:rowOff>69850</xdr:rowOff>
                  </to>
                </anchor>
              </controlPr>
            </control>
          </mc:Choice>
        </mc:AlternateContent>
        <mc:AlternateContent xmlns:mc="http://schemas.openxmlformats.org/markup-compatibility/2006">
          <mc:Choice Requires="x14">
            <control shapeId="74809" r:id="rId60" name="Check Box 57">
              <controlPr defaultSize="0" autoFill="0" autoLine="0" autoPict="0" altText="">
                <anchor moveWithCells="1">
                  <from>
                    <xdr:col>1</xdr:col>
                    <xdr:colOff>0</xdr:colOff>
                    <xdr:row>36</xdr:row>
                    <xdr:rowOff>431800</xdr:rowOff>
                  </from>
                  <to>
                    <xdr:col>2</xdr:col>
                    <xdr:colOff>0</xdr:colOff>
                    <xdr:row>38</xdr:row>
                    <xdr:rowOff>31750</xdr:rowOff>
                  </to>
                </anchor>
              </controlPr>
            </control>
          </mc:Choice>
        </mc:AlternateContent>
        <mc:AlternateContent xmlns:mc="http://schemas.openxmlformats.org/markup-compatibility/2006">
          <mc:Choice Requires="x14">
            <control shapeId="74810" r:id="rId61" name="Check Box 58">
              <controlPr defaultSize="0" autoFill="0" autoLine="0" autoPict="0" altText="">
                <anchor moveWithCells="1">
                  <from>
                    <xdr:col>1</xdr:col>
                    <xdr:colOff>12700</xdr:colOff>
                    <xdr:row>35</xdr:row>
                    <xdr:rowOff>12700</xdr:rowOff>
                  </from>
                  <to>
                    <xdr:col>2</xdr:col>
                    <xdr:colOff>0</xdr:colOff>
                    <xdr:row>35</xdr:row>
                    <xdr:rowOff>203200</xdr:rowOff>
                  </to>
                </anchor>
              </controlPr>
            </control>
          </mc:Choice>
        </mc:AlternateContent>
        <mc:AlternateContent xmlns:mc="http://schemas.openxmlformats.org/markup-compatibility/2006">
          <mc:Choice Requires="x14">
            <control shapeId="74811" r:id="rId62" name="Check Box 59">
              <controlPr defaultSize="0" autoFill="0" autoLine="0" autoPict="0" altText="">
                <anchor moveWithCells="1">
                  <from>
                    <xdr:col>1</xdr:col>
                    <xdr:colOff>0</xdr:colOff>
                    <xdr:row>32</xdr:row>
                    <xdr:rowOff>533400</xdr:rowOff>
                  </from>
                  <to>
                    <xdr:col>2</xdr:col>
                    <xdr:colOff>12700</xdr:colOff>
                    <xdr:row>34</xdr:row>
                    <xdr:rowOff>69850</xdr:rowOff>
                  </to>
                </anchor>
              </controlPr>
            </control>
          </mc:Choice>
        </mc:AlternateContent>
        <mc:AlternateContent xmlns:mc="http://schemas.openxmlformats.org/markup-compatibility/2006">
          <mc:Choice Requires="x14">
            <control shapeId="74812" r:id="rId63" name="Check Box 60">
              <controlPr defaultSize="0" autoFill="0" autoLine="0" autoPict="0" altText="">
                <anchor moveWithCells="1">
                  <from>
                    <xdr:col>1</xdr:col>
                    <xdr:colOff>0</xdr:colOff>
                    <xdr:row>31</xdr:row>
                    <xdr:rowOff>0</xdr:rowOff>
                  </from>
                  <to>
                    <xdr:col>2</xdr:col>
                    <xdr:colOff>0</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5" id="{85C4CA36-E545-4233-BA04-29AECDF8A487}">
            <xm:f>NOT(Projektgrundlagen!$I$24)</xm:f>
            <x14:dxf>
              <font>
                <strike/>
                <color theme="0" tint="-0.14996795556505021"/>
              </font>
              <fill>
                <patternFill>
                  <bgColor theme="0"/>
                </patternFill>
              </fill>
            </x14:dxf>
          </x14:cfRule>
          <xm:sqref>B24:C24</xm:sqref>
        </x14:conditionalFormatting>
        <x14:conditionalFormatting xmlns:xm="http://schemas.microsoft.com/office/excel/2006/main">
          <x14:cfRule type="expression" priority="168" id="{B4A0745C-95BD-4E46-BF2C-FF170643B7EE}">
            <xm:f>NOT(Projektgrundlagen!$I$24)</xm:f>
            <x14:dxf>
              <font>
                <strike/>
                <color theme="0" tint="-0.14996795556505021"/>
              </font>
              <fill>
                <patternFill>
                  <bgColor theme="0"/>
                </patternFill>
              </fill>
            </x14:dxf>
          </x14:cfRule>
          <xm:sqref>B26:C26</xm:sqref>
        </x14:conditionalFormatting>
        <x14:conditionalFormatting xmlns:xm="http://schemas.microsoft.com/office/excel/2006/main">
          <x14:cfRule type="expression" priority="132" id="{3C953A73-301A-40AF-A832-84E357810BEA}">
            <xm:f>NOT(Projektgrundlagen!$I$24)</xm:f>
            <x14:dxf>
              <font>
                <strike/>
                <color theme="0" tint="-0.14996795556505021"/>
              </font>
              <fill>
                <patternFill>
                  <bgColor theme="0"/>
                </patternFill>
              </fill>
            </x14:dxf>
          </x14:cfRule>
          <xm:sqref>B28:C28</xm:sqref>
        </x14:conditionalFormatting>
        <x14:conditionalFormatting xmlns:xm="http://schemas.microsoft.com/office/excel/2006/main">
          <x14:cfRule type="expression" priority="119" id="{1B5C8623-6812-45EB-ACD0-98958D40CA6F}">
            <xm:f>NOT(Projektgrundlagen!$I$24)</xm:f>
            <x14:dxf>
              <font>
                <strike/>
                <color theme="0" tint="-0.14996795556505021"/>
              </font>
              <fill>
                <patternFill>
                  <bgColor theme="0"/>
                </patternFill>
              </fill>
            </x14:dxf>
          </x14:cfRule>
          <xm:sqref>B30:C30</xm:sqref>
        </x14:conditionalFormatting>
        <x14:conditionalFormatting xmlns:xm="http://schemas.microsoft.com/office/excel/2006/main">
          <x14:cfRule type="expression" priority="8" id="{62205862-2BF7-498C-A5B2-954837C8DEA8}">
            <xm:f>NOT(Projektgrundlagen!$I$24)</xm:f>
            <x14:dxf>
              <font>
                <strike/>
                <color theme="0" tint="-0.14996795556505021"/>
              </font>
              <fill>
                <patternFill>
                  <bgColor theme="0"/>
                </patternFill>
              </fill>
            </x14:dxf>
          </x14:cfRule>
          <xm:sqref>B32:C32</xm:sqref>
        </x14:conditionalFormatting>
        <x14:conditionalFormatting xmlns:xm="http://schemas.microsoft.com/office/excel/2006/main">
          <x14:cfRule type="expression" priority="31" id="{3F4A337E-14B1-44D5-BCAE-E14695612AC1}">
            <xm:f>NOT(Projektgrundlagen!$I$24)</xm:f>
            <x14:dxf>
              <font>
                <strike/>
                <color theme="0" tint="-0.14996795556505021"/>
              </font>
              <fill>
                <patternFill>
                  <bgColor theme="0"/>
                </patternFill>
              </fill>
            </x14:dxf>
          </x14:cfRule>
          <xm:sqref>B34:C34</xm:sqref>
        </x14:conditionalFormatting>
        <x14:conditionalFormatting xmlns:xm="http://schemas.microsoft.com/office/excel/2006/main">
          <x14:cfRule type="expression" priority="54" id="{DE070C7B-840A-4736-8E57-F35F1EF0B776}">
            <xm:f>NOT(Projektgrundlagen!$I$24)</xm:f>
            <x14:dxf>
              <font>
                <strike/>
                <color theme="0" tint="-0.14996795556505021"/>
              </font>
              <fill>
                <patternFill>
                  <bgColor theme="0"/>
                </patternFill>
              </fill>
            </x14:dxf>
          </x14:cfRule>
          <xm:sqref>B36:C36</xm:sqref>
        </x14:conditionalFormatting>
        <x14:conditionalFormatting xmlns:xm="http://schemas.microsoft.com/office/excel/2006/main">
          <x14:cfRule type="expression" priority="108" id="{7798D93B-68F7-4F14-9473-71BE8506B41A}">
            <xm:f>NOT(Projektgrundlagen!$I$24)</xm:f>
            <x14:dxf>
              <font>
                <strike/>
                <color theme="0" tint="-0.14996795556505021"/>
              </font>
              <fill>
                <patternFill>
                  <bgColor theme="0"/>
                </patternFill>
              </fill>
            </x14:dxf>
          </x14:cfRule>
          <xm:sqref>B38:C38</xm:sqref>
        </x14:conditionalFormatting>
        <x14:conditionalFormatting xmlns:xm="http://schemas.microsoft.com/office/excel/2006/main">
          <x14:cfRule type="expression" priority="142" id="{FBFFB7EF-93CE-4ECE-A7F9-6BA6D5B4D67C}">
            <xm:f>NOT(Projektgrundlagen!$I$21)</xm:f>
            <x14:dxf>
              <font>
                <strike/>
                <color theme="0" tint="-0.14996795556505021"/>
              </font>
              <fill>
                <patternFill>
                  <bgColor theme="0"/>
                </patternFill>
              </fill>
            </x14:dxf>
          </x14:cfRule>
          <xm:sqref>C13:E13 G13:K13 C15:E15 G15:K15 C17:E17 G17:K17 C19:E19 G19:K19 G21:K21 C23:E23 C25:E25 G25:K25 C27:E27 G27:K27 C29:E29 G29:K29 C31:E31 G31:K31 C39:E39 G39:K39</xm:sqref>
        </x14:conditionalFormatting>
        <x14:conditionalFormatting xmlns:xm="http://schemas.microsoft.com/office/excel/2006/main">
          <x14:cfRule type="expression" priority="183" id="{D15F838B-D893-4265-9BEB-5D88F6A8B413}">
            <xm:f>NOT(Projektgrundlagen!$I$21)</xm:f>
            <x14:dxf>
              <font>
                <strike/>
                <color theme="0" tint="-0.14996795556505021"/>
              </font>
              <fill>
                <patternFill>
                  <bgColor theme="0"/>
                </patternFill>
              </fill>
            </x14:dxf>
          </x14:cfRule>
          <xm:sqref>C21:E21</xm:sqref>
        </x14:conditionalFormatting>
        <x14:conditionalFormatting xmlns:xm="http://schemas.microsoft.com/office/excel/2006/main">
          <x14:cfRule type="expression" priority="16" id="{A5CBDF2A-35C8-4AB1-9C67-34657187B1D0}">
            <xm:f>NOT(Projektgrundlagen!$I$21)</xm:f>
            <x14:dxf>
              <font>
                <strike/>
                <color theme="0" tint="-0.14996795556505021"/>
              </font>
              <fill>
                <patternFill>
                  <bgColor theme="0"/>
                </patternFill>
              </fill>
            </x14:dxf>
          </x14:cfRule>
          <xm:sqref>C33:E33 G33:K33</xm:sqref>
        </x14:conditionalFormatting>
        <x14:conditionalFormatting xmlns:xm="http://schemas.microsoft.com/office/excel/2006/main">
          <x14:cfRule type="expression" priority="39" id="{F7563DEE-DABF-4FC3-8029-9C420288B149}">
            <xm:f>NOT(Projektgrundlagen!$I$21)</xm:f>
            <x14:dxf>
              <font>
                <strike/>
                <color theme="0" tint="-0.14996795556505021"/>
              </font>
              <fill>
                <patternFill>
                  <bgColor theme="0"/>
                </patternFill>
              </fill>
            </x14:dxf>
          </x14:cfRule>
          <xm:sqref>C35:E35 G35:K35</xm:sqref>
        </x14:conditionalFormatting>
        <x14:conditionalFormatting xmlns:xm="http://schemas.microsoft.com/office/excel/2006/main">
          <x14:cfRule type="expression" priority="62" id="{3C71B063-94DC-40AA-BDB2-D8AE477165EB}">
            <xm:f>NOT(Projektgrundlagen!$I$21)</xm:f>
            <x14:dxf>
              <font>
                <strike/>
                <color theme="0" tint="-0.14996795556505021"/>
              </font>
              <fill>
                <patternFill>
                  <bgColor theme="0"/>
                </patternFill>
              </fill>
            </x14:dxf>
          </x14:cfRule>
          <xm:sqref>C37:E37 G37:K37</xm:sqref>
        </x14:conditionalFormatting>
        <x14:conditionalFormatting xmlns:xm="http://schemas.microsoft.com/office/excel/2006/main">
          <x14:cfRule type="expression" priority="144" id="{2DF01FBC-E11A-44CF-BC7A-6A77EC84BE1D}">
            <xm:f>NOT(Projektgrundlagen!$I$24)</xm:f>
            <x14:dxf>
              <font>
                <strike/>
                <color theme="0" tint="-0.14996795556505021"/>
              </font>
              <fill>
                <patternFill>
                  <bgColor theme="0"/>
                </patternFill>
              </fill>
            </x14:dxf>
          </x14:cfRule>
          <xm:sqref>F12:F20 F24:F27 F31 F38:F39 F29 B12:C12 B14:C14 B16:C16 H16:I16 B18:C18 H18:I18 B20:C20 H20:I20 B22:C22</xm:sqref>
        </x14:conditionalFormatting>
        <x14:conditionalFormatting xmlns:xm="http://schemas.microsoft.com/office/excel/2006/main">
          <x14:cfRule type="expression" priority="96" id="{85ACDC31-1E13-428A-9324-AA2FB7AB8E66}">
            <xm:f>NOT(Projektgrundlagen!$I$24)</xm:f>
            <x14:dxf>
              <font>
                <strike/>
                <color theme="0" tint="-0.14996795556505021"/>
              </font>
              <fill>
                <patternFill>
                  <bgColor theme="0"/>
                </patternFill>
              </fill>
            </x14:dxf>
          </x14:cfRule>
          <xm:sqref>F21</xm:sqref>
        </x14:conditionalFormatting>
        <x14:conditionalFormatting xmlns:xm="http://schemas.microsoft.com/office/excel/2006/main">
          <x14:cfRule type="expression" priority="74" id="{A1D7AD3F-D8F4-441B-9C8C-945E6878775F}">
            <xm:f>NOT(Projektgrundlagen!$I$24)</xm:f>
            <x14:dxf>
              <font>
                <strike/>
                <color theme="0" tint="-0.14996795556505021"/>
              </font>
              <fill>
                <patternFill>
                  <bgColor theme="0"/>
                </patternFill>
              </fill>
            </x14:dxf>
          </x14:cfRule>
          <xm:sqref>F22:F23</xm:sqref>
        </x14:conditionalFormatting>
        <x14:conditionalFormatting xmlns:xm="http://schemas.microsoft.com/office/excel/2006/main">
          <x14:cfRule type="expression" priority="71" id="{76AC7E87-BCB4-4C32-A436-E46D86322EF0}">
            <xm:f>NOT(Projektgrundlagen!$I$24)</xm:f>
            <x14:dxf>
              <font>
                <strike/>
                <color theme="0" tint="-0.14996795556505021"/>
              </font>
              <fill>
                <patternFill>
                  <bgColor theme="0"/>
                </patternFill>
              </fill>
            </x14:dxf>
          </x14:cfRule>
          <xm:sqref>F28</xm:sqref>
        </x14:conditionalFormatting>
        <x14:conditionalFormatting xmlns:xm="http://schemas.microsoft.com/office/excel/2006/main">
          <x14:cfRule type="expression" priority="17" id="{54F8376A-63B4-4A05-BB57-063064CF6CF6}">
            <xm:f>NOT(Projektgrundlagen!$I$24)</xm:f>
            <x14:dxf>
              <font>
                <strike/>
                <color theme="0" tint="-0.14996795556505021"/>
              </font>
              <fill>
                <patternFill>
                  <bgColor theme="0"/>
                </patternFill>
              </fill>
            </x14:dxf>
          </x14:cfRule>
          <xm:sqref>F33</xm:sqref>
        </x14:conditionalFormatting>
        <x14:conditionalFormatting xmlns:xm="http://schemas.microsoft.com/office/excel/2006/main">
          <x14:cfRule type="expression" priority="40" id="{F1A59058-49FF-4482-AB37-E7D26C66D1D2}">
            <xm:f>NOT(Projektgrundlagen!$I$24)</xm:f>
            <x14:dxf>
              <font>
                <strike/>
                <color theme="0" tint="-0.14996795556505021"/>
              </font>
              <fill>
                <patternFill>
                  <bgColor theme="0"/>
                </patternFill>
              </fill>
            </x14:dxf>
          </x14:cfRule>
          <xm:sqref>F35</xm:sqref>
        </x14:conditionalFormatting>
        <x14:conditionalFormatting xmlns:xm="http://schemas.microsoft.com/office/excel/2006/main">
          <x14:cfRule type="expression" priority="63" id="{7F35E4A7-5702-4ED9-B9EA-7D8D91D9D45D}">
            <xm:f>NOT(Projektgrundlagen!$I$24)</xm:f>
            <x14:dxf>
              <font>
                <strike/>
                <color theme="0" tint="-0.14996795556505021"/>
              </font>
              <fill>
                <patternFill>
                  <bgColor theme="0"/>
                </patternFill>
              </fill>
            </x14:dxf>
          </x14:cfRule>
          <xm:sqref>F37</xm:sqref>
        </x14:conditionalFormatting>
        <x14:conditionalFormatting xmlns:xm="http://schemas.microsoft.com/office/excel/2006/main">
          <x14:cfRule type="expression" priority="93" id="{6E9A06D6-A376-4C78-8952-144D5E6B687C}">
            <xm:f>NOT(Projektgrundlagen!$I$24)</xm:f>
            <x14:dxf>
              <font>
                <strike/>
                <color theme="0" tint="-0.14996795556505021"/>
              </font>
              <fill>
                <patternFill>
                  <bgColor theme="0"/>
                </patternFill>
              </fill>
            </x14:dxf>
          </x14:cfRule>
          <xm:sqref>F30:I30</xm:sqref>
        </x14:conditionalFormatting>
        <x14:conditionalFormatting xmlns:xm="http://schemas.microsoft.com/office/excel/2006/main">
          <x14:cfRule type="expression" priority="2" id="{84AC9A30-2C8E-4023-89F9-951EDE1E986C}">
            <xm:f>NOT(Projektgrundlagen!$I$24)</xm:f>
            <x14:dxf>
              <font>
                <strike/>
                <color theme="0" tint="-0.14996795556505021"/>
              </font>
              <fill>
                <patternFill>
                  <bgColor theme="0"/>
                </patternFill>
              </fill>
            </x14:dxf>
          </x14:cfRule>
          <xm:sqref>F32:I32</xm:sqref>
        </x14:conditionalFormatting>
        <x14:conditionalFormatting xmlns:xm="http://schemas.microsoft.com/office/excel/2006/main">
          <x14:cfRule type="expression" priority="25" id="{44852FB6-A8DD-481C-8157-088D5254EE9C}">
            <xm:f>NOT(Projektgrundlagen!$I$24)</xm:f>
            <x14:dxf>
              <font>
                <strike/>
                <color theme="0" tint="-0.14996795556505021"/>
              </font>
              <fill>
                <patternFill>
                  <bgColor theme="0"/>
                </patternFill>
              </fill>
            </x14:dxf>
          </x14:cfRule>
          <xm:sqref>F34:I34</xm:sqref>
        </x14:conditionalFormatting>
        <x14:conditionalFormatting xmlns:xm="http://schemas.microsoft.com/office/excel/2006/main">
          <x14:cfRule type="expression" priority="48" id="{17FDCC0E-8CE4-4CF1-B6EC-545B4095566A}">
            <xm:f>NOT(Projektgrundlagen!$I$24)</xm:f>
            <x14:dxf>
              <font>
                <strike/>
                <color theme="0" tint="-0.14996795556505021"/>
              </font>
              <fill>
                <patternFill>
                  <bgColor theme="0"/>
                </patternFill>
              </fill>
            </x14:dxf>
          </x14:cfRule>
          <xm:sqref>F36:I36</xm:sqref>
        </x14:conditionalFormatting>
        <x14:conditionalFormatting xmlns:xm="http://schemas.microsoft.com/office/excel/2006/main">
          <x14:cfRule type="expression" priority="73" id="{787FA6F5-8816-4831-A0A3-74DB551F6E60}">
            <xm:f>NOT(Projektgrundlagen!$I$21)</xm:f>
            <x14:dxf>
              <font>
                <strike/>
                <color theme="0" tint="-0.14996795556505021"/>
              </font>
              <fill>
                <patternFill>
                  <bgColor theme="0"/>
                </patternFill>
              </fill>
            </x14:dxf>
          </x14:cfRule>
          <xm:sqref>G23:K23</xm:sqref>
        </x14:conditionalFormatting>
        <x14:conditionalFormatting xmlns:xm="http://schemas.microsoft.com/office/excel/2006/main">
          <x14:cfRule type="expression" priority="184" id="{C3B0794A-BD29-460C-B574-FCB891E41B8F}">
            <xm:f>NOT(Projektgrundlagen!$I$24)</xm:f>
            <x14:dxf>
              <font>
                <strike/>
                <color theme="0" tint="-0.14996795556505021"/>
              </font>
              <fill>
                <patternFill>
                  <bgColor theme="0"/>
                </patternFill>
              </fill>
            </x14:dxf>
          </x14:cfRule>
          <xm:sqref>H12:I12</xm:sqref>
        </x14:conditionalFormatting>
        <x14:conditionalFormatting xmlns:xm="http://schemas.microsoft.com/office/excel/2006/main">
          <x14:cfRule type="expression" priority="145" id="{8C1B1BE1-F20D-4151-B733-E091B14C9A0E}">
            <xm:f>NOT(Projektgrundlagen!$I$24)</xm:f>
            <x14:dxf>
              <font>
                <strike/>
                <color theme="0" tint="-0.14996795556505021"/>
              </font>
              <fill>
                <patternFill>
                  <bgColor theme="0"/>
                </patternFill>
              </fill>
            </x14:dxf>
          </x14:cfRule>
          <xm:sqref>H14:I14</xm:sqref>
        </x14:conditionalFormatting>
        <x14:conditionalFormatting xmlns:xm="http://schemas.microsoft.com/office/excel/2006/main">
          <x14:cfRule type="expression" priority="76" id="{B3F91D6D-97F5-4DC6-814C-49FAA83046AD}">
            <xm:f>NOT(Projektgrundlagen!$I$24)</xm:f>
            <x14:dxf>
              <font>
                <strike/>
                <color theme="0" tint="-0.14996795556505021"/>
              </font>
              <fill>
                <patternFill>
                  <bgColor theme="0"/>
                </patternFill>
              </fill>
            </x14:dxf>
          </x14:cfRule>
          <xm:sqref>H22:I22</xm:sqref>
        </x14:conditionalFormatting>
        <x14:conditionalFormatting xmlns:xm="http://schemas.microsoft.com/office/excel/2006/main">
          <x14:cfRule type="expression" priority="161" id="{1A3971DC-DA2C-4EEF-B46D-CA22C7F37CCC}">
            <xm:f>NOT(Projektgrundlagen!$I$24)</xm:f>
            <x14:dxf>
              <font>
                <strike/>
                <color theme="0" tint="-0.14996795556505021"/>
              </font>
              <fill>
                <patternFill>
                  <bgColor theme="0"/>
                </patternFill>
              </fill>
            </x14:dxf>
          </x14:cfRule>
          <xm:sqref>H24:I24</xm:sqref>
        </x14:conditionalFormatting>
        <x14:conditionalFormatting xmlns:xm="http://schemas.microsoft.com/office/excel/2006/main">
          <x14:cfRule type="expression" priority="156" id="{1C430AD3-BA03-45A5-A268-0B575550ACF7}">
            <xm:f>NOT(Projektgrundlagen!$I$24)</xm:f>
            <x14:dxf>
              <font>
                <strike/>
                <color theme="0" tint="-0.14996795556505021"/>
              </font>
              <fill>
                <patternFill>
                  <bgColor theme="0"/>
                </patternFill>
              </fill>
            </x14:dxf>
          </x14:cfRule>
          <xm:sqref>H26:I26</xm:sqref>
        </x14:conditionalFormatting>
        <x14:conditionalFormatting xmlns:xm="http://schemas.microsoft.com/office/excel/2006/main">
          <x14:cfRule type="expression" priority="128" id="{F50BFB24-48F6-4F51-B218-67E3B953456A}">
            <xm:f>NOT(Projektgrundlagen!$I$24)</xm:f>
            <x14:dxf>
              <font>
                <strike/>
                <color theme="0" tint="-0.14996795556505021"/>
              </font>
              <fill>
                <patternFill>
                  <bgColor theme="0"/>
                </patternFill>
              </fill>
            </x14:dxf>
          </x14:cfRule>
          <xm:sqref>H28:I28</xm:sqref>
        </x14:conditionalFormatting>
        <x14:conditionalFormatting xmlns:xm="http://schemas.microsoft.com/office/excel/2006/main">
          <x14:cfRule type="expression" priority="104" id="{A302E577-7AA1-428C-BB64-011974FA7035}">
            <xm:f>NOT(Projektgrundlagen!$I$24)</xm:f>
            <x14:dxf>
              <font>
                <strike/>
                <color theme="0" tint="-0.14996795556505021"/>
              </font>
              <fill>
                <patternFill>
                  <bgColor theme="0"/>
                </patternFill>
              </fill>
            </x14:dxf>
          </x14:cfRule>
          <xm:sqref>H38:I38</xm:sqref>
        </x14:conditionalFormatting>
        <x14:conditionalFormatting xmlns:xm="http://schemas.microsoft.com/office/excel/2006/main">
          <x14:cfRule type="expression" priority="167" id="{D279B64A-0B9F-4957-9B29-570509EEA3EE}">
            <xm:f>Projektgrundlagen!$I$21</xm:f>
            <x14:dxf>
              <fill>
                <patternFill>
                  <bgColor theme="6" tint="0.79998168889431442"/>
                </patternFill>
              </fill>
            </x14:dxf>
          </x14:cfRule>
          <x14:cfRule type="expression" priority="165" id="{D14B164C-1A5C-43F0-A11C-303B63041FDA}">
            <xm:f>Projektgrundlagen!$I$23</xm:f>
            <x14:dxf>
              <fill>
                <patternFill>
                  <bgColor theme="7" tint="0.79998168889431442"/>
                </patternFill>
              </fill>
            </x14:dxf>
          </x14:cfRule>
          <x14:cfRule type="expression" priority="166" id="{774A5E94-573A-4DC8-BEC7-BC35D0931BAE}">
            <xm:f>Projektgrundlagen!$I$22</xm:f>
            <x14:dxf>
              <fill>
                <patternFill>
                  <bgColor theme="9" tint="0.79998168889431442"/>
                </patternFill>
              </fill>
            </x14:dxf>
          </x14:cfRule>
          <xm:sqref>L2:L8 B10 G10:K10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241F-CE9E-41EC-9F04-5BB8B8575DEA}">
  <sheetPr codeName="Tabelle11">
    <tabColor theme="6" tint="0.79998168889431442"/>
    <pageSetUpPr fitToPage="1"/>
  </sheetPr>
  <dimension ref="A2:P31"/>
  <sheetViews>
    <sheetView showGridLines="0" zoomScale="115" zoomScaleNormal="115" zoomScaleSheetLayoutView="110" workbookViewId="0">
      <pane ySplit="11" topLeftCell="A25" activePane="bottomLeft" state="frozen"/>
      <selection activeCell="E6" sqref="E6"/>
      <selection pane="bottomLeft" activeCell="B10" sqref="B10:F10"/>
    </sheetView>
  </sheetViews>
  <sheetFormatPr baseColWidth="10" defaultColWidth="0" defaultRowHeight="16.5"/>
  <cols>
    <col min="1" max="1" width="5.7265625" style="94" customWidth="1"/>
    <col min="2" max="2" width="3.26953125" style="47" customWidth="1"/>
    <col min="3" max="3" width="7.1796875" style="47" customWidth="1"/>
    <col min="4" max="4" width="0.81640625" style="47" customWidth="1"/>
    <col min="5" max="5" width="2.7265625" style="47" customWidth="1"/>
    <col min="6" max="6" width="53.26953125" style="47" customWidth="1"/>
    <col min="7" max="7" width="2.7265625" style="47" customWidth="1"/>
    <col min="8" max="9" width="7.26953125" style="47" customWidth="1"/>
    <col min="10" max="10" width="12.26953125" style="47" customWidth="1"/>
    <col min="11" max="11" width="12.7265625" style="48" customWidth="1"/>
    <col min="12" max="12" width="2.7265625" style="41" customWidth="1"/>
    <col min="13" max="13" width="11.453125" style="42" hidden="1" customWidth="1"/>
    <col min="14" max="16" width="0" style="43" hidden="1" customWidth="1"/>
    <col min="17" max="16384" width="10.7265625" style="43" hidden="1"/>
  </cols>
  <sheetData>
    <row r="2" spans="1:16" s="27" customFormat="1" ht="18">
      <c r="A2" s="84"/>
      <c r="B2" s="253" t="s">
        <v>68</v>
      </c>
      <c r="C2" s="253"/>
      <c r="D2" s="253"/>
      <c r="E2" s="253"/>
      <c r="F2" s="253"/>
      <c r="G2" s="253"/>
      <c r="H2" s="265"/>
      <c r="I2" s="265"/>
      <c r="J2" s="265"/>
      <c r="K2" s="265"/>
      <c r="L2" s="266" t="s">
        <v>40</v>
      </c>
      <c r="M2" s="40" t="s">
        <v>3</v>
      </c>
      <c r="P2" s="37" t="s">
        <v>19</v>
      </c>
    </row>
    <row r="3" spans="1:16" s="27" customFormat="1" ht="18">
      <c r="A3" s="84"/>
      <c r="B3" s="267" t="s">
        <v>69</v>
      </c>
      <c r="C3" s="267"/>
      <c r="D3" s="267"/>
      <c r="E3" s="267"/>
      <c r="F3" s="267"/>
      <c r="G3" s="185"/>
      <c r="H3" s="187"/>
      <c r="I3" s="187"/>
      <c r="J3" s="187"/>
      <c r="K3" s="187"/>
      <c r="L3" s="266"/>
      <c r="M3" s="40"/>
      <c r="P3" s="37"/>
    </row>
    <row r="4" spans="1:16" s="27" customFormat="1">
      <c r="A4" s="84"/>
      <c r="B4" s="257" t="s">
        <v>40</v>
      </c>
      <c r="C4" s="257"/>
      <c r="D4" s="257"/>
      <c r="E4" s="257"/>
      <c r="F4" s="257"/>
      <c r="G4" s="257"/>
      <c r="H4" s="268"/>
      <c r="I4" s="268"/>
      <c r="J4" s="269"/>
      <c r="K4" s="269"/>
      <c r="L4" s="266"/>
      <c r="M4" s="28"/>
      <c r="P4" s="1" t="str">
        <f ca="1">MID(CELL("dateiname",A2),FIND("]",CELL("dateiname",A2))+1,255)</f>
        <v>02 - Schall TA</v>
      </c>
    </row>
    <row r="5" spans="1:16" s="27" customFormat="1">
      <c r="A5" s="84"/>
      <c r="B5" s="71"/>
      <c r="C5" s="71"/>
      <c r="D5" s="71"/>
      <c r="E5" s="71"/>
      <c r="F5" s="71"/>
      <c r="G5" s="76"/>
      <c r="H5" s="70"/>
      <c r="I5" s="70"/>
      <c r="J5" s="186"/>
      <c r="K5" s="186"/>
      <c r="L5" s="266"/>
      <c r="M5" s="28"/>
    </row>
    <row r="6" spans="1:16" s="27" customFormat="1">
      <c r="A6" s="84"/>
      <c r="B6" s="270" t="str">
        <f>IF(Projektgrundlagen!B6="","",Projektgrundlagen!B6)</f>
        <v>Bauherr:</v>
      </c>
      <c r="C6" s="271"/>
      <c r="D6" s="271"/>
      <c r="E6" s="271"/>
      <c r="F6" s="272" t="str">
        <f>IF(Projektgrundlagen!E6="","",Projektgrundlagen!E6)</f>
        <v>Mittelfränkische Eisenbahnbetriebs GmbH</v>
      </c>
      <c r="G6" s="272"/>
      <c r="H6" s="272"/>
      <c r="I6" s="272"/>
      <c r="J6" s="272"/>
      <c r="K6" s="273"/>
      <c r="L6" s="266"/>
      <c r="M6" s="28"/>
    </row>
    <row r="7" spans="1:16" s="27" customFormat="1">
      <c r="A7" s="84"/>
      <c r="B7" s="274" t="str">
        <f>IF(Projektgrundlagen!B7="","",Projektgrundlagen!B7)</f>
        <v>Maßnahme:</v>
      </c>
      <c r="C7" s="275"/>
      <c r="D7" s="275"/>
      <c r="E7" s="275"/>
      <c r="F7" s="276" t="str">
        <f>IF(Projektgrundlagen!E7="","",Projektgrundlagen!E7)</f>
        <v>Reaktivierung der Bahnstrecke 5331 im Abschnitt Wilburgstetten - Dombühl für den SPNV</v>
      </c>
      <c r="G7" s="276"/>
      <c r="H7" s="276"/>
      <c r="I7" s="276"/>
      <c r="J7" s="276"/>
      <c r="K7" s="277"/>
      <c r="L7" s="266"/>
      <c r="M7" s="28"/>
    </row>
    <row r="8" spans="1:16" s="27" customFormat="1">
      <c r="A8" s="84"/>
      <c r="B8" s="278" t="str">
        <f>IF(Projektgrundlagen!B8="","",Projektgrundlagen!B8)</f>
        <v>Bieter:</v>
      </c>
      <c r="C8" s="279"/>
      <c r="D8" s="279"/>
      <c r="E8" s="279"/>
      <c r="F8" s="280">
        <f>Projektgrundlagen!E8</f>
        <v>0</v>
      </c>
      <c r="G8" s="280"/>
      <c r="H8" s="280"/>
      <c r="I8" s="280"/>
      <c r="J8" s="280"/>
      <c r="K8" s="281"/>
      <c r="L8" s="266"/>
      <c r="M8" s="28"/>
    </row>
    <row r="9" spans="1:16">
      <c r="B9" s="102"/>
      <c r="C9" s="136"/>
      <c r="D9" s="44"/>
      <c r="E9" s="44"/>
      <c r="F9" s="45"/>
      <c r="G9" s="46"/>
      <c r="H9" s="45"/>
      <c r="I9" s="45"/>
      <c r="J9" s="103"/>
      <c r="K9" s="51"/>
    </row>
    <row r="10" spans="1:16" s="27" customFormat="1" ht="23.5">
      <c r="A10" s="84"/>
      <c r="B10" s="264" t="s">
        <v>124</v>
      </c>
      <c r="C10" s="264"/>
      <c r="D10" s="264"/>
      <c r="E10" s="264"/>
      <c r="F10" s="264"/>
      <c r="G10" s="153"/>
      <c r="H10" s="192" t="s">
        <v>2</v>
      </c>
      <c r="I10" s="192" t="s">
        <v>1</v>
      </c>
      <c r="J10" s="150" t="s">
        <v>36</v>
      </c>
      <c r="K10" s="151" t="s">
        <v>35</v>
      </c>
      <c r="L10" s="25"/>
      <c r="M10" s="28"/>
    </row>
    <row r="11" spans="1:16">
      <c r="B11" s="104"/>
      <c r="C11" s="137"/>
      <c r="D11" s="105"/>
      <c r="E11" s="105"/>
      <c r="F11" s="106"/>
      <c r="G11" s="107"/>
      <c r="H11" s="106"/>
      <c r="I11" s="106"/>
      <c r="J11" s="108"/>
      <c r="K11" s="63"/>
    </row>
    <row r="12" spans="1:16" ht="17.5">
      <c r="B12" s="20"/>
      <c r="C12" s="159" t="s">
        <v>127</v>
      </c>
      <c r="D12" s="160"/>
      <c r="E12" s="81"/>
      <c r="F12" s="172" t="s">
        <v>86</v>
      </c>
      <c r="G12" s="79"/>
      <c r="H12" s="152">
        <v>1</v>
      </c>
      <c r="I12" s="125" t="s">
        <v>43</v>
      </c>
      <c r="J12" s="123"/>
      <c r="K12" s="80" t="str">
        <f>IF(M12,IF(J12&gt;0,H12*J12,0),"")</f>
        <v/>
      </c>
      <c r="L12" s="49"/>
      <c r="M12" s="42" t="b">
        <v>0</v>
      </c>
    </row>
    <row r="13" spans="1:16" ht="36">
      <c r="B13" s="33"/>
      <c r="C13" s="135"/>
      <c r="D13" s="121"/>
      <c r="E13" s="78"/>
      <c r="F13" s="157" t="s">
        <v>87</v>
      </c>
      <c r="G13" s="166"/>
      <c r="H13" s="167"/>
      <c r="I13" s="168"/>
      <c r="J13" s="169"/>
      <c r="K13" s="170"/>
      <c r="L13" s="49"/>
    </row>
    <row r="14" spans="1:16" ht="17.5">
      <c r="B14" s="20"/>
      <c r="C14" s="159" t="s">
        <v>128</v>
      </c>
      <c r="D14" s="171"/>
      <c r="E14" s="158"/>
      <c r="F14" s="172" t="s">
        <v>88</v>
      </c>
      <c r="G14" s="79"/>
      <c r="H14" s="152">
        <v>1</v>
      </c>
      <c r="I14" s="125" t="s">
        <v>43</v>
      </c>
      <c r="J14" s="124"/>
      <c r="K14" s="80" t="str">
        <f>IF(M14,IF(J14&gt;0,H14*J14,0),"")</f>
        <v/>
      </c>
      <c r="L14" s="49"/>
      <c r="M14" s="42" t="b">
        <v>0</v>
      </c>
    </row>
    <row r="15" spans="1:16" ht="24">
      <c r="B15" s="33"/>
      <c r="C15" s="135"/>
      <c r="D15" s="121"/>
      <c r="E15" s="78"/>
      <c r="F15" s="157" t="s">
        <v>178</v>
      </c>
      <c r="G15" s="166"/>
      <c r="H15" s="167"/>
      <c r="I15" s="168"/>
      <c r="J15" s="169"/>
      <c r="K15" s="170"/>
      <c r="L15" s="49"/>
    </row>
    <row r="16" spans="1:16" ht="17.5">
      <c r="B16" s="20"/>
      <c r="C16" s="159" t="s">
        <v>129</v>
      </c>
      <c r="D16" s="171"/>
      <c r="E16" s="158"/>
      <c r="F16" s="172" t="s">
        <v>90</v>
      </c>
      <c r="G16" s="79"/>
      <c r="H16" s="152">
        <v>1</v>
      </c>
      <c r="I16" s="125" t="s">
        <v>43</v>
      </c>
      <c r="J16" s="124"/>
      <c r="K16" s="80" t="str">
        <f>IF(M16,IF(J16&gt;0,H16*J16,0),"")</f>
        <v/>
      </c>
      <c r="L16" s="49"/>
      <c r="M16" s="42" t="b">
        <v>0</v>
      </c>
    </row>
    <row r="17" spans="2:13" ht="36">
      <c r="B17" s="33"/>
      <c r="C17" s="135"/>
      <c r="D17" s="121"/>
      <c r="E17" s="78"/>
      <c r="F17" s="157" t="s">
        <v>130</v>
      </c>
      <c r="G17" s="166"/>
      <c r="H17" s="167"/>
      <c r="I17" s="168"/>
      <c r="J17" s="169"/>
      <c r="K17" s="170"/>
      <c r="L17" s="49"/>
    </row>
    <row r="18" spans="2:13" ht="17.5">
      <c r="B18" s="20"/>
      <c r="C18" s="217" t="s">
        <v>131</v>
      </c>
      <c r="D18" s="171"/>
      <c r="E18" s="158"/>
      <c r="F18" s="172" t="s">
        <v>100</v>
      </c>
      <c r="G18" s="79"/>
      <c r="H18" s="152">
        <v>1</v>
      </c>
      <c r="I18" s="125" t="s">
        <v>43</v>
      </c>
      <c r="J18" s="124"/>
      <c r="K18" s="80" t="str">
        <f>IF(M18,IF(J18&gt;0,H18*J18,0),"")</f>
        <v/>
      </c>
      <c r="L18" s="49"/>
      <c r="M18" s="42" t="b">
        <v>0</v>
      </c>
    </row>
    <row r="19" spans="2:13" ht="120">
      <c r="B19" s="33"/>
      <c r="C19" s="135"/>
      <c r="D19" s="121"/>
      <c r="E19" s="78"/>
      <c r="F19" s="157" t="s">
        <v>179</v>
      </c>
      <c r="G19" s="166"/>
      <c r="H19" s="167"/>
      <c r="I19" s="168"/>
      <c r="J19" s="169"/>
      <c r="K19" s="170"/>
      <c r="L19" s="49"/>
    </row>
    <row r="20" spans="2:13" ht="17.5">
      <c r="B20" s="20"/>
      <c r="C20" s="159" t="s">
        <v>132</v>
      </c>
      <c r="D20" s="171"/>
      <c r="E20" s="158"/>
      <c r="F20" s="172" t="s">
        <v>133</v>
      </c>
      <c r="G20" s="79"/>
      <c r="H20" s="152">
        <v>1</v>
      </c>
      <c r="I20" s="125" t="s">
        <v>43</v>
      </c>
      <c r="J20" s="124"/>
      <c r="K20" s="80" t="str">
        <f>IF(M20,IF(J20&gt;0,H20*J20,0),"")</f>
        <v/>
      </c>
      <c r="L20" s="49"/>
      <c r="M20" s="42" t="b">
        <v>0</v>
      </c>
    </row>
    <row r="21" spans="2:13" ht="60">
      <c r="B21" s="33"/>
      <c r="C21" s="155"/>
      <c r="D21" s="120"/>
      <c r="E21" s="81"/>
      <c r="F21" s="157" t="s">
        <v>180</v>
      </c>
      <c r="G21" s="161"/>
      <c r="H21" s="162"/>
      <c r="I21" s="163"/>
      <c r="J21" s="169"/>
      <c r="K21" s="165"/>
      <c r="L21" s="49"/>
    </row>
    <row r="22" spans="2:13" ht="17.5">
      <c r="B22" s="20"/>
      <c r="C22" s="159" t="s">
        <v>134</v>
      </c>
      <c r="D22" s="171"/>
      <c r="E22" s="158"/>
      <c r="F22" s="172" t="s">
        <v>135</v>
      </c>
      <c r="G22" s="79"/>
      <c r="H22" s="152">
        <v>0</v>
      </c>
      <c r="I22" s="125" t="s">
        <v>43</v>
      </c>
      <c r="J22" s="124"/>
      <c r="K22" s="80" t="str">
        <f>IF(M22,IF(J22&gt;0,H22*J22,0),"")</f>
        <v/>
      </c>
      <c r="L22" s="49"/>
      <c r="M22" s="42" t="b">
        <v>0</v>
      </c>
    </row>
    <row r="23" spans="2:13">
      <c r="B23" s="33"/>
      <c r="C23" s="155"/>
      <c r="D23" s="120"/>
      <c r="E23" s="81"/>
      <c r="F23" s="156" t="s">
        <v>136</v>
      </c>
      <c r="G23" s="161"/>
      <c r="H23" s="162"/>
      <c r="I23" s="163"/>
      <c r="J23" s="169"/>
      <c r="K23" s="165"/>
      <c r="L23" s="49"/>
    </row>
    <row r="24" spans="2:13" ht="17.5">
      <c r="B24" s="20"/>
      <c r="C24" s="159" t="s">
        <v>137</v>
      </c>
      <c r="D24" s="171"/>
      <c r="E24" s="158"/>
      <c r="F24" s="172" t="s">
        <v>108</v>
      </c>
      <c r="G24" s="79"/>
      <c r="H24" s="152">
        <v>1</v>
      </c>
      <c r="I24" s="125" t="s">
        <v>43</v>
      </c>
      <c r="J24" s="124"/>
      <c r="K24" s="80" t="str">
        <f>IF(M24,IF(J24&gt;0,H24*J24,0),"")</f>
        <v/>
      </c>
      <c r="L24" s="49"/>
      <c r="M24" s="42" t="b">
        <v>0</v>
      </c>
    </row>
    <row r="25" spans="2:13" ht="48">
      <c r="B25" s="33"/>
      <c r="C25" s="155"/>
      <c r="D25" s="120"/>
      <c r="E25" s="81"/>
      <c r="F25" s="156" t="s">
        <v>181</v>
      </c>
      <c r="G25" s="161"/>
      <c r="H25" s="162"/>
      <c r="I25" s="163"/>
      <c r="J25" s="169"/>
      <c r="K25" s="165"/>
      <c r="L25" s="49"/>
    </row>
    <row r="26" spans="2:13" ht="17.5">
      <c r="B26" s="20"/>
      <c r="C26" s="194" t="s">
        <v>138</v>
      </c>
      <c r="D26" s="171"/>
      <c r="E26" s="158"/>
      <c r="F26" s="172" t="s">
        <v>111</v>
      </c>
      <c r="G26" s="79"/>
      <c r="H26" s="152">
        <v>1</v>
      </c>
      <c r="I26" s="125" t="s">
        <v>43</v>
      </c>
      <c r="J26" s="124"/>
      <c r="K26" s="80" t="str">
        <f>IF(M26,IF(J26&gt;0,H26*J26,0),"")</f>
        <v/>
      </c>
      <c r="L26" s="49"/>
      <c r="M26" s="42" t="b">
        <v>0</v>
      </c>
    </row>
    <row r="27" spans="2:13" ht="48.5" thickBot="1">
      <c r="B27" s="33"/>
      <c r="C27" s="195"/>
      <c r="D27" s="120"/>
      <c r="E27" s="81"/>
      <c r="F27" s="156" t="s">
        <v>189</v>
      </c>
      <c r="G27" s="161"/>
      <c r="H27" s="162"/>
      <c r="I27" s="163"/>
      <c r="J27" s="164"/>
      <c r="K27" s="165"/>
      <c r="L27" s="49"/>
    </row>
    <row r="28" spans="2:13" ht="17" thickBot="1">
      <c r="B28" s="95"/>
      <c r="C28" s="138" t="s">
        <v>0</v>
      </c>
      <c r="D28" s="96"/>
      <c r="E28" s="98"/>
      <c r="F28" s="99"/>
      <c r="G28" s="100"/>
      <c r="H28" s="99"/>
      <c r="I28" s="99"/>
      <c r="J28" s="101" t="s">
        <v>121</v>
      </c>
      <c r="K28" s="97">
        <v>0</v>
      </c>
    </row>
    <row r="29" spans="2:13">
      <c r="B29" s="102"/>
      <c r="C29" s="136"/>
      <c r="D29" s="44"/>
      <c r="E29" s="44"/>
      <c r="F29" s="45"/>
      <c r="G29" s="46"/>
      <c r="H29" s="45"/>
      <c r="I29" s="45"/>
      <c r="J29" s="103"/>
      <c r="K29" s="51"/>
    </row>
    <row r="30" spans="2:13" ht="17" thickBot="1">
      <c r="B30" s="38"/>
      <c r="C30" s="38"/>
      <c r="D30" s="38"/>
      <c r="E30" s="38"/>
      <c r="F30" s="38"/>
      <c r="G30" s="38"/>
      <c r="H30" s="38"/>
      <c r="I30" s="38"/>
      <c r="J30" s="38"/>
      <c r="K30" s="39"/>
    </row>
    <row r="31" spans="2:13" ht="17" thickBot="1">
      <c r="B31" s="109"/>
      <c r="C31" s="139" t="s">
        <v>0</v>
      </c>
      <c r="D31" s="110"/>
      <c r="E31" s="110"/>
      <c r="F31" s="111"/>
      <c r="G31" s="112"/>
      <c r="H31" s="111"/>
      <c r="I31" s="111"/>
      <c r="J31" s="113" t="s">
        <v>44</v>
      </c>
      <c r="K31" s="222">
        <v>0</v>
      </c>
    </row>
  </sheetData>
  <sheetProtection formatRows="0"/>
  <mergeCells count="15">
    <mergeCell ref="B10:F10"/>
    <mergeCell ref="B2:G2"/>
    <mergeCell ref="H2:I2"/>
    <mergeCell ref="J2:K2"/>
    <mergeCell ref="L2:L8"/>
    <mergeCell ref="B3:F3"/>
    <mergeCell ref="B4:G4"/>
    <mergeCell ref="H4:I4"/>
    <mergeCell ref="J4:K4"/>
    <mergeCell ref="B6:E6"/>
    <mergeCell ref="F6:K6"/>
    <mergeCell ref="B7:E7"/>
    <mergeCell ref="F7:K7"/>
    <mergeCell ref="B8:E8"/>
    <mergeCell ref="F8:K8"/>
  </mergeCells>
  <conditionalFormatting sqref="F12">
    <cfRule type="expression" dxfId="304" priority="193">
      <formula>AND($M12,F12="")</formula>
    </cfRule>
  </conditionalFormatting>
  <conditionalFormatting sqref="F13 F25">
    <cfRule type="expression" dxfId="302" priority="150">
      <formula>NOT(M12)</formula>
    </cfRule>
  </conditionalFormatting>
  <conditionalFormatting sqref="F14 F16 F18">
    <cfRule type="expression" dxfId="301" priority="154">
      <formula>AND($M14,F14="")</formula>
    </cfRule>
  </conditionalFormatting>
  <conditionalFormatting sqref="F15">
    <cfRule type="expression" dxfId="300" priority="110">
      <formula>NOT(M14)</formula>
    </cfRule>
  </conditionalFormatting>
  <conditionalFormatting sqref="F17">
    <cfRule type="expression" dxfId="299" priority="109">
      <formula>NOT(M16)</formula>
    </cfRule>
  </conditionalFormatting>
  <conditionalFormatting sqref="F19">
    <cfRule type="expression" dxfId="298" priority="108">
      <formula>NOT(M18)</formula>
    </cfRule>
  </conditionalFormatting>
  <conditionalFormatting sqref="F20">
    <cfRule type="expression" dxfId="297" priority="9">
      <formula>AND($M20,F20="")</formula>
    </cfRule>
  </conditionalFormatting>
  <conditionalFormatting sqref="F21">
    <cfRule type="expression" dxfId="295" priority="8">
      <formula>NOT(M20)</formula>
    </cfRule>
  </conditionalFormatting>
  <conditionalFormatting sqref="F22">
    <cfRule type="expression" dxfId="294" priority="86">
      <formula>AND($M22,F22="")</formula>
    </cfRule>
  </conditionalFormatting>
  <conditionalFormatting sqref="F23">
    <cfRule type="expression" dxfId="292" priority="83">
      <formula>NOT(M22)</formula>
    </cfRule>
  </conditionalFormatting>
  <conditionalFormatting sqref="F24">
    <cfRule type="expression" dxfId="291" priority="171">
      <formula>AND($M24,F24="")</formula>
    </cfRule>
  </conditionalFormatting>
  <conditionalFormatting sqref="F26">
    <cfRule type="expression" dxfId="290" priority="166">
      <formula>AND($M26,F26="")</formula>
    </cfRule>
  </conditionalFormatting>
  <conditionalFormatting sqref="F27">
    <cfRule type="expression" dxfId="289" priority="138">
      <formula>NOT(M26)</formula>
    </cfRule>
  </conditionalFormatting>
  <conditionalFormatting sqref="H12">
    <cfRule type="expression" dxfId="287" priority="198">
      <formula>AND(M12,H12="")</formula>
    </cfRule>
  </conditionalFormatting>
  <conditionalFormatting sqref="H14 H16 H18 H20">
    <cfRule type="expression" dxfId="286" priority="159">
      <formula>AND(M14,H14="")</formula>
    </cfRule>
  </conditionalFormatting>
  <conditionalFormatting sqref="H22">
    <cfRule type="expression" dxfId="285" priority="90">
      <formula>AND(M22,H22="")</formula>
    </cfRule>
  </conditionalFormatting>
  <conditionalFormatting sqref="H24">
    <cfRule type="expression" dxfId="284" priority="175">
      <formula>AND(M24,H24="")</formula>
    </cfRule>
  </conditionalFormatting>
  <conditionalFormatting sqref="H26">
    <cfRule type="expression" dxfId="283" priority="170">
      <formula>AND(M26,H26="")</formula>
    </cfRule>
  </conditionalFormatting>
  <conditionalFormatting sqref="H12:I12">
    <cfRule type="expression" dxfId="281" priority="196">
      <formula>NOT($M12)</formula>
    </cfRule>
  </conditionalFormatting>
  <conditionalFormatting sqref="H14:I14 H16:I16 H18:I18 H20:I20">
    <cfRule type="expression" dxfId="280" priority="157">
      <formula>NOT($M14)</formula>
    </cfRule>
  </conditionalFormatting>
  <conditionalFormatting sqref="H22:I22">
    <cfRule type="expression" dxfId="277" priority="88">
      <formula>NOT($M22)</formula>
    </cfRule>
  </conditionalFormatting>
  <conditionalFormatting sqref="H24:I24">
    <cfRule type="expression" dxfId="276" priority="173">
      <formula>NOT($M24)</formula>
    </cfRule>
  </conditionalFormatting>
  <conditionalFormatting sqref="H26:I26">
    <cfRule type="expression" dxfId="273" priority="168">
      <formula>NOT($M26)</formula>
    </cfRule>
  </conditionalFormatting>
  <conditionalFormatting sqref="I12">
    <cfRule type="expression" dxfId="272" priority="197">
      <formula>AND(M12,I12="")</formula>
    </cfRule>
  </conditionalFormatting>
  <conditionalFormatting sqref="I14 I16 I18 I20">
    <cfRule type="expression" dxfId="271" priority="158">
      <formula>AND(M14,I14="")</formula>
    </cfRule>
  </conditionalFormatting>
  <conditionalFormatting sqref="I22">
    <cfRule type="expression" dxfId="270" priority="89">
      <formula>AND(M22,I22="")</formula>
    </cfRule>
  </conditionalFormatting>
  <conditionalFormatting sqref="I24">
    <cfRule type="expression" dxfId="269" priority="174">
      <formula>AND(M24,I24="")</formula>
    </cfRule>
  </conditionalFormatting>
  <conditionalFormatting sqref="I26">
    <cfRule type="expression" dxfId="268" priority="169">
      <formula>AND(M26,I26="")</formula>
    </cfRule>
  </conditionalFormatting>
  <conditionalFormatting sqref="J12">
    <cfRule type="expression" dxfId="267" priority="200">
      <formula>AND(M12,J12="")</formula>
    </cfRule>
    <cfRule type="expression" dxfId="266" priority="199">
      <formula>M12=FALSE</formula>
    </cfRule>
    <cfRule type="expression" dxfId="265" priority="204">
      <formula>AND(M12,J12="")</formula>
    </cfRule>
    <cfRule type="expression" dxfId="264" priority="201">
      <formula>M12=FALSE</formula>
    </cfRule>
    <cfRule type="expression" dxfId="263" priority="202">
      <formula>AND(M12,J12="")</formula>
    </cfRule>
    <cfRule type="expression" dxfId="262" priority="203">
      <formula>M12=FALSE</formula>
    </cfRule>
  </conditionalFormatting>
  <conditionalFormatting sqref="J14 J16 J18">
    <cfRule type="expression" dxfId="261" priority="163">
      <formula>AND(M14,J14="")</formula>
    </cfRule>
    <cfRule type="expression" dxfId="260" priority="162">
      <formula>M14=FALSE</formula>
    </cfRule>
    <cfRule type="expression" dxfId="259" priority="164">
      <formula>M14=FALSE</formula>
    </cfRule>
    <cfRule type="expression" dxfId="258" priority="165">
      <formula>AND(M14,J14="")</formula>
    </cfRule>
    <cfRule type="expression" dxfId="257" priority="161">
      <formula>AND(M14,J14="")</formula>
    </cfRule>
    <cfRule type="expression" dxfId="256" priority="160">
      <formula>M14=FALSE</formula>
    </cfRule>
  </conditionalFormatting>
  <conditionalFormatting sqref="J20 J22 J24">
    <cfRule type="expression" dxfId="255" priority="6">
      <formula>M20=FALSE</formula>
    </cfRule>
    <cfRule type="expression" dxfId="254" priority="5">
      <formula>AND(M20,J20="")</formula>
    </cfRule>
    <cfRule type="expression" dxfId="253" priority="4">
      <formula>M20=FALSE</formula>
    </cfRule>
    <cfRule type="expression" dxfId="252" priority="3">
      <formula>AND(M20,J20="")</formula>
    </cfRule>
    <cfRule type="expression" dxfId="251" priority="2">
      <formula>M20=FALSE</formula>
    </cfRule>
    <cfRule type="expression" dxfId="250" priority="7">
      <formula>AND(M20,J20="")</formula>
    </cfRule>
  </conditionalFormatting>
  <conditionalFormatting sqref="J26">
    <cfRule type="expression" dxfId="249" priority="180">
      <formula>M26=FALSE</formula>
    </cfRule>
    <cfRule type="expression" dxfId="248" priority="181">
      <formula>AND(M26,J26="")</formula>
    </cfRule>
    <cfRule type="expression" dxfId="247" priority="183">
      <formula>AND(M26,J26="")</formula>
    </cfRule>
    <cfRule type="expression" dxfId="246" priority="184">
      <formula>M26=FALSE</formula>
    </cfRule>
    <cfRule type="expression" dxfId="245" priority="185">
      <formula>AND(M26,J26="")</formula>
    </cfRule>
    <cfRule type="expression" dxfId="244" priority="182">
      <formula>M26=FALSE</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Februar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29" r:id="rId4" name="Kontrollkästchen 2">
              <controlPr defaultSize="0" autoFill="0" autoLine="0" autoPict="0" altText="">
                <anchor moveWithCells="1">
                  <from>
                    <xdr:col>1</xdr:col>
                    <xdr:colOff>0</xdr:colOff>
                    <xdr:row>11</xdr:row>
                    <xdr:rowOff>0</xdr:rowOff>
                  </from>
                  <to>
                    <xdr:col>2</xdr:col>
                    <xdr:colOff>0</xdr:colOff>
                    <xdr:row>11</xdr:row>
                    <xdr:rowOff>209550</xdr:rowOff>
                  </to>
                </anchor>
              </controlPr>
            </control>
          </mc:Choice>
        </mc:AlternateContent>
        <mc:AlternateContent xmlns:mc="http://schemas.openxmlformats.org/markup-compatibility/2006">
          <mc:Choice Requires="x14">
            <control shapeId="73730" r:id="rId5" name="Check Box 2">
              <controlPr defaultSize="0" autoFill="0" autoLine="0" autoPict="0" altText="">
                <anchor moveWithCells="1">
                  <from>
                    <xdr:col>1</xdr:col>
                    <xdr:colOff>0</xdr:colOff>
                    <xdr:row>23</xdr:row>
                    <xdr:rowOff>0</xdr:rowOff>
                  </from>
                  <to>
                    <xdr:col>2</xdr:col>
                    <xdr:colOff>0</xdr:colOff>
                    <xdr:row>23</xdr:row>
                    <xdr:rowOff>209550</xdr:rowOff>
                  </to>
                </anchor>
              </controlPr>
            </control>
          </mc:Choice>
        </mc:AlternateContent>
        <mc:AlternateContent xmlns:mc="http://schemas.openxmlformats.org/markup-compatibility/2006">
          <mc:Choice Requires="x14">
            <control shapeId="73731" r:id="rId6" name="Check Box 3">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32" r:id="rId7" name="Check Box 4">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33" r:id="rId8" name="Check Box 5">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34" r:id="rId9" name="Check Box 6">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73735" r:id="rId10" name="Check Box 7">
              <controlPr defaultSize="0" autoFill="0" autoLine="0" autoPict="0" altText="">
                <anchor moveWithCells="1">
                  <from>
                    <xdr:col>1</xdr:col>
                    <xdr:colOff>0</xdr:colOff>
                    <xdr:row>15</xdr:row>
                    <xdr:rowOff>0</xdr:rowOff>
                  </from>
                  <to>
                    <xdr:col>2</xdr:col>
                    <xdr:colOff>0</xdr:colOff>
                    <xdr:row>15</xdr:row>
                    <xdr:rowOff>209550</xdr:rowOff>
                  </to>
                </anchor>
              </controlPr>
            </control>
          </mc:Choice>
        </mc:AlternateContent>
        <mc:AlternateContent xmlns:mc="http://schemas.openxmlformats.org/markup-compatibility/2006">
          <mc:Choice Requires="x14">
            <control shapeId="73736" r:id="rId11" name="Check Box 8">
              <controlPr defaultSize="0" autoFill="0" autoLine="0" autoPict="0" altText="">
                <anchor moveWithCells="1">
                  <from>
                    <xdr:col>1</xdr:col>
                    <xdr:colOff>0</xdr:colOff>
                    <xdr:row>17</xdr:row>
                    <xdr:rowOff>0</xdr:rowOff>
                  </from>
                  <to>
                    <xdr:col>2</xdr:col>
                    <xdr:colOff>0</xdr:colOff>
                    <xdr:row>17</xdr:row>
                    <xdr:rowOff>209550</xdr:rowOff>
                  </to>
                </anchor>
              </controlPr>
            </control>
          </mc:Choice>
        </mc:AlternateContent>
        <mc:AlternateContent xmlns:mc="http://schemas.openxmlformats.org/markup-compatibility/2006">
          <mc:Choice Requires="x14">
            <control shapeId="73737" r:id="rId12" name="Check Box 9">
              <controlPr defaultSize="0" autoFill="0" autoLine="0" autoPict="0" altText="">
                <anchor moveWithCells="1">
                  <from>
                    <xdr:col>1</xdr:col>
                    <xdr:colOff>0</xdr:colOff>
                    <xdr:row>19</xdr:row>
                    <xdr:rowOff>0</xdr:rowOff>
                  </from>
                  <to>
                    <xdr:col>2</xdr:col>
                    <xdr:colOff>0</xdr:colOff>
                    <xdr:row>19</xdr:row>
                    <xdr:rowOff>209550</xdr:rowOff>
                  </to>
                </anchor>
              </controlPr>
            </control>
          </mc:Choice>
        </mc:AlternateContent>
        <mc:AlternateContent xmlns:mc="http://schemas.openxmlformats.org/markup-compatibility/2006">
          <mc:Choice Requires="x14">
            <control shapeId="73738" r:id="rId13" name="Check Box 10">
              <controlPr defaultSize="0" autoFill="0" autoLine="0" autoPict="0" altText="">
                <anchor moveWithCells="1">
                  <from>
                    <xdr:col>1</xdr:col>
                    <xdr:colOff>0</xdr:colOff>
                    <xdr:row>21</xdr:row>
                    <xdr:rowOff>0</xdr:rowOff>
                  </from>
                  <to>
                    <xdr:col>2</xdr:col>
                    <xdr:colOff>0</xdr:colOff>
                    <xdr:row>21</xdr:row>
                    <xdr:rowOff>209550</xdr:rowOff>
                  </to>
                </anchor>
              </controlPr>
            </control>
          </mc:Choice>
        </mc:AlternateContent>
        <mc:AlternateContent xmlns:mc="http://schemas.openxmlformats.org/markup-compatibility/2006">
          <mc:Choice Requires="x14">
            <control shapeId="73739" r:id="rId14" name="Check Box 11">
              <controlPr defaultSize="0" autoFill="0" autoLine="0" autoPict="0" altText="">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73743" r:id="rId15" name="Check Box 15">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44" r:id="rId16" name="Check Box 16">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45" r:id="rId17" name="Check Box 17">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46" r:id="rId18" name="Check Box 18">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47" r:id="rId19" name="Check Box 19">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48" r:id="rId20" name="Check Box 20">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49" r:id="rId21" name="Check Box 21">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0" r:id="rId22" name="Check Box 22">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1" r:id="rId23" name="Check Box 23">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2" r:id="rId24" name="Check Box 24">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3" r:id="rId25" name="Check Box 25">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4" r:id="rId26" name="Check Box 26">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5" r:id="rId27" name="Check Box 27">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6" r:id="rId28" name="Check Box 28">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7" r:id="rId29" name="Check Box 29">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8" r:id="rId30" name="Check Box 30">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59" r:id="rId31" name="Check Box 31">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0" r:id="rId32" name="Check Box 32">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1" r:id="rId33" name="Check Box 33">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2" r:id="rId34" name="Check Box 34">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3" r:id="rId35" name="Check Box 35">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4" r:id="rId36" name="Check Box 36">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5" r:id="rId37" name="Check Box 37">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6" r:id="rId38" name="Check Box 38">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7" r:id="rId39" name="Check Box 39">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8" r:id="rId40" name="Check Box 40">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69" r:id="rId41" name="Check Box 41">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0" r:id="rId42" name="Check Box 42">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1" r:id="rId43" name="Check Box 43">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2" r:id="rId44" name="Check Box 44">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3" r:id="rId45" name="Check Box 45">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4" r:id="rId46" name="Check Box 46">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5" r:id="rId47" name="Check Box 47">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6" r:id="rId48" name="Check Box 48">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7" r:id="rId49" name="Check Box 49">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8" r:id="rId50" name="Check Box 50">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79" r:id="rId51" name="Check Box 51">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80" r:id="rId52" name="Check Box 52">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81" r:id="rId53" name="Check Box 53">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82" r:id="rId54" name="Check Box 54">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83" r:id="rId55" name="Check Box 55">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mc:AlternateContent xmlns:mc="http://schemas.openxmlformats.org/markup-compatibility/2006">
          <mc:Choice Requires="x14">
            <control shapeId="73784" r:id="rId56" name="Check Box 56">
              <controlPr defaultSize="0" autoFill="0" autoLine="0" autoPict="0" altText="">
                <anchor moveWithCells="1">
                  <from>
                    <xdr:col>1</xdr:col>
                    <xdr:colOff>0</xdr:colOff>
                    <xdr:row>27</xdr:row>
                    <xdr:rowOff>0</xdr:rowOff>
                  </from>
                  <to>
                    <xdr:col>2</xdr:col>
                    <xdr:colOff>0</xdr:colOff>
                    <xdr:row>28</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6" id="{0C7426B5-D42D-4AB4-A8F5-A7CFF4358A94}">
            <xm:f>NOT(Projektgrundlagen!$I$24)</xm:f>
            <x14:dxf>
              <font>
                <strike/>
                <color theme="0" tint="-0.14996795556505021"/>
              </font>
              <fill>
                <patternFill>
                  <bgColor theme="0"/>
                </patternFill>
              </fill>
            </x14:dxf>
          </x14:cfRule>
          <xm:sqref>B24:C24</xm:sqref>
        </x14:conditionalFormatting>
        <x14:conditionalFormatting xmlns:xm="http://schemas.microsoft.com/office/excel/2006/main">
          <x14:cfRule type="expression" priority="179" id="{C3A4CFE6-E940-40D7-87AD-4024E1067657}">
            <xm:f>NOT(Projektgrundlagen!$I$24)</xm:f>
            <x14:dxf>
              <font>
                <strike/>
                <color theme="0" tint="-0.14996795556505021"/>
              </font>
              <fill>
                <patternFill>
                  <bgColor theme="0"/>
                </patternFill>
              </fill>
            </x14:dxf>
          </x14:cfRule>
          <xm:sqref>B26:C26</xm:sqref>
        </x14:conditionalFormatting>
        <x14:conditionalFormatting xmlns:xm="http://schemas.microsoft.com/office/excel/2006/main">
          <x14:cfRule type="expression" priority="153" id="{FB5ECCB1-A33C-4A62-9314-6CC1BEE6C52C}">
            <xm:f>NOT(Projektgrundlagen!$I$21)</xm:f>
            <x14:dxf>
              <font>
                <strike/>
                <color theme="0" tint="-0.14996795556505021"/>
              </font>
              <fill>
                <patternFill>
                  <bgColor theme="0"/>
                </patternFill>
              </fill>
            </x14:dxf>
          </x14:cfRule>
          <xm:sqref>C13:E13 G13:K13 C15:E15 G15:K15 C17:E17 G17:K17 C19:E19 G19:K19 C23:E23 C25:E25 C27:E27 G27:K27</xm:sqref>
        </x14:conditionalFormatting>
        <x14:conditionalFormatting xmlns:xm="http://schemas.microsoft.com/office/excel/2006/main">
          <x14:cfRule type="expression" priority="194" id="{98DD8C30-AC36-4F97-8254-B45705622F67}">
            <xm:f>NOT(Projektgrundlagen!$I$21)</xm:f>
            <x14:dxf>
              <font>
                <strike/>
                <color theme="0" tint="-0.14996795556505021"/>
              </font>
              <fill>
                <patternFill>
                  <bgColor theme="0"/>
                </patternFill>
              </fill>
            </x14:dxf>
          </x14:cfRule>
          <xm:sqref>C21:E21</xm:sqref>
        </x14:conditionalFormatting>
        <x14:conditionalFormatting xmlns:xm="http://schemas.microsoft.com/office/excel/2006/main">
          <x14:cfRule type="expression" priority="155" id="{880464D9-AD2D-43DB-A46E-608C80BE3EB7}">
            <xm:f>NOT(Projektgrundlagen!$I$24)</xm:f>
            <x14:dxf>
              <font>
                <strike/>
                <color theme="0" tint="-0.14996795556505021"/>
              </font>
              <fill>
                <patternFill>
                  <bgColor theme="0"/>
                </patternFill>
              </fill>
            </x14:dxf>
          </x14:cfRule>
          <xm:sqref>F12:F19 F24:F27 B12:C12 B14:C14 B16:C16 H16:I16 B18:C18 H18:I18 B20:C20 H20:I20 B22:C22</xm:sqref>
        </x14:conditionalFormatting>
        <x14:conditionalFormatting xmlns:xm="http://schemas.microsoft.com/office/excel/2006/main">
          <x14:cfRule type="expression" priority="10" id="{13864565-C0B6-416E-903B-B7723FEF4DC8}">
            <xm:f>NOT(Projektgrundlagen!$I$24)</xm:f>
            <x14:dxf>
              <font>
                <strike/>
                <color theme="0" tint="-0.14996795556505021"/>
              </font>
              <fill>
                <patternFill>
                  <bgColor theme="0"/>
                </patternFill>
              </fill>
            </x14:dxf>
          </x14:cfRule>
          <xm:sqref>F20:F21</xm:sqref>
        </x14:conditionalFormatting>
        <x14:conditionalFormatting xmlns:xm="http://schemas.microsoft.com/office/excel/2006/main">
          <x14:cfRule type="expression" priority="85" id="{35CED3D0-1E36-42C5-AFB9-F25AA6E25A3A}">
            <xm:f>NOT(Projektgrundlagen!$I$24)</xm:f>
            <x14:dxf>
              <font>
                <strike/>
                <color theme="0" tint="-0.14996795556505021"/>
              </font>
              <fill>
                <patternFill>
                  <bgColor theme="0"/>
                </patternFill>
              </fill>
            </x14:dxf>
          </x14:cfRule>
          <xm:sqref>F22:F23</xm:sqref>
        </x14:conditionalFormatting>
        <x14:conditionalFormatting xmlns:xm="http://schemas.microsoft.com/office/excel/2006/main">
          <x14:cfRule type="expression" priority="1" id="{A6EE0F79-2CFA-45C1-8ECB-7CAD8154395C}">
            <xm:f>NOT(Projektgrundlagen!$I$21)</xm:f>
            <x14:dxf>
              <font>
                <strike/>
                <color theme="0" tint="-0.14996795556505021"/>
              </font>
              <fill>
                <patternFill>
                  <bgColor theme="0"/>
                </patternFill>
              </fill>
            </x14:dxf>
          </x14:cfRule>
          <xm:sqref>G21:K21 G23:K23 G25:K25</xm:sqref>
        </x14:conditionalFormatting>
        <x14:conditionalFormatting xmlns:xm="http://schemas.microsoft.com/office/excel/2006/main">
          <x14:cfRule type="expression" priority="195" id="{7238017B-4557-4030-8EA1-0BBC14C5D22C}">
            <xm:f>NOT(Projektgrundlagen!$I$24)</xm:f>
            <x14:dxf>
              <font>
                <strike/>
                <color theme="0" tint="-0.14996795556505021"/>
              </font>
              <fill>
                <patternFill>
                  <bgColor theme="0"/>
                </patternFill>
              </fill>
            </x14:dxf>
          </x14:cfRule>
          <xm:sqref>H12:I12</xm:sqref>
        </x14:conditionalFormatting>
        <x14:conditionalFormatting xmlns:xm="http://schemas.microsoft.com/office/excel/2006/main">
          <x14:cfRule type="expression" priority="156" id="{8B25CAEE-9AF7-4B6F-B357-083B7FBDE330}">
            <xm:f>NOT(Projektgrundlagen!$I$24)</xm:f>
            <x14:dxf>
              <font>
                <strike/>
                <color theme="0" tint="-0.14996795556505021"/>
              </font>
              <fill>
                <patternFill>
                  <bgColor theme="0"/>
                </patternFill>
              </fill>
            </x14:dxf>
          </x14:cfRule>
          <xm:sqref>H14:I14</xm:sqref>
        </x14:conditionalFormatting>
        <x14:conditionalFormatting xmlns:xm="http://schemas.microsoft.com/office/excel/2006/main">
          <x14:cfRule type="expression" priority="87" id="{2C80DFAE-0DF2-4948-B2B0-D3F704F4B621}">
            <xm:f>NOT(Projektgrundlagen!$I$24)</xm:f>
            <x14:dxf>
              <font>
                <strike/>
                <color theme="0" tint="-0.14996795556505021"/>
              </font>
              <fill>
                <patternFill>
                  <bgColor theme="0"/>
                </patternFill>
              </fill>
            </x14:dxf>
          </x14:cfRule>
          <xm:sqref>H22:I22</xm:sqref>
        </x14:conditionalFormatting>
        <x14:conditionalFormatting xmlns:xm="http://schemas.microsoft.com/office/excel/2006/main">
          <x14:cfRule type="expression" priority="172" id="{DFCE6A2C-97A7-42AB-9505-AFF4DFED9FFC}">
            <xm:f>NOT(Projektgrundlagen!$I$24)</xm:f>
            <x14:dxf>
              <font>
                <strike/>
                <color theme="0" tint="-0.14996795556505021"/>
              </font>
              <fill>
                <patternFill>
                  <bgColor theme="0"/>
                </patternFill>
              </fill>
            </x14:dxf>
          </x14:cfRule>
          <xm:sqref>H24:I24</xm:sqref>
        </x14:conditionalFormatting>
        <x14:conditionalFormatting xmlns:xm="http://schemas.microsoft.com/office/excel/2006/main">
          <x14:cfRule type="expression" priority="167" id="{F0600D73-4F92-4E49-A572-D376AD85D43A}">
            <xm:f>NOT(Projektgrundlagen!$I$24)</xm:f>
            <x14:dxf>
              <font>
                <strike/>
                <color theme="0" tint="-0.14996795556505021"/>
              </font>
              <fill>
                <patternFill>
                  <bgColor theme="0"/>
                </patternFill>
              </fill>
            </x14:dxf>
          </x14:cfRule>
          <xm:sqref>H26:I26</xm:sqref>
        </x14:conditionalFormatting>
        <x14:conditionalFormatting xmlns:xm="http://schemas.microsoft.com/office/excel/2006/main">
          <x14:cfRule type="expression" priority="178" id="{E1FCE3C5-B3C6-40C9-8F48-BAA7DAE5224D}">
            <xm:f>Projektgrundlagen!$I$21</xm:f>
            <x14:dxf>
              <fill>
                <patternFill>
                  <bgColor theme="6" tint="0.79998168889431442"/>
                </patternFill>
              </fill>
            </x14:dxf>
          </x14:cfRule>
          <x14:cfRule type="expression" priority="177" id="{5309558E-4CFC-4CB8-92A3-12B326DBAB3F}">
            <xm:f>Projektgrundlagen!$I$22</xm:f>
            <x14:dxf>
              <fill>
                <patternFill>
                  <bgColor theme="9" tint="0.79998168889431442"/>
                </patternFill>
              </fill>
            </x14:dxf>
          </x14:cfRule>
          <x14:cfRule type="expression" priority="176" id="{B314EBA9-1308-4410-8B4C-5752329C7E0A}">
            <xm:f>Projektgrundlagen!$I$23</xm:f>
            <x14:dxf>
              <fill>
                <patternFill>
                  <bgColor theme="7" tint="0.79998168889431442"/>
                </patternFill>
              </fill>
            </x14:dxf>
          </x14:cfRule>
          <xm:sqref>L2:L8 B10 G10:K10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6065-ACB3-439C-ACC6-0DA277896B27}">
  <sheetPr codeName="Tabelle10">
    <tabColor theme="6" tint="0.79998168889431442"/>
    <pageSetUpPr fitToPage="1"/>
  </sheetPr>
  <dimension ref="A2:P37"/>
  <sheetViews>
    <sheetView showGridLines="0" zoomScale="115" zoomScaleNormal="115" zoomScaleSheetLayoutView="110" workbookViewId="0">
      <pane ySplit="11" topLeftCell="A21" activePane="bottomLeft" state="frozen"/>
      <selection activeCell="E6" sqref="E6"/>
      <selection pane="bottomLeft" activeCell="B3" sqref="B3:F3"/>
    </sheetView>
  </sheetViews>
  <sheetFormatPr baseColWidth="10" defaultColWidth="0" defaultRowHeight="16.5"/>
  <cols>
    <col min="1" max="1" width="5.7265625" style="94" customWidth="1"/>
    <col min="2" max="2" width="3.26953125" style="47" customWidth="1"/>
    <col min="3" max="3" width="7.1796875" style="47" customWidth="1"/>
    <col min="4" max="4" width="0.81640625" style="47" customWidth="1"/>
    <col min="5" max="5" width="2.7265625" style="47" customWidth="1"/>
    <col min="6" max="6" width="53.26953125" style="47" customWidth="1"/>
    <col min="7" max="7" width="2.7265625" style="47" customWidth="1"/>
    <col min="8" max="9" width="7.26953125" style="47" customWidth="1"/>
    <col min="10" max="10" width="12.26953125" style="47" customWidth="1"/>
    <col min="11" max="11" width="12.7265625" style="48" customWidth="1"/>
    <col min="12" max="12" width="2.7265625" style="41" customWidth="1"/>
    <col min="13" max="13" width="11.453125" style="42" hidden="1" customWidth="1"/>
    <col min="14" max="16" width="0" style="43" hidden="1" customWidth="1"/>
    <col min="17" max="16384" width="10.7265625" style="43" hidden="1"/>
  </cols>
  <sheetData>
    <row r="2" spans="1:16" s="27" customFormat="1" ht="18">
      <c r="A2" s="84"/>
      <c r="B2" s="253" t="s">
        <v>68</v>
      </c>
      <c r="C2" s="253"/>
      <c r="D2" s="253"/>
      <c r="E2" s="253"/>
      <c r="F2" s="253"/>
      <c r="G2" s="253"/>
      <c r="H2" s="265"/>
      <c r="I2" s="265"/>
      <c r="J2" s="265"/>
      <c r="K2" s="265"/>
      <c r="L2" s="266" t="s">
        <v>40</v>
      </c>
      <c r="M2" s="40" t="s">
        <v>3</v>
      </c>
      <c r="P2" s="37" t="s">
        <v>19</v>
      </c>
    </row>
    <row r="3" spans="1:16" s="27" customFormat="1" ht="18">
      <c r="A3" s="84"/>
      <c r="B3" s="267" t="s">
        <v>199</v>
      </c>
      <c r="C3" s="267"/>
      <c r="D3" s="267"/>
      <c r="E3" s="267"/>
      <c r="F3" s="267"/>
      <c r="G3" s="185"/>
      <c r="H3" s="187"/>
      <c r="I3" s="187"/>
      <c r="J3" s="187"/>
      <c r="K3" s="187"/>
      <c r="L3" s="266"/>
      <c r="M3" s="40"/>
      <c r="P3" s="37"/>
    </row>
    <row r="4" spans="1:16" s="27" customFormat="1">
      <c r="A4" s="84"/>
      <c r="B4" s="257" t="s">
        <v>40</v>
      </c>
      <c r="C4" s="257"/>
      <c r="D4" s="257"/>
      <c r="E4" s="257"/>
      <c r="F4" s="257"/>
      <c r="G4" s="257"/>
      <c r="H4" s="268"/>
      <c r="I4" s="268"/>
      <c r="J4" s="269"/>
      <c r="K4" s="269"/>
      <c r="L4" s="266"/>
      <c r="M4" s="28"/>
      <c r="P4" s="1" t="str">
        <f ca="1">MID(CELL("dateiname",A2),FIND("]",CELL("dateiname",A2))+1,255)</f>
        <v>03 - Untersuchung Baubetrieb</v>
      </c>
    </row>
    <row r="5" spans="1:16" s="27" customFormat="1">
      <c r="A5" s="84"/>
      <c r="B5" s="71"/>
      <c r="C5" s="71"/>
      <c r="D5" s="71"/>
      <c r="E5" s="71"/>
      <c r="F5" s="71"/>
      <c r="G5" s="76"/>
      <c r="H5" s="70"/>
      <c r="I5" s="70"/>
      <c r="J5" s="186"/>
      <c r="K5" s="186"/>
      <c r="L5" s="266"/>
      <c r="M5" s="28"/>
    </row>
    <row r="6" spans="1:16" s="27" customFormat="1">
      <c r="A6" s="84"/>
      <c r="B6" s="270" t="str">
        <f>IF(Projektgrundlagen!B6="","",Projektgrundlagen!B6)</f>
        <v>Bauherr:</v>
      </c>
      <c r="C6" s="271"/>
      <c r="D6" s="271"/>
      <c r="E6" s="271"/>
      <c r="F6" s="272" t="str">
        <f>IF(Projektgrundlagen!E6="","",Projektgrundlagen!E6)</f>
        <v>Mittelfränkische Eisenbahnbetriebs GmbH</v>
      </c>
      <c r="G6" s="272"/>
      <c r="H6" s="272"/>
      <c r="I6" s="272"/>
      <c r="J6" s="272"/>
      <c r="K6" s="273"/>
      <c r="L6" s="266"/>
      <c r="M6" s="28"/>
    </row>
    <row r="7" spans="1:16" s="27" customFormat="1">
      <c r="A7" s="84"/>
      <c r="B7" s="274" t="str">
        <f>IF(Projektgrundlagen!B7="","",Projektgrundlagen!B7)</f>
        <v>Maßnahme:</v>
      </c>
      <c r="C7" s="275"/>
      <c r="D7" s="275"/>
      <c r="E7" s="275"/>
      <c r="F7" s="276" t="str">
        <f>IF(Projektgrundlagen!E7="","",Projektgrundlagen!E7)</f>
        <v>Reaktivierung der Bahnstrecke 5331 im Abschnitt Wilburgstetten - Dombühl für den SPNV</v>
      </c>
      <c r="G7" s="276"/>
      <c r="H7" s="276"/>
      <c r="I7" s="276"/>
      <c r="J7" s="276"/>
      <c r="K7" s="277"/>
      <c r="L7" s="266"/>
      <c r="M7" s="28"/>
    </row>
    <row r="8" spans="1:16" s="27" customFormat="1">
      <c r="A8" s="84"/>
      <c r="B8" s="278" t="str">
        <f>IF(Projektgrundlagen!B8="","",Projektgrundlagen!B8)</f>
        <v>Bieter:</v>
      </c>
      <c r="C8" s="279"/>
      <c r="D8" s="279"/>
      <c r="E8" s="279"/>
      <c r="F8" s="280">
        <f>Projektgrundlagen!E8</f>
        <v>0</v>
      </c>
      <c r="G8" s="280"/>
      <c r="H8" s="280"/>
      <c r="I8" s="280"/>
      <c r="J8" s="280"/>
      <c r="K8" s="281"/>
      <c r="L8" s="266"/>
      <c r="M8" s="28"/>
    </row>
    <row r="9" spans="1:16">
      <c r="B9" s="102"/>
      <c r="C9" s="136"/>
      <c r="D9" s="44"/>
      <c r="E9" s="44"/>
      <c r="F9" s="45"/>
      <c r="G9" s="46"/>
      <c r="H9" s="45"/>
      <c r="I9" s="45"/>
      <c r="J9" s="103"/>
      <c r="K9" s="51"/>
    </row>
    <row r="10" spans="1:16" s="27" customFormat="1" ht="23.5">
      <c r="A10" s="84"/>
      <c r="B10" s="264" t="s">
        <v>125</v>
      </c>
      <c r="C10" s="264"/>
      <c r="D10" s="264"/>
      <c r="E10" s="264"/>
      <c r="F10" s="264"/>
      <c r="G10" s="153"/>
      <c r="H10" s="192" t="s">
        <v>2</v>
      </c>
      <c r="I10" s="192" t="s">
        <v>1</v>
      </c>
      <c r="J10" s="150" t="s">
        <v>36</v>
      </c>
      <c r="K10" s="151" t="s">
        <v>35</v>
      </c>
      <c r="L10" s="25"/>
      <c r="M10" s="28"/>
    </row>
    <row r="11" spans="1:16">
      <c r="B11" s="104"/>
      <c r="C11" s="137"/>
      <c r="D11" s="105"/>
      <c r="E11" s="105"/>
      <c r="F11" s="106"/>
      <c r="G11" s="107"/>
      <c r="H11" s="106"/>
      <c r="I11" s="106"/>
      <c r="J11" s="108"/>
      <c r="K11" s="63"/>
    </row>
    <row r="12" spans="1:16" ht="17.5">
      <c r="B12" s="20"/>
      <c r="C12" s="159" t="s">
        <v>139</v>
      </c>
      <c r="D12" s="160"/>
      <c r="E12" s="81"/>
      <c r="F12" s="172" t="s">
        <v>86</v>
      </c>
      <c r="G12" s="79"/>
      <c r="H12" s="152">
        <v>1</v>
      </c>
      <c r="I12" s="125" t="s">
        <v>43</v>
      </c>
      <c r="J12" s="123"/>
      <c r="K12" s="80">
        <f>IF(M12,IF(J12&gt;0,H12*J12,0),"")</f>
        <v>0</v>
      </c>
      <c r="L12" s="49"/>
      <c r="M12" s="42" t="b">
        <v>1</v>
      </c>
    </row>
    <row r="13" spans="1:16" ht="36">
      <c r="B13" s="33"/>
      <c r="C13" s="135"/>
      <c r="D13" s="121"/>
      <c r="E13" s="78"/>
      <c r="F13" s="157" t="s">
        <v>87</v>
      </c>
      <c r="G13" s="166"/>
      <c r="H13" s="167"/>
      <c r="I13" s="168"/>
      <c r="J13" s="169"/>
      <c r="K13" s="170"/>
      <c r="L13" s="49"/>
    </row>
    <row r="14" spans="1:16" ht="17.5">
      <c r="B14" s="20"/>
      <c r="C14" s="159" t="s">
        <v>140</v>
      </c>
      <c r="D14" s="171"/>
      <c r="E14" s="158"/>
      <c r="F14" s="172" t="s">
        <v>141</v>
      </c>
      <c r="G14" s="79"/>
      <c r="H14" s="152">
        <v>1</v>
      </c>
      <c r="I14" s="125" t="s">
        <v>43</v>
      </c>
      <c r="J14" s="124"/>
      <c r="K14" s="80">
        <f>IF(M14,IF(J14&gt;0,H14*J14,0),"")</f>
        <v>0</v>
      </c>
      <c r="L14" s="49"/>
      <c r="M14" s="42" t="b">
        <v>1</v>
      </c>
    </row>
    <row r="15" spans="1:16" ht="159" customHeight="1">
      <c r="B15" s="33"/>
      <c r="C15" s="135"/>
      <c r="D15" s="121"/>
      <c r="E15" s="78"/>
      <c r="F15" s="157" t="s">
        <v>182</v>
      </c>
      <c r="G15" s="166"/>
      <c r="H15" s="167"/>
      <c r="I15" s="168"/>
      <c r="J15" s="169"/>
      <c r="K15" s="170"/>
      <c r="L15" s="49"/>
    </row>
    <row r="16" spans="1:16" ht="17.5">
      <c r="B16" s="20"/>
      <c r="C16" s="159" t="s">
        <v>142</v>
      </c>
      <c r="D16" s="171"/>
      <c r="E16" s="158"/>
      <c r="F16" s="172" t="s">
        <v>143</v>
      </c>
      <c r="G16" s="79"/>
      <c r="H16" s="152">
        <v>1</v>
      </c>
      <c r="I16" s="125" t="s">
        <v>43</v>
      </c>
      <c r="J16" s="124"/>
      <c r="K16" s="80">
        <f>IF(M16,IF(J16&gt;0,H16*J16,0),"")</f>
        <v>0</v>
      </c>
      <c r="L16" s="49"/>
      <c r="M16" s="42" t="b">
        <v>1</v>
      </c>
    </row>
    <row r="17" spans="2:13" ht="48">
      <c r="B17" s="33"/>
      <c r="C17" s="135"/>
      <c r="D17" s="121"/>
      <c r="E17" s="78"/>
      <c r="F17" s="157" t="s">
        <v>175</v>
      </c>
      <c r="G17" s="166"/>
      <c r="H17" s="167"/>
      <c r="I17" s="168"/>
      <c r="J17" s="169"/>
      <c r="K17" s="170"/>
      <c r="L17" s="49"/>
    </row>
    <row r="18" spans="2:13" ht="17.5">
      <c r="B18" s="20"/>
      <c r="C18" s="225" t="s">
        <v>144</v>
      </c>
      <c r="D18" s="171"/>
      <c r="E18" s="158"/>
      <c r="F18" s="172" t="s">
        <v>145</v>
      </c>
      <c r="G18" s="79"/>
      <c r="H18" s="152">
        <v>1</v>
      </c>
      <c r="I18" s="125" t="s">
        <v>43</v>
      </c>
      <c r="J18" s="124"/>
      <c r="K18" s="80">
        <f>IF(M18,IF(J18&gt;0,H18*J18,0),"")</f>
        <v>0</v>
      </c>
      <c r="L18" s="49"/>
      <c r="M18" s="42" t="b">
        <v>1</v>
      </c>
    </row>
    <row r="19" spans="2:13" ht="96">
      <c r="B19" s="33"/>
      <c r="C19" s="226"/>
      <c r="D19" s="121"/>
      <c r="E19" s="78"/>
      <c r="F19" s="157" t="s">
        <v>183</v>
      </c>
      <c r="G19" s="166"/>
      <c r="H19" s="167"/>
      <c r="I19" s="168"/>
      <c r="J19" s="169"/>
      <c r="K19" s="170"/>
      <c r="L19" s="49"/>
    </row>
    <row r="20" spans="2:13" ht="17.5">
      <c r="B20" s="20"/>
      <c r="C20" s="159" t="s">
        <v>146</v>
      </c>
      <c r="D20" s="171"/>
      <c r="E20" s="158"/>
      <c r="F20" s="172" t="s">
        <v>148</v>
      </c>
      <c r="G20" s="79"/>
      <c r="H20" s="152">
        <v>1</v>
      </c>
      <c r="I20" s="125" t="s">
        <v>43</v>
      </c>
      <c r="J20" s="123"/>
      <c r="K20" s="80">
        <f>IF(M20,IF(J20&gt;0,H20*J20,0),"")</f>
        <v>0</v>
      </c>
      <c r="L20" s="49"/>
      <c r="M20" s="42" t="b">
        <v>1</v>
      </c>
    </row>
    <row r="21" spans="2:13" ht="84">
      <c r="B21" s="33"/>
      <c r="C21" s="155"/>
      <c r="D21" s="120"/>
      <c r="E21" s="81"/>
      <c r="F21" s="156" t="s">
        <v>184</v>
      </c>
      <c r="G21" s="161"/>
      <c r="H21" s="162"/>
      <c r="I21" s="163"/>
      <c r="J21" s="164"/>
      <c r="K21" s="165"/>
      <c r="L21" s="49"/>
    </row>
    <row r="22" spans="2:13" ht="17.5">
      <c r="B22" s="20"/>
      <c r="C22" s="159" t="s">
        <v>147</v>
      </c>
      <c r="D22" s="171"/>
      <c r="E22" s="158"/>
      <c r="F22" s="172" t="s">
        <v>150</v>
      </c>
      <c r="G22" s="79"/>
      <c r="H22" s="152">
        <v>1</v>
      </c>
      <c r="I22" s="125" t="s">
        <v>43</v>
      </c>
      <c r="J22" s="123"/>
      <c r="K22" s="80">
        <f>IF(M22,IF(J22&gt;0,H22*J22,0),"")</f>
        <v>0</v>
      </c>
      <c r="L22" s="49"/>
      <c r="M22" s="42" t="b">
        <v>1</v>
      </c>
    </row>
    <row r="23" spans="2:13" ht="60">
      <c r="B23" s="33"/>
      <c r="C23" s="155"/>
      <c r="D23" s="120"/>
      <c r="E23" s="81"/>
      <c r="F23" s="156" t="s">
        <v>185</v>
      </c>
      <c r="G23" s="161"/>
      <c r="H23" s="162"/>
      <c r="I23" s="163"/>
      <c r="J23" s="164"/>
      <c r="K23" s="165"/>
      <c r="L23" s="49"/>
    </row>
    <row r="24" spans="2:13" ht="17.5">
      <c r="B24" s="20"/>
      <c r="C24" s="194" t="s">
        <v>149</v>
      </c>
      <c r="D24" s="171"/>
      <c r="E24" s="158"/>
      <c r="F24" s="172" t="s">
        <v>152</v>
      </c>
      <c r="G24" s="79"/>
      <c r="H24" s="152">
        <v>1</v>
      </c>
      <c r="I24" s="125" t="s">
        <v>43</v>
      </c>
      <c r="J24" s="124"/>
      <c r="K24" s="80" t="str">
        <f>IF(M24,IF(J24&gt;0,H24*J24,0),"")</f>
        <v/>
      </c>
      <c r="L24" s="49"/>
      <c r="M24" s="42" t="b">
        <v>0</v>
      </c>
    </row>
    <row r="25" spans="2:13" ht="24">
      <c r="B25" s="33"/>
      <c r="C25" s="195"/>
      <c r="D25" s="120"/>
      <c r="E25" s="81"/>
      <c r="F25" s="156" t="s">
        <v>186</v>
      </c>
      <c r="G25" s="161"/>
      <c r="H25" s="162"/>
      <c r="I25" s="163"/>
      <c r="J25" s="164"/>
      <c r="K25" s="165"/>
      <c r="L25" s="49"/>
    </row>
    <row r="26" spans="2:13" ht="17.5">
      <c r="B26" s="20"/>
      <c r="C26" s="196" t="s">
        <v>151</v>
      </c>
      <c r="D26" s="171"/>
      <c r="E26" s="158"/>
      <c r="F26" s="197" t="s">
        <v>153</v>
      </c>
      <c r="G26" s="79"/>
      <c r="H26" s="152">
        <v>1</v>
      </c>
      <c r="I26" s="125" t="s">
        <v>43</v>
      </c>
      <c r="J26" s="124"/>
      <c r="K26" s="80">
        <f>IF(M26,IF(J26&gt;0,H26*J26,0),"")</f>
        <v>0</v>
      </c>
      <c r="L26" s="49"/>
      <c r="M26" s="42" t="b">
        <v>1</v>
      </c>
    </row>
    <row r="27" spans="2:13" ht="72">
      <c r="B27" s="33"/>
      <c r="C27" s="195"/>
      <c r="D27" s="120"/>
      <c r="E27" s="81"/>
      <c r="F27" s="156" t="s">
        <v>187</v>
      </c>
      <c r="G27" s="161"/>
      <c r="H27" s="162"/>
      <c r="I27" s="163"/>
      <c r="J27" s="164"/>
      <c r="K27" s="165"/>
      <c r="L27" s="49"/>
    </row>
    <row r="28" spans="2:13" ht="17.5">
      <c r="B28" s="20"/>
      <c r="C28" s="194" t="s">
        <v>154</v>
      </c>
      <c r="D28" s="171"/>
      <c r="E28" s="158"/>
      <c r="F28" s="197" t="s">
        <v>156</v>
      </c>
      <c r="G28" s="154"/>
      <c r="H28" s="152">
        <v>1</v>
      </c>
      <c r="I28" s="125" t="s">
        <v>43</v>
      </c>
      <c r="J28" s="124"/>
      <c r="K28" s="80">
        <f>IF(M28,IF(J28&gt;0,H28*J28,0),"")</f>
        <v>0</v>
      </c>
      <c r="L28" s="49"/>
      <c r="M28" s="42" t="b">
        <v>1</v>
      </c>
    </row>
    <row r="29" spans="2:13">
      <c r="B29" s="33"/>
      <c r="C29" s="195"/>
      <c r="D29" s="120"/>
      <c r="E29" s="81"/>
      <c r="F29" s="156" t="s">
        <v>188</v>
      </c>
      <c r="G29" s="161"/>
      <c r="H29" s="162"/>
      <c r="I29" s="163"/>
      <c r="J29" s="164"/>
      <c r="K29" s="165"/>
      <c r="L29" s="49"/>
    </row>
    <row r="30" spans="2:13" ht="17.5">
      <c r="B30" s="20"/>
      <c r="C30" s="218" t="s">
        <v>155</v>
      </c>
      <c r="D30" s="171"/>
      <c r="E30" s="158"/>
      <c r="F30" s="198" t="s">
        <v>111</v>
      </c>
      <c r="G30" s="154"/>
      <c r="H30" s="152">
        <v>1</v>
      </c>
      <c r="I30" s="125" t="s">
        <v>43</v>
      </c>
      <c r="J30" s="124"/>
      <c r="K30" s="80">
        <f>IF(M30,IF(J30&gt;0,H30*J30,0),"")</f>
        <v>0</v>
      </c>
      <c r="L30" s="49"/>
      <c r="M30" s="42" t="b">
        <v>1</v>
      </c>
    </row>
    <row r="31" spans="2:13" ht="48">
      <c r="B31" s="33"/>
      <c r="C31" s="195"/>
      <c r="D31" s="120"/>
      <c r="E31" s="81"/>
      <c r="F31" s="156" t="s">
        <v>189</v>
      </c>
      <c r="G31" s="161"/>
      <c r="H31" s="162"/>
      <c r="I31" s="163"/>
      <c r="J31" s="164"/>
      <c r="K31" s="165"/>
      <c r="L31" s="49"/>
    </row>
    <row r="32" spans="2:13" ht="17.5">
      <c r="B32" s="20"/>
      <c r="C32" s="194" t="s">
        <v>157</v>
      </c>
      <c r="D32" s="171"/>
      <c r="E32" s="158"/>
      <c r="F32" s="197" t="s">
        <v>198</v>
      </c>
      <c r="G32" s="154"/>
      <c r="H32" s="152">
        <v>1</v>
      </c>
      <c r="I32" s="125" t="s">
        <v>43</v>
      </c>
      <c r="J32" s="124"/>
      <c r="K32" s="80">
        <f>IF(M32,IF(J32&gt;0,H32*J32,0),"")</f>
        <v>0</v>
      </c>
      <c r="L32" s="49"/>
      <c r="M32" s="42" t="b">
        <v>1</v>
      </c>
    </row>
    <row r="33" spans="2:12" ht="60.5" thickBot="1">
      <c r="B33" s="33"/>
      <c r="C33" s="195"/>
      <c r="D33" s="120"/>
      <c r="E33" s="81"/>
      <c r="F33" s="156" t="s">
        <v>190</v>
      </c>
      <c r="G33" s="161"/>
      <c r="H33" s="162"/>
      <c r="I33" s="163"/>
      <c r="J33" s="164"/>
      <c r="K33" s="165"/>
      <c r="L33" s="49"/>
    </row>
    <row r="34" spans="2:12" ht="17" thickBot="1">
      <c r="B34" s="95"/>
      <c r="C34" s="138" t="s">
        <v>0</v>
      </c>
      <c r="D34" s="96"/>
      <c r="E34" s="98"/>
      <c r="F34" s="99"/>
      <c r="G34" s="100"/>
      <c r="H34" s="99"/>
      <c r="I34" s="99"/>
      <c r="J34" s="101" t="s">
        <v>121</v>
      </c>
      <c r="K34" s="97">
        <f>IF(Projektgrundlagen!I24,IF(COUNT(K12:K33)&gt;0,SUM(K12:K33),""),0)</f>
        <v>0</v>
      </c>
    </row>
    <row r="35" spans="2:12">
      <c r="B35" s="102"/>
      <c r="C35" s="136"/>
      <c r="D35" s="44"/>
      <c r="E35" s="44"/>
      <c r="F35" s="45"/>
      <c r="G35" s="46"/>
      <c r="H35" s="45"/>
      <c r="I35" s="45"/>
      <c r="J35" s="103"/>
      <c r="K35" s="51"/>
    </row>
    <row r="36" spans="2:12" ht="17" thickBot="1">
      <c r="B36" s="38"/>
      <c r="C36" s="38"/>
      <c r="D36" s="38"/>
      <c r="E36" s="38"/>
      <c r="F36" s="38"/>
      <c r="G36" s="38"/>
      <c r="H36" s="38"/>
      <c r="I36" s="38"/>
      <c r="J36" s="38"/>
      <c r="K36" s="39"/>
    </row>
    <row r="37" spans="2:12" ht="17" thickBot="1">
      <c r="B37" s="109"/>
      <c r="C37" s="139" t="s">
        <v>0</v>
      </c>
      <c r="D37" s="110"/>
      <c r="E37" s="110"/>
      <c r="F37" s="111"/>
      <c r="G37" s="112"/>
      <c r="H37" s="111"/>
      <c r="I37" s="111"/>
      <c r="J37" s="113" t="s">
        <v>44</v>
      </c>
      <c r="K37" s="82">
        <f>K34</f>
        <v>0</v>
      </c>
    </row>
  </sheetData>
  <sheetProtection formatRows="0"/>
  <mergeCells count="15">
    <mergeCell ref="B10:F10"/>
    <mergeCell ref="B2:G2"/>
    <mergeCell ref="H2:I2"/>
    <mergeCell ref="J2:K2"/>
    <mergeCell ref="L2:L8"/>
    <mergeCell ref="B3:F3"/>
    <mergeCell ref="B4:G4"/>
    <mergeCell ref="H4:I4"/>
    <mergeCell ref="J4:K4"/>
    <mergeCell ref="B6:E6"/>
    <mergeCell ref="F6:K6"/>
    <mergeCell ref="B7:E7"/>
    <mergeCell ref="F7:K7"/>
    <mergeCell ref="B8:E8"/>
    <mergeCell ref="F8:K8"/>
  </mergeCells>
  <conditionalFormatting sqref="F12">
    <cfRule type="expression" dxfId="231" priority="194">
      <formula>AND($M12,F12="")</formula>
    </cfRule>
  </conditionalFormatting>
  <conditionalFormatting sqref="F13 F23 F29">
    <cfRule type="expression" dxfId="229" priority="151">
      <formula>NOT(M12)</formula>
    </cfRule>
  </conditionalFormatting>
  <conditionalFormatting sqref="F14 F16 F18">
    <cfRule type="expression" dxfId="228" priority="155">
      <formula>AND($M14,F14="")</formula>
    </cfRule>
  </conditionalFormatting>
  <conditionalFormatting sqref="F15">
    <cfRule type="expression" dxfId="227" priority="111">
      <formula>NOT(M14)</formula>
    </cfRule>
  </conditionalFormatting>
  <conditionalFormatting sqref="F17">
    <cfRule type="expression" dxfId="226" priority="110">
      <formula>NOT(M16)</formula>
    </cfRule>
  </conditionalFormatting>
  <conditionalFormatting sqref="F19">
    <cfRule type="expression" dxfId="225" priority="109">
      <formula>NOT(M18)</formula>
    </cfRule>
  </conditionalFormatting>
  <conditionalFormatting sqref="F20">
    <cfRule type="expression" dxfId="224" priority="87">
      <formula>AND($M20,F20="")</formula>
    </cfRule>
  </conditionalFormatting>
  <conditionalFormatting sqref="F21">
    <cfRule type="expression" dxfId="222" priority="84">
      <formula>NOT(M20)</formula>
    </cfRule>
  </conditionalFormatting>
  <conditionalFormatting sqref="F22">
    <cfRule type="expression" dxfId="221" priority="172">
      <formula>AND($M22,F22="")</formula>
    </cfRule>
  </conditionalFormatting>
  <conditionalFormatting sqref="F24">
    <cfRule type="expression" dxfId="220" priority="167">
      <formula>AND($M24,F24="")</formula>
    </cfRule>
  </conditionalFormatting>
  <conditionalFormatting sqref="F25">
    <cfRule type="expression" dxfId="219" priority="139">
      <formula>NOT(M24)</formula>
    </cfRule>
  </conditionalFormatting>
  <conditionalFormatting sqref="F26">
    <cfRule type="expression" dxfId="218" priority="78">
      <formula>AND($M26,F26="")</formula>
    </cfRule>
    <cfRule type="expression" dxfId="217" priority="81">
      <formula>AND($M26,F26="")</formula>
    </cfRule>
    <cfRule type="expression" dxfId="216" priority="82">
      <formula>AND($M26,F26="")</formula>
    </cfRule>
    <cfRule type="expression" dxfId="214" priority="76">
      <formula>NOT($M26)</formula>
    </cfRule>
  </conditionalFormatting>
  <conditionalFormatting sqref="F27">
    <cfRule type="expression" dxfId="213" priority="106">
      <formula>NOT(M26)</formula>
    </cfRule>
  </conditionalFormatting>
  <conditionalFormatting sqref="F28">
    <cfRule type="expression" dxfId="212" priority="98">
      <formula>NOT($M28)</formula>
    </cfRule>
    <cfRule type="expression" dxfId="211" priority="103">
      <formula>AND($M28,F28="")</formula>
    </cfRule>
    <cfRule type="expression" dxfId="210" priority="104">
      <formula>AND($M28,F28="")</formula>
    </cfRule>
    <cfRule type="expression" dxfId="209" priority="100">
      <formula>AND($M28,F28="")</formula>
    </cfRule>
  </conditionalFormatting>
  <conditionalFormatting sqref="F30">
    <cfRule type="expression" dxfId="208" priority="13">
      <formula>AND($M30,F30="")</formula>
    </cfRule>
  </conditionalFormatting>
  <conditionalFormatting sqref="F31">
    <cfRule type="expression" dxfId="206" priority="11">
      <formula>NOT(M30)</formula>
    </cfRule>
  </conditionalFormatting>
  <conditionalFormatting sqref="F32">
    <cfRule type="expression" dxfId="205" priority="36">
      <formula>AND($M32,F32="")</formula>
    </cfRule>
    <cfRule type="expression" dxfId="204" priority="35">
      <formula>AND($M32,F32="")</formula>
    </cfRule>
    <cfRule type="expression" dxfId="203" priority="30">
      <formula>NOT($M32)</formula>
    </cfRule>
    <cfRule type="expression" dxfId="202" priority="32">
      <formula>AND($M32,F32="")</formula>
    </cfRule>
  </conditionalFormatting>
  <conditionalFormatting sqref="F33">
    <cfRule type="expression" dxfId="200" priority="1">
      <formula>NOT(M32)</formula>
    </cfRule>
  </conditionalFormatting>
  <conditionalFormatting sqref="H12">
    <cfRule type="expression" dxfId="195" priority="199">
      <formula>AND(M12,H12="")</formula>
    </cfRule>
  </conditionalFormatting>
  <conditionalFormatting sqref="H14 H16 H18">
    <cfRule type="expression" dxfId="194" priority="160">
      <formula>AND(M14,H14="")</formula>
    </cfRule>
  </conditionalFormatting>
  <conditionalFormatting sqref="H20">
    <cfRule type="expression" dxfId="193" priority="91">
      <formula>AND(M20,H20="")</formula>
    </cfRule>
  </conditionalFormatting>
  <conditionalFormatting sqref="H22">
    <cfRule type="expression" dxfId="192" priority="176">
      <formula>AND(M22,H22="")</formula>
    </cfRule>
  </conditionalFormatting>
  <conditionalFormatting sqref="H24">
    <cfRule type="expression" dxfId="191" priority="171">
      <formula>AND(M24,H24="")</formula>
    </cfRule>
  </conditionalFormatting>
  <conditionalFormatting sqref="H26">
    <cfRule type="expression" dxfId="190" priority="143">
      <formula>AND(M26,H26="")</formula>
    </cfRule>
  </conditionalFormatting>
  <conditionalFormatting sqref="H28">
    <cfRule type="expression" dxfId="189" priority="130">
      <formula>AND(M28,H28="")</formula>
    </cfRule>
  </conditionalFormatting>
  <conditionalFormatting sqref="H30">
    <cfRule type="expression" dxfId="188" priority="19">
      <formula>AND(M30,H30="")</formula>
    </cfRule>
  </conditionalFormatting>
  <conditionalFormatting sqref="H32">
    <cfRule type="expression" dxfId="187" priority="42">
      <formula>AND(M32,H32="")</formula>
    </cfRule>
  </conditionalFormatting>
  <conditionalFormatting sqref="H12:I12">
    <cfRule type="expression" dxfId="186" priority="197">
      <formula>NOT($M12)</formula>
    </cfRule>
  </conditionalFormatting>
  <conditionalFormatting sqref="H14:I14 H16:I16 H18:I18">
    <cfRule type="expression" dxfId="184" priority="158">
      <formula>NOT($M14)</formula>
    </cfRule>
  </conditionalFormatting>
  <conditionalFormatting sqref="H20:I20">
    <cfRule type="expression" dxfId="182" priority="89">
      <formula>NOT($M20)</formula>
    </cfRule>
  </conditionalFormatting>
  <conditionalFormatting sqref="H22:I22">
    <cfRule type="expression" dxfId="179" priority="174">
      <formula>NOT($M22)</formula>
    </cfRule>
  </conditionalFormatting>
  <conditionalFormatting sqref="H24:I24">
    <cfRule type="expression" dxfId="178" priority="169">
      <formula>NOT($M24)</formula>
    </cfRule>
  </conditionalFormatting>
  <conditionalFormatting sqref="H26:I26">
    <cfRule type="expression" dxfId="175" priority="141">
      <formula>NOT($M26)</formula>
    </cfRule>
  </conditionalFormatting>
  <conditionalFormatting sqref="H28:I28">
    <cfRule type="expression" dxfId="174" priority="128">
      <formula>NOT($M28)</formula>
    </cfRule>
  </conditionalFormatting>
  <conditionalFormatting sqref="H30:I30">
    <cfRule type="expression" dxfId="173" priority="17">
      <formula>NOT($M30)</formula>
    </cfRule>
  </conditionalFormatting>
  <conditionalFormatting sqref="H32:I32">
    <cfRule type="expression" dxfId="172" priority="40">
      <formula>NOT($M32)</formula>
    </cfRule>
  </conditionalFormatting>
  <conditionalFormatting sqref="I12">
    <cfRule type="expression" dxfId="171" priority="198">
      <formula>AND(M12,I12="")</formula>
    </cfRule>
  </conditionalFormatting>
  <conditionalFormatting sqref="I14 I16 I18">
    <cfRule type="expression" dxfId="170" priority="159">
      <formula>AND(M14,I14="")</formula>
    </cfRule>
  </conditionalFormatting>
  <conditionalFormatting sqref="I20">
    <cfRule type="expression" dxfId="169" priority="90">
      <formula>AND(M20,I20="")</formula>
    </cfRule>
  </conditionalFormatting>
  <conditionalFormatting sqref="I22">
    <cfRule type="expression" dxfId="168" priority="175">
      <formula>AND(M22,I22="")</formula>
    </cfRule>
  </conditionalFormatting>
  <conditionalFormatting sqref="I24">
    <cfRule type="expression" dxfId="167" priority="170">
      <formula>AND(M24,I24="")</formula>
    </cfRule>
  </conditionalFormatting>
  <conditionalFormatting sqref="I26">
    <cfRule type="expression" dxfId="166" priority="142">
      <formula>AND(M26,I26="")</formula>
    </cfRule>
  </conditionalFormatting>
  <conditionalFormatting sqref="I28">
    <cfRule type="expression" dxfId="165" priority="129">
      <formula>AND(M28,I28="")</formula>
    </cfRule>
  </conditionalFormatting>
  <conditionalFormatting sqref="I30">
    <cfRule type="expression" dxfId="164" priority="18">
      <formula>AND(M30,I30="")</formula>
    </cfRule>
  </conditionalFormatting>
  <conditionalFormatting sqref="I32">
    <cfRule type="expression" dxfId="163" priority="41">
      <formula>AND(M32,I32="")</formula>
    </cfRule>
  </conditionalFormatting>
  <conditionalFormatting sqref="J12">
    <cfRule type="expression" dxfId="162" priority="205">
      <formula>AND(M12,J12="")</formula>
    </cfRule>
    <cfRule type="expression" dxfId="161" priority="200">
      <formula>M12=FALSE</formula>
    </cfRule>
    <cfRule type="expression" dxfId="160" priority="201">
      <formula>AND(M12,J12="")</formula>
    </cfRule>
    <cfRule type="expression" dxfId="159" priority="202">
      <formula>M12=FALSE</formula>
    </cfRule>
    <cfRule type="expression" dxfId="158" priority="203">
      <formula>AND(M12,J12="")</formula>
    </cfRule>
    <cfRule type="expression" dxfId="157" priority="204">
      <formula>M12=FALSE</formula>
    </cfRule>
  </conditionalFormatting>
  <conditionalFormatting sqref="J14 J16 J18">
    <cfRule type="expression" dxfId="156" priority="166">
      <formula>AND(M14,J14="")</formula>
    </cfRule>
    <cfRule type="expression" dxfId="155" priority="161">
      <formula>M14=FALSE</formula>
    </cfRule>
    <cfRule type="expression" dxfId="154" priority="162">
      <formula>AND(M14,J14="")</formula>
    </cfRule>
    <cfRule type="expression" dxfId="153" priority="163">
      <formula>M14=FALSE</formula>
    </cfRule>
    <cfRule type="expression" dxfId="152" priority="164">
      <formula>AND(M14,J14="")</formula>
    </cfRule>
    <cfRule type="expression" dxfId="151" priority="165">
      <formula>M14=FALSE</formula>
    </cfRule>
  </conditionalFormatting>
  <conditionalFormatting sqref="J20">
    <cfRule type="expression" dxfId="150" priority="95">
      <formula>AND(M20,J20="")</formula>
    </cfRule>
    <cfRule type="expression" dxfId="149" priority="97">
      <formula>AND(M20,J20="")</formula>
    </cfRule>
    <cfRule type="expression" dxfId="148" priority="96">
      <formula>M20=FALSE</formula>
    </cfRule>
    <cfRule type="expression" dxfId="147" priority="93">
      <formula>AND(M20,J20="")</formula>
    </cfRule>
    <cfRule type="expression" dxfId="146" priority="94">
      <formula>M20=FALSE</formula>
    </cfRule>
    <cfRule type="expression" dxfId="145" priority="92">
      <formula>M20=FALSE</formula>
    </cfRule>
  </conditionalFormatting>
  <conditionalFormatting sqref="J22">
    <cfRule type="expression" dxfId="144" priority="193">
      <formula>AND(M22,J22="")</formula>
    </cfRule>
    <cfRule type="expression" dxfId="143" priority="188">
      <formula>M22=FALSE</formula>
    </cfRule>
    <cfRule type="expression" dxfId="142" priority="189">
      <formula>AND(M22,J22="")</formula>
    </cfRule>
    <cfRule type="expression" dxfId="141" priority="190">
      <formula>M22=FALSE</formula>
    </cfRule>
    <cfRule type="expression" dxfId="140" priority="191">
      <formula>AND(M22,J22="")</formula>
    </cfRule>
    <cfRule type="expression" dxfId="139" priority="192">
      <formula>M22=FALSE</formula>
    </cfRule>
  </conditionalFormatting>
  <conditionalFormatting sqref="J24">
    <cfRule type="expression" dxfId="138" priority="185">
      <formula>M24=FALSE</formula>
    </cfRule>
    <cfRule type="expression" dxfId="137" priority="181">
      <formula>M24=FALSE</formula>
    </cfRule>
    <cfRule type="expression" dxfId="136" priority="186">
      <formula>AND(M24,J24="")</formula>
    </cfRule>
    <cfRule type="expression" dxfId="135" priority="182">
      <formula>AND(M24,J24="")</formula>
    </cfRule>
    <cfRule type="expression" dxfId="134" priority="183">
      <formula>M24=FALSE</formula>
    </cfRule>
    <cfRule type="expression" dxfId="133" priority="184">
      <formula>AND(M24,J24="")</formula>
    </cfRule>
  </conditionalFormatting>
  <conditionalFormatting sqref="J26">
    <cfRule type="expression" dxfId="132" priority="146">
      <formula>AND(M26,J26="")</formula>
    </cfRule>
    <cfRule type="expression" dxfId="131" priority="145">
      <formula>M26=FALSE</formula>
    </cfRule>
    <cfRule type="expression" dxfId="130" priority="147">
      <formula>M26=FALSE</formula>
    </cfRule>
    <cfRule type="expression" dxfId="129" priority="148">
      <formula>AND(M26,J26="")</formula>
    </cfRule>
    <cfRule type="expression" dxfId="128" priority="149">
      <formula>M26=FALSE</formula>
    </cfRule>
    <cfRule type="expression" dxfId="127" priority="150">
      <formula>AND(M26,J26="")</formula>
    </cfRule>
  </conditionalFormatting>
  <conditionalFormatting sqref="J28">
    <cfRule type="expression" dxfId="126" priority="132">
      <formula>M28=FALSE</formula>
    </cfRule>
    <cfRule type="expression" dxfId="125" priority="133">
      <formula>AND(M28,J28="")</formula>
    </cfRule>
    <cfRule type="expression" dxfId="124" priority="137">
      <formula>AND(M28,J28="")</formula>
    </cfRule>
    <cfRule type="expression" dxfId="123" priority="136">
      <formula>M28=FALSE</formula>
    </cfRule>
    <cfRule type="expression" dxfId="122" priority="135">
      <formula>AND(M28,J28="")</formula>
    </cfRule>
    <cfRule type="expression" dxfId="121" priority="134">
      <formula>M28=FALSE</formula>
    </cfRule>
  </conditionalFormatting>
  <conditionalFormatting sqref="J30">
    <cfRule type="expression" dxfId="120" priority="21">
      <formula>M30=FALSE</formula>
    </cfRule>
    <cfRule type="expression" dxfId="119" priority="26">
      <formula>AND(M30,J30="")</formula>
    </cfRule>
    <cfRule type="expression" dxfId="118" priority="25">
      <formula>M30=FALSE</formula>
    </cfRule>
    <cfRule type="expression" dxfId="117" priority="24">
      <formula>AND(M30,J30="")</formula>
    </cfRule>
    <cfRule type="expression" dxfId="116" priority="23">
      <formula>M30=FALSE</formula>
    </cfRule>
    <cfRule type="expression" dxfId="115" priority="22">
      <formula>AND(M30,J30="")</formula>
    </cfRule>
  </conditionalFormatting>
  <conditionalFormatting sqref="J32">
    <cfRule type="expression" dxfId="114" priority="47">
      <formula>AND(M32,J32="")</formula>
    </cfRule>
    <cfRule type="expression" dxfId="113" priority="46">
      <formula>M32=FALSE</formula>
    </cfRule>
    <cfRule type="expression" dxfId="112" priority="45">
      <formula>AND(M32,J32="")</formula>
    </cfRule>
    <cfRule type="expression" dxfId="111" priority="44">
      <formula>M32=FALSE</formula>
    </cfRule>
    <cfRule type="expression" dxfId="110" priority="49">
      <formula>AND(M32,J32="")</formula>
    </cfRule>
    <cfRule type="expression" dxfId="109" priority="48">
      <formula>M32=FALSE</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Februar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2705" r:id="rId4" name="Kontrollkästchen 2">
              <controlPr defaultSize="0" autoFill="0" autoLine="0" autoPict="0" altText="">
                <anchor moveWithCells="1">
                  <from>
                    <xdr:col>1</xdr:col>
                    <xdr:colOff>0</xdr:colOff>
                    <xdr:row>11</xdr:row>
                    <xdr:rowOff>0</xdr:rowOff>
                  </from>
                  <to>
                    <xdr:col>2</xdr:col>
                    <xdr:colOff>0</xdr:colOff>
                    <xdr:row>11</xdr:row>
                    <xdr:rowOff>209550</xdr:rowOff>
                  </to>
                </anchor>
              </controlPr>
            </control>
          </mc:Choice>
        </mc:AlternateContent>
        <mc:AlternateContent xmlns:mc="http://schemas.openxmlformats.org/markup-compatibility/2006">
          <mc:Choice Requires="x14">
            <control shapeId="72706" r:id="rId5" name="Check Box 2">
              <controlPr defaultSize="0" autoFill="0" autoLine="0" autoPict="0" altText="">
                <anchor moveWithCells="1">
                  <from>
                    <xdr:col>1</xdr:col>
                    <xdr:colOff>0</xdr:colOff>
                    <xdr:row>21</xdr:row>
                    <xdr:rowOff>0</xdr:rowOff>
                  </from>
                  <to>
                    <xdr:col>2</xdr:col>
                    <xdr:colOff>0</xdr:colOff>
                    <xdr:row>21</xdr:row>
                    <xdr:rowOff>209550</xdr:rowOff>
                  </to>
                </anchor>
              </controlPr>
            </control>
          </mc:Choice>
        </mc:AlternateContent>
        <mc:AlternateContent xmlns:mc="http://schemas.openxmlformats.org/markup-compatibility/2006">
          <mc:Choice Requires="x14">
            <control shapeId="72707" r:id="rId6" name="Check Box 3">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08" r:id="rId7" name="Check Box 4">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09" r:id="rId8" name="Check Box 5">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10" r:id="rId9" name="Check Box 6">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72711" r:id="rId10" name="Check Box 7">
              <controlPr defaultSize="0" autoFill="0" autoLine="0" autoPict="0" altText="">
                <anchor moveWithCells="1">
                  <from>
                    <xdr:col>1</xdr:col>
                    <xdr:colOff>0</xdr:colOff>
                    <xdr:row>15</xdr:row>
                    <xdr:rowOff>0</xdr:rowOff>
                  </from>
                  <to>
                    <xdr:col>2</xdr:col>
                    <xdr:colOff>0</xdr:colOff>
                    <xdr:row>15</xdr:row>
                    <xdr:rowOff>209550</xdr:rowOff>
                  </to>
                </anchor>
              </controlPr>
            </control>
          </mc:Choice>
        </mc:AlternateContent>
        <mc:AlternateContent xmlns:mc="http://schemas.openxmlformats.org/markup-compatibility/2006">
          <mc:Choice Requires="x14">
            <control shapeId="72712" r:id="rId11" name="Check Box 8">
              <controlPr defaultSize="0" autoFill="0" autoLine="0" autoPict="0" altText="">
                <anchor moveWithCells="1">
                  <from>
                    <xdr:col>1</xdr:col>
                    <xdr:colOff>0</xdr:colOff>
                    <xdr:row>17</xdr:row>
                    <xdr:rowOff>0</xdr:rowOff>
                  </from>
                  <to>
                    <xdr:col>2</xdr:col>
                    <xdr:colOff>0</xdr:colOff>
                    <xdr:row>17</xdr:row>
                    <xdr:rowOff>209550</xdr:rowOff>
                  </to>
                </anchor>
              </controlPr>
            </control>
          </mc:Choice>
        </mc:AlternateContent>
        <mc:AlternateContent xmlns:mc="http://schemas.openxmlformats.org/markup-compatibility/2006">
          <mc:Choice Requires="x14">
            <control shapeId="72713" r:id="rId12" name="Check Box 9">
              <controlPr defaultSize="0" autoFill="0" autoLine="0" autoPict="0" altText="">
                <anchor moveWithCells="1">
                  <from>
                    <xdr:col>1</xdr:col>
                    <xdr:colOff>0</xdr:colOff>
                    <xdr:row>19</xdr:row>
                    <xdr:rowOff>0</xdr:rowOff>
                  </from>
                  <to>
                    <xdr:col>2</xdr:col>
                    <xdr:colOff>0</xdr:colOff>
                    <xdr:row>19</xdr:row>
                    <xdr:rowOff>209550</xdr:rowOff>
                  </to>
                </anchor>
              </controlPr>
            </control>
          </mc:Choice>
        </mc:AlternateContent>
        <mc:AlternateContent xmlns:mc="http://schemas.openxmlformats.org/markup-compatibility/2006">
          <mc:Choice Requires="x14">
            <control shapeId="72714" r:id="rId13" name="Check Box 10">
              <controlPr defaultSize="0" autoFill="0" autoLine="0" autoPict="0" altText="">
                <anchor moveWithCells="1">
                  <from>
                    <xdr:col>1</xdr:col>
                    <xdr:colOff>0</xdr:colOff>
                    <xdr:row>19</xdr:row>
                    <xdr:rowOff>0</xdr:rowOff>
                  </from>
                  <to>
                    <xdr:col>2</xdr:col>
                    <xdr:colOff>0</xdr:colOff>
                    <xdr:row>19</xdr:row>
                    <xdr:rowOff>209550</xdr:rowOff>
                  </to>
                </anchor>
              </controlPr>
            </control>
          </mc:Choice>
        </mc:AlternateContent>
        <mc:AlternateContent xmlns:mc="http://schemas.openxmlformats.org/markup-compatibility/2006">
          <mc:Choice Requires="x14">
            <control shapeId="72715" r:id="rId14" name="Check Box 11">
              <controlPr defaultSize="0" autoFill="0" autoLine="0" autoPict="0" altText="">
                <anchor moveWithCells="1">
                  <from>
                    <xdr:col>1</xdr:col>
                    <xdr:colOff>0</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72716" r:id="rId15" name="Check Box 12">
              <controlPr defaultSize="0" autoFill="0" autoLine="0" autoPict="0" altText="">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72717" r:id="rId16" name="Check Box 13">
              <controlPr defaultSize="0" autoFill="0" autoLine="0" autoPict="0" altText="">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72718" r:id="rId17" name="Check Box 14">
              <controlPr defaultSize="0" autoFill="0" autoLine="0" autoPict="0" altText="">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72719" r:id="rId18" name="Check Box 15">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20" r:id="rId19" name="Check Box 16">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21" r:id="rId20" name="Check Box 17">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22" r:id="rId21" name="Check Box 18">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23" r:id="rId22" name="Check Box 19">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24" r:id="rId23" name="Check Box 20">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25" r:id="rId24" name="Check Box 21">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26" r:id="rId25" name="Check Box 22">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27" r:id="rId26" name="Check Box 23">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28" r:id="rId27" name="Check Box 24">
              <controlPr defaultSize="0" autoFill="0" autoLine="0" autoPict="0" altText="">
                <anchor moveWithCells="1">
                  <from>
                    <xdr:col>1</xdr:col>
                    <xdr:colOff>0</xdr:colOff>
                    <xdr:row>33</xdr:row>
                    <xdr:rowOff>0</xdr:rowOff>
                  </from>
                  <to>
                    <xdr:col>2</xdr:col>
                    <xdr:colOff>0</xdr:colOff>
                    <xdr:row>34</xdr:row>
                    <xdr:rowOff>69850</xdr:rowOff>
                  </to>
                </anchor>
              </controlPr>
            </control>
          </mc:Choice>
        </mc:AlternateContent>
        <mc:AlternateContent xmlns:mc="http://schemas.openxmlformats.org/markup-compatibility/2006">
          <mc:Choice Requires="x14">
            <control shapeId="72763" r:id="rId28" name="Check Box 59">
              <controlPr defaultSize="0" autoFill="0" autoLine="0" autoPict="0" altText="">
                <anchor moveWithCells="1">
                  <from>
                    <xdr:col>1</xdr:col>
                    <xdr:colOff>0</xdr:colOff>
                    <xdr:row>30</xdr:row>
                    <xdr:rowOff>609600</xdr:rowOff>
                  </from>
                  <to>
                    <xdr:col>2</xdr:col>
                    <xdr:colOff>0</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7" id="{705B4C87-4D5F-4896-AB24-128D215835BB}">
            <xm:f>NOT(Projektgrundlagen!$I$24)</xm:f>
            <x14:dxf>
              <font>
                <strike/>
                <color theme="0" tint="-0.14996795556505021"/>
              </font>
              <fill>
                <patternFill>
                  <bgColor theme="0"/>
                </patternFill>
              </fill>
            </x14:dxf>
          </x14:cfRule>
          <xm:sqref>B22:C22</xm:sqref>
        </x14:conditionalFormatting>
        <x14:conditionalFormatting xmlns:xm="http://schemas.microsoft.com/office/excel/2006/main">
          <x14:cfRule type="expression" priority="180" id="{2689A6C3-72D5-4390-AE84-5A43AFBCDEA6}">
            <xm:f>NOT(Projektgrundlagen!$I$24)</xm:f>
            <x14:dxf>
              <font>
                <strike/>
                <color theme="0" tint="-0.14996795556505021"/>
              </font>
              <fill>
                <patternFill>
                  <bgColor theme="0"/>
                </patternFill>
              </fill>
            </x14:dxf>
          </x14:cfRule>
          <xm:sqref>B24:C24</xm:sqref>
        </x14:conditionalFormatting>
        <x14:conditionalFormatting xmlns:xm="http://schemas.microsoft.com/office/excel/2006/main">
          <x14:cfRule type="expression" priority="144" id="{0924BE5A-775C-4B91-8CA1-33B32F492948}">
            <xm:f>NOT(Projektgrundlagen!$I$24)</xm:f>
            <x14:dxf>
              <font>
                <strike/>
                <color theme="0" tint="-0.14996795556505021"/>
              </font>
              <fill>
                <patternFill>
                  <bgColor theme="0"/>
                </patternFill>
              </fill>
            </x14:dxf>
          </x14:cfRule>
          <xm:sqref>B26:C26</xm:sqref>
        </x14:conditionalFormatting>
        <x14:conditionalFormatting xmlns:xm="http://schemas.microsoft.com/office/excel/2006/main">
          <x14:cfRule type="expression" priority="131" id="{4A643D68-7E63-4BAD-9EC9-404516AB86B6}">
            <xm:f>NOT(Projektgrundlagen!$I$24)</xm:f>
            <x14:dxf>
              <font>
                <strike/>
                <color theme="0" tint="-0.14996795556505021"/>
              </font>
              <fill>
                <patternFill>
                  <bgColor theme="0"/>
                </patternFill>
              </fill>
            </x14:dxf>
          </x14:cfRule>
          <xm:sqref>B28:C28</xm:sqref>
        </x14:conditionalFormatting>
        <x14:conditionalFormatting xmlns:xm="http://schemas.microsoft.com/office/excel/2006/main">
          <x14:cfRule type="expression" priority="20" id="{E158CE92-1E85-435E-9509-D02882D5D352}">
            <xm:f>NOT(Projektgrundlagen!$I$24)</xm:f>
            <x14:dxf>
              <font>
                <strike/>
                <color theme="0" tint="-0.14996795556505021"/>
              </font>
              <fill>
                <patternFill>
                  <bgColor theme="0"/>
                </patternFill>
              </fill>
            </x14:dxf>
          </x14:cfRule>
          <xm:sqref>B30:C30</xm:sqref>
        </x14:conditionalFormatting>
        <x14:conditionalFormatting xmlns:xm="http://schemas.microsoft.com/office/excel/2006/main">
          <x14:cfRule type="expression" priority="43" id="{5AAA58F7-CF16-44EE-BCAA-F0547B0B0481}">
            <xm:f>NOT(Projektgrundlagen!$I$24)</xm:f>
            <x14:dxf>
              <font>
                <strike/>
                <color theme="0" tint="-0.14996795556505021"/>
              </font>
              <fill>
                <patternFill>
                  <bgColor theme="0"/>
                </patternFill>
              </fill>
            </x14:dxf>
          </x14:cfRule>
          <xm:sqref>B32:C32</xm:sqref>
        </x14:conditionalFormatting>
        <x14:conditionalFormatting xmlns:xm="http://schemas.microsoft.com/office/excel/2006/main">
          <x14:cfRule type="expression" priority="154" id="{94C55B6A-CEC9-488C-A34A-5CE9B6489BF0}">
            <xm:f>NOT(Projektgrundlagen!$I$21)</xm:f>
            <x14:dxf>
              <font>
                <strike/>
                <color theme="0" tint="-0.14996795556505021"/>
              </font>
              <fill>
                <patternFill>
                  <bgColor theme="0"/>
                </patternFill>
              </fill>
            </x14:dxf>
          </x14:cfRule>
          <xm:sqref>C13:E13 G13:K13 C15:E15 G15:K15 C17:E17 G17:K17 C19:E19 G19:K19 C21:E21 C23:E23 G23:K23 C25:E25 G25:K25 C27:E27 G27:K27 C29:E29 G29:K29</xm:sqref>
        </x14:conditionalFormatting>
        <x14:conditionalFormatting xmlns:xm="http://schemas.microsoft.com/office/excel/2006/main">
          <x14:cfRule type="expression" priority="28" id="{5DE8286A-27B0-49F4-8690-C9EDF731A76D}">
            <xm:f>NOT(Projektgrundlagen!$I$21)</xm:f>
            <x14:dxf>
              <font>
                <strike/>
                <color theme="0" tint="-0.14996795556505021"/>
              </font>
              <fill>
                <patternFill>
                  <bgColor theme="0"/>
                </patternFill>
              </fill>
            </x14:dxf>
          </x14:cfRule>
          <xm:sqref>C31:E31 G31:K31</xm:sqref>
        </x14:conditionalFormatting>
        <x14:conditionalFormatting xmlns:xm="http://schemas.microsoft.com/office/excel/2006/main">
          <x14:cfRule type="expression" priority="51" id="{C2F53EB9-B067-4B56-A344-68C68EF314E4}">
            <xm:f>NOT(Projektgrundlagen!$I$21)</xm:f>
            <x14:dxf>
              <font>
                <strike/>
                <color theme="0" tint="-0.14996795556505021"/>
              </font>
              <fill>
                <patternFill>
                  <bgColor theme="0"/>
                </patternFill>
              </fill>
            </x14:dxf>
          </x14:cfRule>
          <xm:sqref>C33:E33 G33:K33</xm:sqref>
        </x14:conditionalFormatting>
        <x14:conditionalFormatting xmlns:xm="http://schemas.microsoft.com/office/excel/2006/main">
          <x14:cfRule type="expression" priority="156" id="{F9852A40-EAB1-4725-8364-A3431778844B}">
            <xm:f>NOT(Projektgrundlagen!$I$24)</xm:f>
            <x14:dxf>
              <font>
                <strike/>
                <color theme="0" tint="-0.14996795556505021"/>
              </font>
              <fill>
                <patternFill>
                  <bgColor theme="0"/>
                </patternFill>
              </fill>
            </x14:dxf>
          </x14:cfRule>
          <xm:sqref>F12:F19 F22:F25 F29 F27 B12:C12 B14:C14 B16:C16 H16:I16 B18:C18 H18:I18 B20:C20</xm:sqref>
        </x14:conditionalFormatting>
        <x14:conditionalFormatting xmlns:xm="http://schemas.microsoft.com/office/excel/2006/main">
          <x14:cfRule type="expression" priority="86" id="{31988BC2-D4F8-460C-B7C1-24AD7A90B5A7}">
            <xm:f>NOT(Projektgrundlagen!$I$24)</xm:f>
            <x14:dxf>
              <font>
                <strike/>
                <color theme="0" tint="-0.14996795556505021"/>
              </font>
              <fill>
                <patternFill>
                  <bgColor theme="0"/>
                </patternFill>
              </fill>
            </x14:dxf>
          </x14:cfRule>
          <xm:sqref>F20:F21</xm:sqref>
        </x14:conditionalFormatting>
        <x14:conditionalFormatting xmlns:xm="http://schemas.microsoft.com/office/excel/2006/main">
          <x14:cfRule type="expression" priority="83" id="{11945FC8-A49A-48B4-ACA0-EEA538DC4FCF}">
            <xm:f>NOT(Projektgrundlagen!$I$24)</xm:f>
            <x14:dxf>
              <font>
                <strike/>
                <color theme="0" tint="-0.14996795556505021"/>
              </font>
              <fill>
                <patternFill>
                  <bgColor theme="0"/>
                </patternFill>
              </fill>
            </x14:dxf>
          </x14:cfRule>
          <xm:sqref>F26</xm:sqref>
        </x14:conditionalFormatting>
        <x14:conditionalFormatting xmlns:xm="http://schemas.microsoft.com/office/excel/2006/main">
          <x14:cfRule type="expression" priority="12" id="{CAC9500E-F630-4F58-B16A-592FE8B475C7}">
            <xm:f>NOT(Projektgrundlagen!$I$24)</xm:f>
            <x14:dxf>
              <font>
                <strike/>
                <color theme="0" tint="-0.14996795556505021"/>
              </font>
              <fill>
                <patternFill>
                  <bgColor theme="0"/>
                </patternFill>
              </fill>
            </x14:dxf>
          </x14:cfRule>
          <xm:sqref>F30:F31</xm:sqref>
        </x14:conditionalFormatting>
        <x14:conditionalFormatting xmlns:xm="http://schemas.microsoft.com/office/excel/2006/main">
          <x14:cfRule type="expression" priority="2" id="{0CA32C53-FE31-43E6-A233-A84BD0AC7A92}">
            <xm:f>NOT(Projektgrundlagen!$I$24)</xm:f>
            <x14:dxf>
              <font>
                <strike/>
                <color theme="0" tint="-0.14996795556505021"/>
              </font>
              <fill>
                <patternFill>
                  <bgColor theme="0"/>
                </patternFill>
              </fill>
            </x14:dxf>
          </x14:cfRule>
          <xm:sqref>F33</xm:sqref>
        </x14:conditionalFormatting>
        <x14:conditionalFormatting xmlns:xm="http://schemas.microsoft.com/office/excel/2006/main">
          <x14:cfRule type="expression" priority="105" id="{5128F9FA-6967-4B5C-A459-2EE403101CD1}">
            <xm:f>NOT(Projektgrundlagen!$I$24)</xm:f>
            <x14:dxf>
              <font>
                <strike/>
                <color theme="0" tint="-0.14996795556505021"/>
              </font>
              <fill>
                <patternFill>
                  <bgColor theme="0"/>
                </patternFill>
              </fill>
            </x14:dxf>
          </x14:cfRule>
          <xm:sqref>F28:I28</xm:sqref>
        </x14:conditionalFormatting>
        <x14:conditionalFormatting xmlns:xm="http://schemas.microsoft.com/office/excel/2006/main">
          <x14:cfRule type="expression" priority="37" id="{40A287BC-33B2-44CA-BFD3-EE6011A72034}">
            <xm:f>NOT(Projektgrundlagen!$I$24)</xm:f>
            <x14:dxf>
              <font>
                <strike/>
                <color theme="0" tint="-0.14996795556505021"/>
              </font>
              <fill>
                <patternFill>
                  <bgColor theme="0"/>
                </patternFill>
              </fill>
            </x14:dxf>
          </x14:cfRule>
          <xm:sqref>F32:I32</xm:sqref>
        </x14:conditionalFormatting>
        <x14:conditionalFormatting xmlns:xm="http://schemas.microsoft.com/office/excel/2006/main">
          <x14:cfRule type="expression" priority="15" id="{2E79267C-49F0-4C10-BC2E-5DEF13D9F7B8}">
            <xm:f>NOT(Projektgrundlagen!$I$24)</xm:f>
            <x14:dxf>
              <font>
                <strike/>
                <color theme="0" tint="-0.14996795556505021"/>
              </font>
              <fill>
                <patternFill>
                  <bgColor theme="0"/>
                </patternFill>
              </fill>
            </x14:dxf>
          </x14:cfRule>
          <xm:sqref>G30:I30</xm:sqref>
        </x14:conditionalFormatting>
        <x14:conditionalFormatting xmlns:xm="http://schemas.microsoft.com/office/excel/2006/main">
          <x14:cfRule type="expression" priority="85" id="{75BCF65A-6D52-4395-BA82-C117DB8970BE}">
            <xm:f>NOT(Projektgrundlagen!$I$21)</xm:f>
            <x14:dxf>
              <font>
                <strike/>
                <color theme="0" tint="-0.14996795556505021"/>
              </font>
              <fill>
                <patternFill>
                  <bgColor theme="0"/>
                </patternFill>
              </fill>
            </x14:dxf>
          </x14:cfRule>
          <xm:sqref>G21:K21</xm:sqref>
        </x14:conditionalFormatting>
        <x14:conditionalFormatting xmlns:xm="http://schemas.microsoft.com/office/excel/2006/main">
          <x14:cfRule type="expression" priority="196" id="{40076316-616E-43B2-B4F5-0D6B6C40F368}">
            <xm:f>NOT(Projektgrundlagen!$I$24)</xm:f>
            <x14:dxf>
              <font>
                <strike/>
                <color theme="0" tint="-0.14996795556505021"/>
              </font>
              <fill>
                <patternFill>
                  <bgColor theme="0"/>
                </patternFill>
              </fill>
            </x14:dxf>
          </x14:cfRule>
          <xm:sqref>H12:I12</xm:sqref>
        </x14:conditionalFormatting>
        <x14:conditionalFormatting xmlns:xm="http://schemas.microsoft.com/office/excel/2006/main">
          <x14:cfRule type="expression" priority="157" id="{885F1773-1956-413D-A480-F996495B486F}">
            <xm:f>NOT(Projektgrundlagen!$I$24)</xm:f>
            <x14:dxf>
              <font>
                <strike/>
                <color theme="0" tint="-0.14996795556505021"/>
              </font>
              <fill>
                <patternFill>
                  <bgColor theme="0"/>
                </patternFill>
              </fill>
            </x14:dxf>
          </x14:cfRule>
          <xm:sqref>H14:I14</xm:sqref>
        </x14:conditionalFormatting>
        <x14:conditionalFormatting xmlns:xm="http://schemas.microsoft.com/office/excel/2006/main">
          <x14:cfRule type="expression" priority="88" id="{B09602D2-3986-46D6-9646-DCD445340C90}">
            <xm:f>NOT(Projektgrundlagen!$I$24)</xm:f>
            <x14:dxf>
              <font>
                <strike/>
                <color theme="0" tint="-0.14996795556505021"/>
              </font>
              <fill>
                <patternFill>
                  <bgColor theme="0"/>
                </patternFill>
              </fill>
            </x14:dxf>
          </x14:cfRule>
          <xm:sqref>H20:I20</xm:sqref>
        </x14:conditionalFormatting>
        <x14:conditionalFormatting xmlns:xm="http://schemas.microsoft.com/office/excel/2006/main">
          <x14:cfRule type="expression" priority="173" id="{686CD45D-8CAC-451B-BCAB-CB4F96E7254C}">
            <xm:f>NOT(Projektgrundlagen!$I$24)</xm:f>
            <x14:dxf>
              <font>
                <strike/>
                <color theme="0" tint="-0.14996795556505021"/>
              </font>
              <fill>
                <patternFill>
                  <bgColor theme="0"/>
                </patternFill>
              </fill>
            </x14:dxf>
          </x14:cfRule>
          <xm:sqref>H22:I22</xm:sqref>
        </x14:conditionalFormatting>
        <x14:conditionalFormatting xmlns:xm="http://schemas.microsoft.com/office/excel/2006/main">
          <x14:cfRule type="expression" priority="168" id="{45D2F01B-3A37-42FA-90F2-256E3F684A05}">
            <xm:f>NOT(Projektgrundlagen!$I$24)</xm:f>
            <x14:dxf>
              <font>
                <strike/>
                <color theme="0" tint="-0.14996795556505021"/>
              </font>
              <fill>
                <patternFill>
                  <bgColor theme="0"/>
                </patternFill>
              </fill>
            </x14:dxf>
          </x14:cfRule>
          <xm:sqref>H24:I24</xm:sqref>
        </x14:conditionalFormatting>
        <x14:conditionalFormatting xmlns:xm="http://schemas.microsoft.com/office/excel/2006/main">
          <x14:cfRule type="expression" priority="140" id="{CA9DE364-F202-4151-840C-ABFCD7E4BED8}">
            <xm:f>NOT(Projektgrundlagen!$I$24)</xm:f>
            <x14:dxf>
              <font>
                <strike/>
                <color theme="0" tint="-0.14996795556505021"/>
              </font>
              <fill>
                <patternFill>
                  <bgColor theme="0"/>
                </patternFill>
              </fill>
            </x14:dxf>
          </x14:cfRule>
          <xm:sqref>H26:I26</xm:sqref>
        </x14:conditionalFormatting>
        <x14:conditionalFormatting xmlns:xm="http://schemas.microsoft.com/office/excel/2006/main">
          <x14:cfRule type="expression" priority="179" id="{1A6105D9-1D0A-4236-8DC3-B48EAAA2DFAD}">
            <xm:f>Projektgrundlagen!$I$21</xm:f>
            <x14:dxf>
              <fill>
                <patternFill>
                  <bgColor theme="6" tint="0.79998168889431442"/>
                </patternFill>
              </fill>
            </x14:dxf>
          </x14:cfRule>
          <x14:cfRule type="expression" priority="178" id="{39C1C79A-4619-4952-9C54-A472E97A0123}">
            <xm:f>Projektgrundlagen!$I$22</xm:f>
            <x14:dxf>
              <fill>
                <patternFill>
                  <bgColor theme="9" tint="0.79998168889431442"/>
                </patternFill>
              </fill>
            </x14:dxf>
          </x14:cfRule>
          <x14:cfRule type="expression" priority="177" id="{217C2D37-72D1-44AA-B86F-A983E3C2E0CB}">
            <xm:f>Projektgrundlagen!$I$23</xm:f>
            <x14:dxf>
              <fill>
                <patternFill>
                  <bgColor theme="7" tint="0.79998168889431442"/>
                </patternFill>
              </fill>
            </x14:dxf>
          </x14:cfRule>
          <xm:sqref>L2:L8 B10 G10:K10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6" tint="0.79998168889431442"/>
    <pageSetUpPr fitToPage="1"/>
  </sheetPr>
  <dimension ref="A2:P35"/>
  <sheetViews>
    <sheetView showGridLines="0" zoomScale="115" zoomScaleNormal="115" zoomScaleSheetLayoutView="110" workbookViewId="0">
      <pane ySplit="11" topLeftCell="A87" activePane="bottomLeft" state="frozen"/>
      <selection activeCell="E6" sqref="E6"/>
      <selection pane="bottomLeft" activeCell="B3" sqref="B3:F3"/>
    </sheetView>
  </sheetViews>
  <sheetFormatPr baseColWidth="10" defaultColWidth="0" defaultRowHeight="16.5"/>
  <cols>
    <col min="1" max="1" width="5.7265625" style="94" customWidth="1"/>
    <col min="2" max="2" width="3.26953125" style="47" customWidth="1"/>
    <col min="3" max="3" width="7.1796875" style="47" customWidth="1"/>
    <col min="4" max="4" width="0.81640625" style="47" customWidth="1"/>
    <col min="5" max="5" width="2.7265625" style="47" customWidth="1"/>
    <col min="6" max="6" width="53.26953125" style="47" customWidth="1"/>
    <col min="7" max="7" width="2.7265625" style="47" customWidth="1"/>
    <col min="8" max="9" width="7.26953125" style="47" customWidth="1"/>
    <col min="10" max="10" width="12.26953125" style="47" customWidth="1"/>
    <col min="11" max="11" width="12.7265625" style="48" customWidth="1"/>
    <col min="12" max="12" width="2.7265625" style="41" customWidth="1"/>
    <col min="13" max="13" width="11.453125" style="42" hidden="1" customWidth="1"/>
    <col min="14" max="16" width="0" style="43" hidden="1" customWidth="1"/>
    <col min="17" max="16384" width="10.7265625" style="43" hidden="1"/>
  </cols>
  <sheetData>
    <row r="2" spans="1:16" s="27" customFormat="1" ht="18">
      <c r="A2" s="84"/>
      <c r="B2" s="253" t="s">
        <v>68</v>
      </c>
      <c r="C2" s="253"/>
      <c r="D2" s="253"/>
      <c r="E2" s="253"/>
      <c r="F2" s="253"/>
      <c r="G2" s="253"/>
      <c r="H2" s="265"/>
      <c r="I2" s="265"/>
      <c r="J2" s="265"/>
      <c r="K2" s="265"/>
      <c r="L2" s="266" t="s">
        <v>40</v>
      </c>
      <c r="M2" s="40" t="s">
        <v>3</v>
      </c>
      <c r="P2" s="37" t="s">
        <v>19</v>
      </c>
    </row>
    <row r="3" spans="1:16" s="27" customFormat="1" ht="18">
      <c r="A3" s="84"/>
      <c r="B3" s="267" t="s">
        <v>199</v>
      </c>
      <c r="C3" s="267"/>
      <c r="D3" s="267"/>
      <c r="E3" s="267"/>
      <c r="F3" s="267"/>
      <c r="G3" s="185"/>
      <c r="H3" s="187"/>
      <c r="I3" s="187"/>
      <c r="J3" s="187"/>
      <c r="K3" s="187"/>
      <c r="L3" s="266"/>
      <c r="M3" s="40"/>
      <c r="P3" s="37"/>
    </row>
    <row r="4" spans="1:16" s="27" customFormat="1">
      <c r="A4" s="84"/>
      <c r="B4" s="257" t="s">
        <v>40</v>
      </c>
      <c r="C4" s="257"/>
      <c r="D4" s="257"/>
      <c r="E4" s="257"/>
      <c r="F4" s="257"/>
      <c r="G4" s="257"/>
      <c r="H4" s="268"/>
      <c r="I4" s="268"/>
      <c r="J4" s="269"/>
      <c r="K4" s="269"/>
      <c r="L4" s="266"/>
      <c r="M4" s="28"/>
      <c r="P4" s="1" t="str">
        <f ca="1">MID(CELL("dateiname",A2),FIND("]",CELL("dateiname",A2))+1,255)</f>
        <v>04 - Erschütterung</v>
      </c>
    </row>
    <row r="5" spans="1:16" s="27" customFormat="1">
      <c r="A5" s="84"/>
      <c r="B5" s="71"/>
      <c r="C5" s="71"/>
      <c r="D5" s="71"/>
      <c r="E5" s="71"/>
      <c r="F5" s="71"/>
      <c r="G5" s="76"/>
      <c r="H5" s="70"/>
      <c r="I5" s="70"/>
      <c r="J5" s="186"/>
      <c r="K5" s="186"/>
      <c r="L5" s="266"/>
      <c r="M5" s="28"/>
    </row>
    <row r="6" spans="1:16" s="27" customFormat="1">
      <c r="A6" s="84"/>
      <c r="B6" s="270" t="str">
        <f>IF(Projektgrundlagen!B6="","",Projektgrundlagen!B6)</f>
        <v>Bauherr:</v>
      </c>
      <c r="C6" s="271"/>
      <c r="D6" s="271"/>
      <c r="E6" s="271"/>
      <c r="F6" s="272" t="str">
        <f>IF(Projektgrundlagen!E6="","",Projektgrundlagen!E6)</f>
        <v>Mittelfränkische Eisenbahnbetriebs GmbH</v>
      </c>
      <c r="G6" s="272"/>
      <c r="H6" s="272"/>
      <c r="I6" s="272"/>
      <c r="J6" s="272"/>
      <c r="K6" s="273"/>
      <c r="L6" s="266"/>
      <c r="M6" s="28"/>
    </row>
    <row r="7" spans="1:16" s="27" customFormat="1">
      <c r="A7" s="84"/>
      <c r="B7" s="274" t="str">
        <f>IF(Projektgrundlagen!B7="","",Projektgrundlagen!B7)</f>
        <v>Maßnahme:</v>
      </c>
      <c r="C7" s="275"/>
      <c r="D7" s="275"/>
      <c r="E7" s="275"/>
      <c r="F7" s="276" t="str">
        <f>IF(Projektgrundlagen!E7="","",Projektgrundlagen!E7)</f>
        <v>Reaktivierung der Bahnstrecke 5331 im Abschnitt Wilburgstetten - Dombühl für den SPNV</v>
      </c>
      <c r="G7" s="276"/>
      <c r="H7" s="276"/>
      <c r="I7" s="276"/>
      <c r="J7" s="276"/>
      <c r="K7" s="277"/>
      <c r="L7" s="266"/>
      <c r="M7" s="28"/>
    </row>
    <row r="8" spans="1:16" s="27" customFormat="1">
      <c r="A8" s="84"/>
      <c r="B8" s="278" t="str">
        <f>IF(Projektgrundlagen!B8="","",Projektgrundlagen!B8)</f>
        <v>Bieter:</v>
      </c>
      <c r="C8" s="279"/>
      <c r="D8" s="279"/>
      <c r="E8" s="279"/>
      <c r="F8" s="280">
        <f>Projektgrundlagen!E8</f>
        <v>0</v>
      </c>
      <c r="G8" s="280"/>
      <c r="H8" s="280"/>
      <c r="I8" s="280"/>
      <c r="J8" s="280"/>
      <c r="K8" s="281"/>
      <c r="L8" s="266"/>
      <c r="M8" s="28"/>
    </row>
    <row r="9" spans="1:16">
      <c r="B9" s="102"/>
      <c r="C9" s="136"/>
      <c r="D9" s="44"/>
      <c r="E9" s="44"/>
      <c r="F9" s="45"/>
      <c r="G9" s="46"/>
      <c r="H9" s="45"/>
      <c r="I9" s="45"/>
      <c r="J9" s="103"/>
      <c r="K9" s="51"/>
    </row>
    <row r="10" spans="1:16" s="27" customFormat="1" ht="23.5">
      <c r="A10" s="84"/>
      <c r="B10" s="264" t="s">
        <v>126</v>
      </c>
      <c r="C10" s="264"/>
      <c r="D10" s="264"/>
      <c r="E10" s="264"/>
      <c r="F10" s="264"/>
      <c r="G10" s="153"/>
      <c r="H10" s="192" t="s">
        <v>2</v>
      </c>
      <c r="I10" s="192" t="s">
        <v>1</v>
      </c>
      <c r="J10" s="150" t="s">
        <v>36</v>
      </c>
      <c r="K10" s="151" t="s">
        <v>35</v>
      </c>
      <c r="L10" s="25"/>
      <c r="M10" s="28"/>
    </row>
    <row r="11" spans="1:16">
      <c r="B11" s="104"/>
      <c r="C11" s="137"/>
      <c r="D11" s="105"/>
      <c r="E11" s="105"/>
      <c r="F11" s="106"/>
      <c r="G11" s="107"/>
      <c r="H11" s="106"/>
      <c r="I11" s="106"/>
      <c r="J11" s="108"/>
      <c r="K11" s="63"/>
    </row>
    <row r="12" spans="1:16" ht="17.5">
      <c r="B12" s="20"/>
      <c r="C12" s="159" t="s">
        <v>158</v>
      </c>
      <c r="D12" s="160"/>
      <c r="E12" s="81"/>
      <c r="F12" s="172" t="s">
        <v>86</v>
      </c>
      <c r="G12" s="79"/>
      <c r="H12" s="152">
        <v>1</v>
      </c>
      <c r="I12" s="125" t="s">
        <v>43</v>
      </c>
      <c r="J12" s="123"/>
      <c r="K12" s="80">
        <f>IF(M12,IF(J12&gt;0,H12*J12,0),"")</f>
        <v>0</v>
      </c>
      <c r="L12" s="49"/>
      <c r="M12" s="42" t="b">
        <v>1</v>
      </c>
    </row>
    <row r="13" spans="1:16" ht="36">
      <c r="B13" s="33"/>
      <c r="C13" s="135"/>
      <c r="D13" s="121"/>
      <c r="E13" s="78"/>
      <c r="F13" s="157" t="s">
        <v>87</v>
      </c>
      <c r="G13" s="166"/>
      <c r="H13" s="167"/>
      <c r="I13" s="168"/>
      <c r="J13" s="169"/>
      <c r="K13" s="170"/>
      <c r="L13" s="49"/>
    </row>
    <row r="14" spans="1:16" ht="25">
      <c r="B14" s="20"/>
      <c r="C14" s="159" t="s">
        <v>159</v>
      </c>
      <c r="D14" s="171"/>
      <c r="E14" s="158"/>
      <c r="F14" s="172" t="s">
        <v>160</v>
      </c>
      <c r="G14" s="79"/>
      <c r="H14" s="152">
        <v>1</v>
      </c>
      <c r="I14" s="125" t="s">
        <v>43</v>
      </c>
      <c r="J14" s="124"/>
      <c r="K14" s="80" t="str">
        <f>IF(M14,IF(J14&gt;0,H14*J14,0),"")</f>
        <v/>
      </c>
      <c r="L14" s="49"/>
      <c r="M14" s="42" t="b">
        <v>0</v>
      </c>
    </row>
    <row r="15" spans="1:16" ht="84">
      <c r="B15" s="33"/>
      <c r="C15" s="135"/>
      <c r="D15" s="121"/>
      <c r="E15" s="78"/>
      <c r="F15" s="157" t="s">
        <v>176</v>
      </c>
      <c r="G15" s="166"/>
      <c r="H15" s="167"/>
      <c r="I15" s="168"/>
      <c r="J15" s="169"/>
      <c r="K15" s="170"/>
      <c r="L15" s="49"/>
    </row>
    <row r="16" spans="1:16" ht="25">
      <c r="B16" s="20"/>
      <c r="C16" s="227" t="s">
        <v>161</v>
      </c>
      <c r="D16" s="171"/>
      <c r="E16" s="158"/>
      <c r="F16" s="172" t="s">
        <v>162</v>
      </c>
      <c r="G16" s="79"/>
      <c r="H16" s="152">
        <v>1</v>
      </c>
      <c r="I16" s="125" t="s">
        <v>43</v>
      </c>
      <c r="J16" s="124"/>
      <c r="K16" s="80" t="str">
        <f>IF(M16,IF(J16&gt;0,H16*J16,0),"")</f>
        <v/>
      </c>
      <c r="L16" s="49"/>
      <c r="M16" s="42" t="b">
        <v>0</v>
      </c>
    </row>
    <row r="17" spans="2:13" ht="24">
      <c r="B17" s="33"/>
      <c r="C17" s="135"/>
      <c r="D17" s="121"/>
      <c r="E17" s="78"/>
      <c r="F17" s="157" t="s">
        <v>177</v>
      </c>
      <c r="G17" s="166"/>
      <c r="H17" s="167"/>
      <c r="I17" s="168"/>
      <c r="J17" s="169"/>
      <c r="K17" s="170"/>
      <c r="L17" s="49"/>
    </row>
    <row r="18" spans="2:13" ht="17.5">
      <c r="B18" s="20"/>
      <c r="C18" s="225" t="s">
        <v>163</v>
      </c>
      <c r="D18" s="171"/>
      <c r="E18" s="158"/>
      <c r="F18" s="172" t="s">
        <v>164</v>
      </c>
      <c r="G18" s="79"/>
      <c r="H18" s="152">
        <v>1</v>
      </c>
      <c r="I18" s="125" t="s">
        <v>43</v>
      </c>
      <c r="J18" s="124"/>
      <c r="K18" s="80" t="str">
        <f>IF(M18,IF(J18&gt;0,H18*J18,0),"")</f>
        <v/>
      </c>
      <c r="L18" s="49"/>
      <c r="M18" s="42" t="b">
        <v>0</v>
      </c>
    </row>
    <row r="19" spans="2:13" ht="48">
      <c r="B19" s="33"/>
      <c r="C19" s="135"/>
      <c r="D19" s="121"/>
      <c r="E19" s="78"/>
      <c r="F19" s="157" t="s">
        <v>191</v>
      </c>
      <c r="G19" s="166"/>
      <c r="H19" s="167"/>
      <c r="I19" s="168"/>
      <c r="J19" s="169"/>
      <c r="K19" s="170"/>
      <c r="L19" s="49"/>
    </row>
    <row r="20" spans="2:13" ht="17.5">
      <c r="B20" s="20"/>
      <c r="C20" s="159" t="s">
        <v>165</v>
      </c>
      <c r="D20" s="171"/>
      <c r="E20" s="158"/>
      <c r="F20" s="172" t="s">
        <v>166</v>
      </c>
      <c r="G20" s="79"/>
      <c r="H20" s="152">
        <v>1</v>
      </c>
      <c r="I20" s="125" t="s">
        <v>43</v>
      </c>
      <c r="J20" s="124"/>
      <c r="K20" s="80">
        <f>IF(M20,IF(J20&gt;0,H20*J20,0),"")</f>
        <v>0</v>
      </c>
      <c r="L20" s="49"/>
      <c r="M20" s="42" t="b">
        <v>1</v>
      </c>
    </row>
    <row r="21" spans="2:13" ht="72">
      <c r="B21" s="33"/>
      <c r="C21" s="155"/>
      <c r="D21" s="120"/>
      <c r="E21" s="81"/>
      <c r="F21" s="157" t="s">
        <v>192</v>
      </c>
      <c r="G21" s="161"/>
      <c r="H21" s="162"/>
      <c r="I21" s="163"/>
      <c r="J21" s="164"/>
      <c r="K21" s="165"/>
      <c r="L21" s="49"/>
    </row>
    <row r="22" spans="2:13" ht="17.5">
      <c r="B22" s="20"/>
      <c r="C22" s="219" t="s">
        <v>194</v>
      </c>
      <c r="D22" s="171"/>
      <c r="E22" s="158"/>
      <c r="F22" s="172" t="s">
        <v>167</v>
      </c>
      <c r="G22" s="79"/>
      <c r="H22" s="152">
        <v>1</v>
      </c>
      <c r="I22" s="125" t="s">
        <v>43</v>
      </c>
      <c r="J22" s="123"/>
      <c r="K22" s="80">
        <f>IF(M22,IF(J22&gt;0,H22*J22,0),"")</f>
        <v>0</v>
      </c>
      <c r="L22" s="49"/>
      <c r="M22" s="42" t="b">
        <v>1</v>
      </c>
    </row>
    <row r="23" spans="2:13" ht="48">
      <c r="B23" s="33"/>
      <c r="C23" s="155"/>
      <c r="D23" s="120"/>
      <c r="E23" s="81"/>
      <c r="F23" s="156" t="s">
        <v>193</v>
      </c>
      <c r="G23" s="161"/>
      <c r="H23" s="162"/>
      <c r="I23" s="163"/>
      <c r="J23" s="164"/>
      <c r="K23" s="165"/>
      <c r="L23" s="49"/>
    </row>
    <row r="24" spans="2:13" ht="17.5">
      <c r="B24" s="20"/>
      <c r="C24" s="159" t="s">
        <v>169</v>
      </c>
      <c r="D24" s="171"/>
      <c r="E24" s="158"/>
      <c r="F24" s="172" t="s">
        <v>168</v>
      </c>
      <c r="G24" s="79"/>
      <c r="H24" s="152">
        <v>1</v>
      </c>
      <c r="I24" s="125" t="s">
        <v>43</v>
      </c>
      <c r="J24" s="123"/>
      <c r="K24" s="80">
        <f>IF(M24,IF(J24&gt;0,H24*J24,0),"")</f>
        <v>0</v>
      </c>
      <c r="L24" s="49"/>
      <c r="M24" s="42" t="b">
        <v>1</v>
      </c>
    </row>
    <row r="25" spans="2:13" ht="60">
      <c r="B25" s="33"/>
      <c r="C25" s="155"/>
      <c r="D25" s="120"/>
      <c r="E25" s="81"/>
      <c r="F25" s="156" t="s">
        <v>195</v>
      </c>
      <c r="G25" s="161"/>
      <c r="H25" s="162"/>
      <c r="I25" s="163"/>
      <c r="J25" s="164"/>
      <c r="K25" s="165"/>
      <c r="L25" s="49"/>
    </row>
    <row r="26" spans="2:13" ht="17.5">
      <c r="B26" s="20"/>
      <c r="C26" s="194" t="s">
        <v>170</v>
      </c>
      <c r="D26" s="171"/>
      <c r="E26" s="158"/>
      <c r="F26" s="172" t="s">
        <v>171</v>
      </c>
      <c r="G26" s="79"/>
      <c r="H26" s="152">
        <v>1</v>
      </c>
      <c r="I26" s="125" t="s">
        <v>43</v>
      </c>
      <c r="J26" s="124"/>
      <c r="K26" s="80" t="str">
        <f>IF(M26,IF(J26&gt;0,H26*J26,0),"")</f>
        <v/>
      </c>
      <c r="L26" s="49"/>
      <c r="M26" s="42" t="b">
        <v>0</v>
      </c>
    </row>
    <row r="27" spans="2:13" ht="48">
      <c r="B27" s="33"/>
      <c r="C27" s="195"/>
      <c r="D27" s="120"/>
      <c r="E27" s="81"/>
      <c r="F27" s="156" t="s">
        <v>196</v>
      </c>
      <c r="G27" s="161"/>
      <c r="H27" s="162"/>
      <c r="I27" s="163"/>
      <c r="J27" s="164"/>
      <c r="K27" s="165"/>
      <c r="L27" s="49"/>
    </row>
    <row r="28" spans="2:13" ht="17.5">
      <c r="B28" s="20"/>
      <c r="C28" s="196" t="s">
        <v>172</v>
      </c>
      <c r="D28" s="171"/>
      <c r="E28" s="158"/>
      <c r="F28" s="197" t="s">
        <v>173</v>
      </c>
      <c r="G28" s="79"/>
      <c r="H28" s="152">
        <v>1</v>
      </c>
      <c r="I28" s="125" t="s">
        <v>43</v>
      </c>
      <c r="J28" s="124"/>
      <c r="K28" s="80">
        <f>IF(M28,IF(J28&gt;0,H28*J28,0),"")</f>
        <v>0</v>
      </c>
      <c r="L28" s="49"/>
      <c r="M28" s="42" t="b">
        <v>1</v>
      </c>
    </row>
    <row r="29" spans="2:13">
      <c r="B29" s="33"/>
      <c r="C29" s="195"/>
      <c r="D29" s="120"/>
      <c r="E29" s="81"/>
      <c r="F29" s="156" t="s">
        <v>188</v>
      </c>
      <c r="G29" s="161"/>
      <c r="H29" s="162"/>
      <c r="I29" s="163"/>
      <c r="J29" s="164"/>
      <c r="K29" s="165"/>
      <c r="L29" s="49"/>
    </row>
    <row r="30" spans="2:13" ht="17.5">
      <c r="B30" s="20"/>
      <c r="C30" s="194" t="s">
        <v>174</v>
      </c>
      <c r="D30" s="171"/>
      <c r="E30" s="158"/>
      <c r="F30" s="198" t="s">
        <v>111</v>
      </c>
      <c r="G30" s="154"/>
      <c r="H30" s="152">
        <v>1</v>
      </c>
      <c r="I30" s="125" t="s">
        <v>43</v>
      </c>
      <c r="J30" s="124"/>
      <c r="K30" s="80">
        <f>IF(M30,IF(J30&gt;0,H30*J30,0),"")</f>
        <v>0</v>
      </c>
      <c r="L30" s="49"/>
      <c r="M30" s="42" t="b">
        <v>1</v>
      </c>
    </row>
    <row r="31" spans="2:13" ht="48.5" thickBot="1">
      <c r="B31" s="33"/>
      <c r="C31" s="195"/>
      <c r="D31" s="120"/>
      <c r="E31" s="81"/>
      <c r="F31" s="156" t="s">
        <v>197</v>
      </c>
      <c r="G31" s="161"/>
      <c r="H31" s="162"/>
      <c r="I31" s="163"/>
      <c r="J31" s="164"/>
      <c r="K31" s="165"/>
      <c r="L31" s="49"/>
    </row>
    <row r="32" spans="2:13" ht="17" thickBot="1">
      <c r="B32" s="95"/>
      <c r="C32" s="138" t="s">
        <v>0</v>
      </c>
      <c r="D32" s="96"/>
      <c r="E32" s="98"/>
      <c r="F32" s="99"/>
      <c r="G32" s="100"/>
      <c r="H32" s="99"/>
      <c r="I32" s="99"/>
      <c r="J32" s="101" t="s">
        <v>121</v>
      </c>
      <c r="K32" s="97">
        <f>IF(Projektgrundlagen!I24,IF(COUNT(K12:K31)&gt;0,SUM(K12:K31),""),0)</f>
        <v>0</v>
      </c>
    </row>
    <row r="33" spans="2:11">
      <c r="B33" s="102"/>
      <c r="C33" s="136"/>
      <c r="D33" s="44"/>
      <c r="E33" s="44"/>
      <c r="F33" s="45"/>
      <c r="G33" s="46"/>
      <c r="H33" s="45"/>
      <c r="I33" s="45"/>
      <c r="J33" s="103"/>
      <c r="K33" s="51"/>
    </row>
    <row r="34" spans="2:11" ht="17" thickBot="1">
      <c r="B34" s="38"/>
      <c r="C34" s="38"/>
      <c r="D34" s="38"/>
      <c r="E34" s="38"/>
      <c r="F34" s="38"/>
      <c r="G34" s="38"/>
      <c r="H34" s="38"/>
      <c r="I34" s="38"/>
      <c r="J34" s="38"/>
      <c r="K34" s="39"/>
    </row>
    <row r="35" spans="2:11" ht="17" thickBot="1">
      <c r="B35" s="109"/>
      <c r="C35" s="139" t="s">
        <v>0</v>
      </c>
      <c r="D35" s="110"/>
      <c r="E35" s="110"/>
      <c r="F35" s="111"/>
      <c r="G35" s="112"/>
      <c r="H35" s="111"/>
      <c r="I35" s="111"/>
      <c r="J35" s="113" t="s">
        <v>44</v>
      </c>
      <c r="K35" s="82">
        <f>K32</f>
        <v>0</v>
      </c>
    </row>
  </sheetData>
  <sheetProtection formatRows="0"/>
  <mergeCells count="15">
    <mergeCell ref="B10:F10"/>
    <mergeCell ref="L2:L8"/>
    <mergeCell ref="B2:G2"/>
    <mergeCell ref="H2:I2"/>
    <mergeCell ref="J2:K2"/>
    <mergeCell ref="H4:I4"/>
    <mergeCell ref="J4:K4"/>
    <mergeCell ref="B4:G4"/>
    <mergeCell ref="B6:E6"/>
    <mergeCell ref="B7:E7"/>
    <mergeCell ref="F6:K6"/>
    <mergeCell ref="F7:K7"/>
    <mergeCell ref="B3:F3"/>
    <mergeCell ref="F8:K8"/>
    <mergeCell ref="B8:E8"/>
  </mergeCells>
  <conditionalFormatting sqref="F12">
    <cfRule type="expression" dxfId="99" priority="7437">
      <formula>AND($M12,F12="")</formula>
    </cfRule>
  </conditionalFormatting>
  <conditionalFormatting sqref="F13 F25">
    <cfRule type="expression" dxfId="97" priority="2717">
      <formula>NOT(M12)</formula>
    </cfRule>
  </conditionalFormatting>
  <conditionalFormatting sqref="F14 F16 F18">
    <cfRule type="expression" dxfId="96" priority="5791">
      <formula>AND($M14,F14="")</formula>
    </cfRule>
  </conditionalFormatting>
  <conditionalFormatting sqref="F15">
    <cfRule type="expression" dxfId="95" priority="212">
      <formula>NOT(M14)</formula>
    </cfRule>
  </conditionalFormatting>
  <conditionalFormatting sqref="F17">
    <cfRule type="expression" dxfId="94" priority="211">
      <formula>NOT(M16)</formula>
    </cfRule>
  </conditionalFormatting>
  <conditionalFormatting sqref="F19">
    <cfRule type="expression" dxfId="93" priority="210">
      <formula>NOT(M18)</formula>
    </cfRule>
  </conditionalFormatting>
  <conditionalFormatting sqref="F20">
    <cfRule type="expression" dxfId="92" priority="2726">
      <formula>NOT($M20)</formula>
    </cfRule>
    <cfRule type="expression" dxfId="91" priority="218">
      <formula>AND($M20,F20="")</formula>
    </cfRule>
  </conditionalFormatting>
  <conditionalFormatting sqref="F21">
    <cfRule type="expression" dxfId="90" priority="208">
      <formula>NOT(M19)</formula>
    </cfRule>
  </conditionalFormatting>
  <conditionalFormatting sqref="F22">
    <cfRule type="expression" dxfId="88" priority="87">
      <formula>AND($M22,F22="")</formula>
    </cfRule>
  </conditionalFormatting>
  <conditionalFormatting sqref="F23">
    <cfRule type="expression" dxfId="86" priority="84">
      <formula>NOT(M22)</formula>
    </cfRule>
  </conditionalFormatting>
  <conditionalFormatting sqref="F24">
    <cfRule type="expression" dxfId="85" priority="6164">
      <formula>AND($M24,F24="")</formula>
    </cfRule>
  </conditionalFormatting>
  <conditionalFormatting sqref="F26">
    <cfRule type="expression" dxfId="84" priority="6155">
      <formula>AND($M26,F26="")</formula>
    </cfRule>
  </conditionalFormatting>
  <conditionalFormatting sqref="F27">
    <cfRule type="expression" dxfId="83" priority="2689">
      <formula>NOT(M26)</formula>
    </cfRule>
  </conditionalFormatting>
  <conditionalFormatting sqref="F28">
    <cfRule type="expression" dxfId="82" priority="76">
      <formula>NOT($M28)</formula>
    </cfRule>
    <cfRule type="expression" dxfId="81" priority="78">
      <formula>AND($M28,F28="")</formula>
    </cfRule>
    <cfRule type="expression" dxfId="80" priority="81">
      <formula>AND($M28,F28="")</formula>
    </cfRule>
    <cfRule type="expression" dxfId="79" priority="82">
      <formula>AND($M28,F28="")</formula>
    </cfRule>
  </conditionalFormatting>
  <conditionalFormatting sqref="F29">
    <cfRule type="expression" dxfId="77" priority="206">
      <formula>NOT(M28)</formula>
    </cfRule>
  </conditionalFormatting>
  <conditionalFormatting sqref="F30">
    <cfRule type="expression" dxfId="76" priority="3">
      <formula>AND($M30,F30="")</formula>
    </cfRule>
  </conditionalFormatting>
  <conditionalFormatting sqref="F31">
    <cfRule type="expression" dxfId="74" priority="1">
      <formula>NOT(M30)</formula>
    </cfRule>
  </conditionalFormatting>
  <conditionalFormatting sqref="H12">
    <cfRule type="expression" dxfId="71" priority="8008">
      <formula>AND(M12,H12="")</formula>
    </cfRule>
  </conditionalFormatting>
  <conditionalFormatting sqref="H14 H16 H18 H20">
    <cfRule type="expression" dxfId="70" priority="5799">
      <formula>AND(M14,H14="")</formula>
    </cfRule>
  </conditionalFormatting>
  <conditionalFormatting sqref="H22">
    <cfRule type="expression" dxfId="69" priority="91">
      <formula>AND(M22,H22="")</formula>
    </cfRule>
  </conditionalFormatting>
  <conditionalFormatting sqref="H24">
    <cfRule type="expression" dxfId="68" priority="6170">
      <formula>AND(M24,H24="")</formula>
    </cfRule>
  </conditionalFormatting>
  <conditionalFormatting sqref="H26">
    <cfRule type="expression" dxfId="67" priority="6161">
      <formula>AND(M26,H26="")</formula>
    </cfRule>
  </conditionalFormatting>
  <conditionalFormatting sqref="H28">
    <cfRule type="expression" dxfId="66" priority="2699">
      <formula>AND(M28,H28="")</formula>
    </cfRule>
  </conditionalFormatting>
  <conditionalFormatting sqref="H30">
    <cfRule type="expression" dxfId="65" priority="2671">
      <formula>AND(M30,H30="")</formula>
    </cfRule>
  </conditionalFormatting>
  <conditionalFormatting sqref="H12:I12">
    <cfRule type="expression" dxfId="64" priority="8004">
      <formula>NOT($M12)</formula>
    </cfRule>
  </conditionalFormatting>
  <conditionalFormatting sqref="H14:I14 H16:I16 H18:I18 H20:I20">
    <cfRule type="expression" dxfId="62" priority="5795">
      <formula>NOT($M14)</formula>
    </cfRule>
  </conditionalFormatting>
  <conditionalFormatting sqref="H22:I22">
    <cfRule type="expression" dxfId="59" priority="89">
      <formula>NOT($M22)</formula>
    </cfRule>
  </conditionalFormatting>
  <conditionalFormatting sqref="H24:I24">
    <cfRule type="expression" dxfId="58" priority="6166">
      <formula>NOT($M24)</formula>
    </cfRule>
  </conditionalFormatting>
  <conditionalFormatting sqref="H26:I26">
    <cfRule type="expression" dxfId="56" priority="6157">
      <formula>NOT($M26)</formula>
    </cfRule>
  </conditionalFormatting>
  <conditionalFormatting sqref="H28:I28">
    <cfRule type="expression" dxfId="53" priority="2695">
      <formula>NOT($M28)</formula>
    </cfRule>
  </conditionalFormatting>
  <conditionalFormatting sqref="H30:I30">
    <cfRule type="expression" dxfId="52" priority="2667">
      <formula>NOT($M30)</formula>
    </cfRule>
  </conditionalFormatting>
  <conditionalFormatting sqref="I12">
    <cfRule type="expression" dxfId="51" priority="8005">
      <formula>AND(M12,I12="")</formula>
    </cfRule>
  </conditionalFormatting>
  <conditionalFormatting sqref="I14 I16 I18 I20">
    <cfRule type="expression" dxfId="50" priority="5796">
      <formula>AND(M14,I14="")</formula>
    </cfRule>
  </conditionalFormatting>
  <conditionalFormatting sqref="I22">
    <cfRule type="expression" dxfId="49" priority="90">
      <formula>AND(M22,I22="")</formula>
    </cfRule>
  </conditionalFormatting>
  <conditionalFormatting sqref="I24">
    <cfRule type="expression" dxfId="48" priority="6167">
      <formula>AND(M24,I24="")</formula>
    </cfRule>
  </conditionalFormatting>
  <conditionalFormatting sqref="I26">
    <cfRule type="expression" dxfId="47" priority="6158">
      <formula>AND(M26,I26="")</formula>
    </cfRule>
  </conditionalFormatting>
  <conditionalFormatting sqref="I28">
    <cfRule type="expression" dxfId="46" priority="2696">
      <formula>AND(M28,I28="")</formula>
    </cfRule>
  </conditionalFormatting>
  <conditionalFormatting sqref="I30">
    <cfRule type="expression" dxfId="45" priority="2668">
      <formula>AND(M30,I30="")</formula>
    </cfRule>
  </conditionalFormatting>
  <conditionalFormatting sqref="J12">
    <cfRule type="expression" dxfId="44" priority="8232">
      <formula>AND(M12,J12="")</formula>
    </cfRule>
    <cfRule type="expression" dxfId="43" priority="8231">
      <formula>M12=FALSE</formula>
    </cfRule>
    <cfRule type="expression" dxfId="42" priority="8227">
      <formula>AND(M12,J12="")</formula>
    </cfRule>
    <cfRule type="expression" dxfId="41" priority="8226">
      <formula>M12=FALSE</formula>
    </cfRule>
    <cfRule type="expression" dxfId="40" priority="8238">
      <formula>AND(M12,J12="")</formula>
    </cfRule>
    <cfRule type="expression" dxfId="39" priority="8237">
      <formula>M12=FALSE</formula>
    </cfRule>
  </conditionalFormatting>
  <conditionalFormatting sqref="J14 J16 J18 J20">
    <cfRule type="expression" dxfId="38" priority="5801">
      <formula>AND(M14,J14="")</formula>
    </cfRule>
    <cfRule type="expression" dxfId="37" priority="5800">
      <formula>M14=FALSE</formula>
    </cfRule>
    <cfRule type="expression" dxfId="36" priority="5802">
      <formula>M14=FALSE</formula>
    </cfRule>
    <cfRule type="expression" dxfId="35" priority="5805">
      <formula>AND(M14,J14="")</formula>
    </cfRule>
    <cfRule type="expression" dxfId="34" priority="5804">
      <formula>M14=FALSE</formula>
    </cfRule>
    <cfRule type="expression" dxfId="33" priority="5803">
      <formula>AND(M14,J14="")</formula>
    </cfRule>
  </conditionalFormatting>
  <conditionalFormatting sqref="J22">
    <cfRule type="expression" dxfId="32" priority="92">
      <formula>M22=FALSE</formula>
    </cfRule>
    <cfRule type="expression" dxfId="31" priority="93">
      <formula>AND(M22,J22="")</formula>
    </cfRule>
    <cfRule type="expression" dxfId="30" priority="94">
      <formula>M22=FALSE</formula>
    </cfRule>
    <cfRule type="expression" dxfId="29" priority="95">
      <formula>AND(M22,J22="")</formula>
    </cfRule>
    <cfRule type="expression" dxfId="28" priority="96">
      <formula>M22=FALSE</formula>
    </cfRule>
    <cfRule type="expression" dxfId="27" priority="97">
      <formula>AND(M22,J22="")</formula>
    </cfRule>
  </conditionalFormatting>
  <conditionalFormatting sqref="J24">
    <cfRule type="expression" dxfId="26" priority="7197">
      <formula>M24=FALSE</formula>
    </cfRule>
    <cfRule type="expression" dxfId="25" priority="7198">
      <formula>AND(M24,J24="")</formula>
    </cfRule>
    <cfRule type="expression" dxfId="24" priority="7199">
      <formula>M24=FALSE</formula>
    </cfRule>
    <cfRule type="expression" dxfId="23" priority="7200">
      <formula>AND(M24,J24="")</formula>
    </cfRule>
    <cfRule type="expression" dxfId="22" priority="7201">
      <formula>M24=FALSE</formula>
    </cfRule>
    <cfRule type="expression" dxfId="21" priority="7202">
      <formula>AND(M24,J24="")</formula>
    </cfRule>
  </conditionalFormatting>
  <conditionalFormatting sqref="J26">
    <cfRule type="expression" dxfId="20" priority="7183">
      <formula>M26=FALSE</formula>
    </cfRule>
    <cfRule type="expression" dxfId="19" priority="7184">
      <formula>AND(M26,J26="")</formula>
    </cfRule>
    <cfRule type="expression" dxfId="18" priority="7182">
      <formula>AND(M26,J26="")</formula>
    </cfRule>
    <cfRule type="expression" dxfId="17" priority="7179">
      <formula>M26=FALSE</formula>
    </cfRule>
    <cfRule type="expression" dxfId="16" priority="7180">
      <formula>AND(M26,J26="")</formula>
    </cfRule>
    <cfRule type="expression" dxfId="15" priority="7181">
      <formula>M26=FALSE</formula>
    </cfRule>
  </conditionalFormatting>
  <conditionalFormatting sqref="J28">
    <cfRule type="expression" dxfId="14" priority="2703">
      <formula>M28=FALSE</formula>
    </cfRule>
    <cfRule type="expression" dxfId="13" priority="2705">
      <formula>M28=FALSE</formula>
    </cfRule>
    <cfRule type="expression" dxfId="12" priority="2706">
      <formula>AND(M28,J28="")</formula>
    </cfRule>
    <cfRule type="expression" dxfId="11" priority="2707">
      <formula>M28=FALSE</formula>
    </cfRule>
    <cfRule type="expression" dxfId="10" priority="2708">
      <formula>AND(M28,J28="")</formula>
    </cfRule>
    <cfRule type="expression" dxfId="9" priority="2704">
      <formula>AND(M28,J28="")</formula>
    </cfRule>
  </conditionalFormatting>
  <conditionalFormatting sqref="J30">
    <cfRule type="expression" dxfId="8" priority="2680">
      <formula>AND(M30,J30="")</formula>
    </cfRule>
    <cfRule type="expression" dxfId="7" priority="2679">
      <formula>M30=FALSE</formula>
    </cfRule>
    <cfRule type="expression" dxfId="6" priority="2678">
      <formula>AND(M30,J30="")</formula>
    </cfRule>
    <cfRule type="expression" dxfId="5" priority="2677">
      <formula>M30=FALSE</formula>
    </cfRule>
    <cfRule type="expression" dxfId="4" priority="2676">
      <formula>AND(M30,J30="")</formula>
    </cfRule>
    <cfRule type="expression" dxfId="3" priority="2675">
      <formula>M30=FALSE</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Februar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9870" r:id="rId4" name="Kontrollkästchen 2">
              <controlPr defaultSize="0" autoFill="0" autoLine="0" autoPict="0" altText="">
                <anchor moveWithCells="1">
                  <from>
                    <xdr:col>1</xdr:col>
                    <xdr:colOff>0</xdr:colOff>
                    <xdr:row>11</xdr:row>
                    <xdr:rowOff>0</xdr:rowOff>
                  </from>
                  <to>
                    <xdr:col>2</xdr:col>
                    <xdr:colOff>0</xdr:colOff>
                    <xdr:row>11</xdr:row>
                    <xdr:rowOff>209550</xdr:rowOff>
                  </to>
                </anchor>
              </controlPr>
            </control>
          </mc:Choice>
        </mc:AlternateContent>
        <mc:AlternateContent xmlns:mc="http://schemas.openxmlformats.org/markup-compatibility/2006">
          <mc:Choice Requires="x14">
            <control shapeId="69941" r:id="rId5" name="Check Box 1333">
              <controlPr defaultSize="0" autoFill="0" autoLine="0" autoPict="0" altText="">
                <anchor moveWithCells="1">
                  <from>
                    <xdr:col>1</xdr:col>
                    <xdr:colOff>0</xdr:colOff>
                    <xdr:row>23</xdr:row>
                    <xdr:rowOff>0</xdr:rowOff>
                  </from>
                  <to>
                    <xdr:col>2</xdr:col>
                    <xdr:colOff>0</xdr:colOff>
                    <xdr:row>23</xdr:row>
                    <xdr:rowOff>209550</xdr:rowOff>
                  </to>
                </anchor>
              </controlPr>
            </control>
          </mc:Choice>
        </mc:AlternateContent>
        <mc:AlternateContent xmlns:mc="http://schemas.openxmlformats.org/markup-compatibility/2006">
          <mc:Choice Requires="x14">
            <control shapeId="69944" r:id="rId6" name="Check Box 1336">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69945" r:id="rId7" name="Check Box 1337">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69946" r:id="rId8" name="Check Box 1338">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69999" r:id="rId9" name="Kontrollkästchen 2">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70000" r:id="rId10" name="Kontrollkästchen 2">
              <controlPr defaultSize="0" autoFill="0" autoLine="0" autoPict="0" altText="">
                <anchor moveWithCells="1">
                  <from>
                    <xdr:col>1</xdr:col>
                    <xdr:colOff>0</xdr:colOff>
                    <xdr:row>15</xdr:row>
                    <xdr:rowOff>0</xdr:rowOff>
                  </from>
                  <to>
                    <xdr:col>2</xdr:col>
                    <xdr:colOff>0</xdr:colOff>
                    <xdr:row>15</xdr:row>
                    <xdr:rowOff>209550</xdr:rowOff>
                  </to>
                </anchor>
              </controlPr>
            </control>
          </mc:Choice>
        </mc:AlternateContent>
        <mc:AlternateContent xmlns:mc="http://schemas.openxmlformats.org/markup-compatibility/2006">
          <mc:Choice Requires="x14">
            <control shapeId="70001" r:id="rId11" name="Kontrollkästchen 2">
              <controlPr defaultSize="0" autoFill="0" autoLine="0" autoPict="0" altText="">
                <anchor moveWithCells="1">
                  <from>
                    <xdr:col>1</xdr:col>
                    <xdr:colOff>0</xdr:colOff>
                    <xdr:row>17</xdr:row>
                    <xdr:rowOff>0</xdr:rowOff>
                  </from>
                  <to>
                    <xdr:col>2</xdr:col>
                    <xdr:colOff>0</xdr:colOff>
                    <xdr:row>17</xdr:row>
                    <xdr:rowOff>209550</xdr:rowOff>
                  </to>
                </anchor>
              </controlPr>
            </control>
          </mc:Choice>
        </mc:AlternateContent>
        <mc:AlternateContent xmlns:mc="http://schemas.openxmlformats.org/markup-compatibility/2006">
          <mc:Choice Requires="x14">
            <control shapeId="70002" r:id="rId12" name="Kontrollkästchen 2">
              <controlPr defaultSize="0" autoFill="0" autoLine="0" autoPict="0" altText="">
                <anchor moveWithCells="1">
                  <from>
                    <xdr:col>1</xdr:col>
                    <xdr:colOff>0</xdr:colOff>
                    <xdr:row>19</xdr:row>
                    <xdr:rowOff>0</xdr:rowOff>
                  </from>
                  <to>
                    <xdr:col>2</xdr:col>
                    <xdr:colOff>0</xdr:colOff>
                    <xdr:row>19</xdr:row>
                    <xdr:rowOff>209550</xdr:rowOff>
                  </to>
                </anchor>
              </controlPr>
            </control>
          </mc:Choice>
        </mc:AlternateContent>
        <mc:AlternateContent xmlns:mc="http://schemas.openxmlformats.org/markup-compatibility/2006">
          <mc:Choice Requires="x14">
            <control shapeId="70003" r:id="rId13" name="Kontrollkästchen 2">
              <controlPr defaultSize="0" autoFill="0" autoLine="0" autoPict="0" altText="">
                <anchor moveWithCells="1">
                  <from>
                    <xdr:col>1</xdr:col>
                    <xdr:colOff>0</xdr:colOff>
                    <xdr:row>21</xdr:row>
                    <xdr:rowOff>0</xdr:rowOff>
                  </from>
                  <to>
                    <xdr:col>2</xdr:col>
                    <xdr:colOff>0</xdr:colOff>
                    <xdr:row>21</xdr:row>
                    <xdr:rowOff>209550</xdr:rowOff>
                  </to>
                </anchor>
              </controlPr>
            </control>
          </mc:Choice>
        </mc:AlternateContent>
        <mc:AlternateContent xmlns:mc="http://schemas.openxmlformats.org/markup-compatibility/2006">
          <mc:Choice Requires="x14">
            <control shapeId="70212" r:id="rId14" name="Check Box 1604">
              <controlPr defaultSize="0" autoFill="0" autoLine="0" autoPict="0" altText="">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70213" r:id="rId15" name="Check Box 1605">
              <controlPr defaultSize="0" autoFill="0" autoLine="0" autoPict="0" altText="">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70214" r:id="rId16" name="Check Box 1606">
              <controlPr defaultSize="0" autoFill="0" autoLine="0" autoPict="0" altText="">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70216" r:id="rId17" name="Check Box 1608">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17" r:id="rId18" name="Check Box 1609">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18" r:id="rId19" name="Check Box 1610">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19" r:id="rId20" name="Check Box 1611">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0" r:id="rId21" name="Check Box 1612">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1" r:id="rId22" name="Check Box 1613">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2" r:id="rId23" name="Check Box 1614">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3" r:id="rId24" name="Check Box 1615">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4" r:id="rId25" name="Check Box 1616">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5" r:id="rId26" name="Check Box 1617">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6" r:id="rId27" name="Check Box 1618">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7" r:id="rId28" name="Check Box 1619">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8" r:id="rId29" name="Check Box 1620">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29" r:id="rId30" name="Check Box 1621">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0" r:id="rId31" name="Check Box 1622">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1" r:id="rId32" name="Check Box 1623">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2" r:id="rId33" name="Check Box 1624">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3" r:id="rId34" name="Check Box 1625">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4" r:id="rId35" name="Check Box 1626">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5" r:id="rId36" name="Check Box 1627">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6" r:id="rId37" name="Check Box 1628">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7" r:id="rId38" name="Check Box 1629">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8" r:id="rId39" name="Check Box 1630">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39" r:id="rId40" name="Check Box 1631">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0" r:id="rId41" name="Check Box 1632">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1" r:id="rId42" name="Check Box 1633">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2" r:id="rId43" name="Check Box 1634">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3" r:id="rId44" name="Check Box 1635">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4" r:id="rId45" name="Check Box 1636">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5" r:id="rId46" name="Check Box 1637">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6" r:id="rId47" name="Check Box 1638">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7" r:id="rId48" name="Check Box 1639">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8" r:id="rId49" name="Check Box 1640">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49" r:id="rId50" name="Check Box 1641">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50" r:id="rId51" name="Check Box 1642">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51" r:id="rId52" name="Check Box 1643">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mc:AlternateContent xmlns:mc="http://schemas.openxmlformats.org/markup-compatibility/2006">
          <mc:Choice Requires="x14">
            <control shapeId="70252" r:id="rId53" name="Check Box 1644">
              <controlPr defaultSize="0" autoFill="0" autoLine="0" autoPict="0" altText="">
                <anchor moveWithCells="1">
                  <from>
                    <xdr:col>1</xdr:col>
                    <xdr:colOff>0</xdr:colOff>
                    <xdr:row>31</xdr:row>
                    <xdr:rowOff>0</xdr:rowOff>
                  </from>
                  <to>
                    <xdr:col>2</xdr:col>
                    <xdr:colOff>0</xdr:colOff>
                    <xdr:row>32</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89" id="{7BC66298-E432-49B7-BC6E-7395B5F8C654}">
            <xm:f>NOT(Projektgrundlagen!$I$24)</xm:f>
            <x14:dxf>
              <font>
                <strike/>
                <color theme="0" tint="-0.14996795556505021"/>
              </font>
              <fill>
                <patternFill>
                  <bgColor theme="0"/>
                </patternFill>
              </fill>
            </x14:dxf>
          </x14:cfRule>
          <xm:sqref>B24:C24</xm:sqref>
        </x14:conditionalFormatting>
        <x14:conditionalFormatting xmlns:xm="http://schemas.microsoft.com/office/excel/2006/main">
          <x14:cfRule type="expression" priority="7171" id="{E312587D-8153-4566-A31B-8344362B51D5}">
            <xm:f>NOT(Projektgrundlagen!$I$24)</xm:f>
            <x14:dxf>
              <font>
                <strike/>
                <color theme="0" tint="-0.14996795556505021"/>
              </font>
              <fill>
                <patternFill>
                  <bgColor theme="0"/>
                </patternFill>
              </fill>
            </x14:dxf>
          </x14:cfRule>
          <xm:sqref>B26:C26</xm:sqref>
        </x14:conditionalFormatting>
        <x14:conditionalFormatting xmlns:xm="http://schemas.microsoft.com/office/excel/2006/main">
          <x14:cfRule type="expression" priority="2701" id="{8D9D5D86-F40E-4224-916E-3D0F7FB4C330}">
            <xm:f>NOT(Projektgrundlagen!$I$24)</xm:f>
            <x14:dxf>
              <font>
                <strike/>
                <color theme="0" tint="-0.14996795556505021"/>
              </font>
              <fill>
                <patternFill>
                  <bgColor theme="0"/>
                </patternFill>
              </fill>
            </x14:dxf>
          </x14:cfRule>
          <xm:sqref>B28:C28</xm:sqref>
        </x14:conditionalFormatting>
        <x14:conditionalFormatting xmlns:xm="http://schemas.microsoft.com/office/excel/2006/main">
          <x14:cfRule type="expression" priority="2673" id="{044F618A-2408-4EA8-ABDA-12BD93A5FA6E}">
            <xm:f>NOT(Projektgrundlagen!$I$24)</xm:f>
            <x14:dxf>
              <font>
                <strike/>
                <color theme="0" tint="-0.14996795556505021"/>
              </font>
              <fill>
                <patternFill>
                  <bgColor theme="0"/>
                </patternFill>
              </fill>
            </x14:dxf>
          </x14:cfRule>
          <xm:sqref>B30:C30</xm:sqref>
        </x14:conditionalFormatting>
        <x14:conditionalFormatting xmlns:xm="http://schemas.microsoft.com/office/excel/2006/main">
          <x14:cfRule type="expression" priority="2789" id="{BF77B168-B1D5-40B3-AC60-2B2F79FDF64A}">
            <xm:f>NOT(Projektgrundlagen!$I$21)</xm:f>
            <x14:dxf>
              <font>
                <strike/>
                <color theme="0" tint="-0.14996795556505021"/>
              </font>
              <fill>
                <patternFill>
                  <bgColor theme="0"/>
                </patternFill>
              </fill>
            </x14:dxf>
          </x14:cfRule>
          <xm:sqref>C13:E13 G13:K13 C15:E15 G15:K15 C17:E17 G17:K17 C19:E19 G19:K19 G21:K21 C23:E23 C25:E25 G25:K25 C27:E27 G27:K27 C29:E29 G29:K29 C31:E31 G31:K31</xm:sqref>
        </x14:conditionalFormatting>
        <x14:conditionalFormatting xmlns:xm="http://schemas.microsoft.com/office/excel/2006/main">
          <x14:cfRule type="expression" priority="7577" id="{4EC70520-6D0B-4840-AAFA-E608371DDEB5}">
            <xm:f>NOT(Projektgrundlagen!$I$21)</xm:f>
            <x14:dxf>
              <font>
                <strike/>
                <color theme="0" tint="-0.14996795556505021"/>
              </font>
              <fill>
                <patternFill>
                  <bgColor theme="0"/>
                </patternFill>
              </fill>
            </x14:dxf>
          </x14:cfRule>
          <xm:sqref>C21:E21</xm:sqref>
        </x14:conditionalFormatting>
        <x14:conditionalFormatting xmlns:xm="http://schemas.microsoft.com/office/excel/2006/main">
          <x14:cfRule type="expression" priority="5792" id="{556DCC36-BE75-4362-BDA6-190C10D55D51}">
            <xm:f>NOT(Projektgrundlagen!$I$24)</xm:f>
            <x14:dxf>
              <font>
                <strike/>
                <color theme="0" tint="-0.14996795556505021"/>
              </font>
              <fill>
                <patternFill>
                  <bgColor theme="0"/>
                </patternFill>
              </fill>
            </x14:dxf>
          </x14:cfRule>
          <xm:sqref>F12:F20 F24:F27 F29 B12:C12 B14:C14 B16:C16 H16:I16 B18:C18 H18:I18 B20:C20 H20:I20 B22:C22</xm:sqref>
        </x14:conditionalFormatting>
        <x14:conditionalFormatting xmlns:xm="http://schemas.microsoft.com/office/excel/2006/main">
          <x14:cfRule type="expression" priority="209" id="{68AF97E3-AD67-4EBA-93AB-E8BAA4F93B27}">
            <xm:f>NOT(Projektgrundlagen!$I$24)</xm:f>
            <x14:dxf>
              <font>
                <strike/>
                <color theme="0" tint="-0.14996795556505021"/>
              </font>
              <fill>
                <patternFill>
                  <bgColor theme="0"/>
                </patternFill>
              </fill>
            </x14:dxf>
          </x14:cfRule>
          <xm:sqref>F21</xm:sqref>
        </x14:conditionalFormatting>
        <x14:conditionalFormatting xmlns:xm="http://schemas.microsoft.com/office/excel/2006/main">
          <x14:cfRule type="expression" priority="86" id="{33AC855D-596F-4535-91F9-B9990EA8F054}">
            <xm:f>NOT(Projektgrundlagen!$I$24)</xm:f>
            <x14:dxf>
              <font>
                <strike/>
                <color theme="0" tint="-0.14996795556505021"/>
              </font>
              <fill>
                <patternFill>
                  <bgColor theme="0"/>
                </patternFill>
              </fill>
            </x14:dxf>
          </x14:cfRule>
          <xm:sqref>F22:F23</xm:sqref>
        </x14:conditionalFormatting>
        <x14:conditionalFormatting xmlns:xm="http://schemas.microsoft.com/office/excel/2006/main">
          <x14:cfRule type="expression" priority="83" id="{B34585AD-0715-4AD8-9D6D-F9366395CB8B}">
            <xm:f>NOT(Projektgrundlagen!$I$24)</xm:f>
            <x14:dxf>
              <font>
                <strike/>
                <color theme="0" tint="-0.14996795556505021"/>
              </font>
              <fill>
                <patternFill>
                  <bgColor theme="0"/>
                </patternFill>
              </fill>
            </x14:dxf>
          </x14:cfRule>
          <xm:sqref>F28</xm:sqref>
        </x14:conditionalFormatting>
        <x14:conditionalFormatting xmlns:xm="http://schemas.microsoft.com/office/excel/2006/main">
          <x14:cfRule type="expression" priority="2" id="{7F90B82E-1687-45DE-8B8F-35ADE7AA9AE3}">
            <xm:f>NOT(Projektgrundlagen!$I$24)</xm:f>
            <x14:dxf>
              <font>
                <strike/>
                <color theme="0" tint="-0.14996795556505021"/>
              </font>
              <fill>
                <patternFill>
                  <bgColor theme="0"/>
                </patternFill>
              </fill>
            </x14:dxf>
          </x14:cfRule>
          <xm:sqref>F30:F31</xm:sqref>
        </x14:conditionalFormatting>
        <x14:conditionalFormatting xmlns:xm="http://schemas.microsoft.com/office/excel/2006/main">
          <x14:cfRule type="expression" priority="217" id="{B6654D96-94FE-4344-AC81-BF528071323A}">
            <xm:f>NOT(Projektgrundlagen!$I$24)</xm:f>
            <x14:dxf>
              <font>
                <strike/>
                <color theme="0" tint="-0.14996795556505021"/>
              </font>
              <fill>
                <patternFill>
                  <bgColor theme="0"/>
                </patternFill>
              </fill>
            </x14:dxf>
          </x14:cfRule>
          <xm:sqref>G30:I30</xm:sqref>
        </x14:conditionalFormatting>
        <x14:conditionalFormatting xmlns:xm="http://schemas.microsoft.com/office/excel/2006/main">
          <x14:cfRule type="expression" priority="85" id="{4C81AF45-A3F8-4394-AB27-49BBC3CA8B01}">
            <xm:f>NOT(Projektgrundlagen!$I$21)</xm:f>
            <x14:dxf>
              <font>
                <strike/>
                <color theme="0" tint="-0.14996795556505021"/>
              </font>
              <fill>
                <patternFill>
                  <bgColor theme="0"/>
                </patternFill>
              </fill>
            </x14:dxf>
          </x14:cfRule>
          <xm:sqref>G23:K23</xm:sqref>
        </x14:conditionalFormatting>
        <x14:conditionalFormatting xmlns:xm="http://schemas.microsoft.com/office/excel/2006/main">
          <x14:cfRule type="expression" priority="8003" id="{29800242-5B47-4092-831C-6107017D335D}">
            <xm:f>NOT(Projektgrundlagen!$I$24)</xm:f>
            <x14:dxf>
              <font>
                <strike/>
                <color theme="0" tint="-0.14996795556505021"/>
              </font>
              <fill>
                <patternFill>
                  <bgColor theme="0"/>
                </patternFill>
              </fill>
            </x14:dxf>
          </x14:cfRule>
          <xm:sqref>H12:I12</xm:sqref>
        </x14:conditionalFormatting>
        <x14:conditionalFormatting xmlns:xm="http://schemas.microsoft.com/office/excel/2006/main">
          <x14:cfRule type="expression" priority="5794" id="{87D41D31-6234-4CD3-91A1-6AA8085EFA46}">
            <xm:f>NOT(Projektgrundlagen!$I$24)</xm:f>
            <x14:dxf>
              <font>
                <strike/>
                <color theme="0" tint="-0.14996795556505021"/>
              </font>
              <fill>
                <patternFill>
                  <bgColor theme="0"/>
                </patternFill>
              </fill>
            </x14:dxf>
          </x14:cfRule>
          <xm:sqref>H14:I14</xm:sqref>
        </x14:conditionalFormatting>
        <x14:conditionalFormatting xmlns:xm="http://schemas.microsoft.com/office/excel/2006/main">
          <x14:cfRule type="expression" priority="88" id="{64401790-944E-476F-B480-82299397A2B3}">
            <xm:f>NOT(Projektgrundlagen!$I$24)</xm:f>
            <x14:dxf>
              <font>
                <strike/>
                <color theme="0" tint="-0.14996795556505021"/>
              </font>
              <fill>
                <patternFill>
                  <bgColor theme="0"/>
                </patternFill>
              </fill>
            </x14:dxf>
          </x14:cfRule>
          <xm:sqref>H22:I22</xm:sqref>
        </x14:conditionalFormatting>
        <x14:conditionalFormatting xmlns:xm="http://schemas.microsoft.com/office/excel/2006/main">
          <x14:cfRule type="expression" priority="6165" id="{7C552482-7FF7-4B79-840D-1B37E56AE0BB}">
            <xm:f>NOT(Projektgrundlagen!$I$24)</xm:f>
            <x14:dxf>
              <font>
                <strike/>
                <color theme="0" tint="-0.14996795556505021"/>
              </font>
              <fill>
                <patternFill>
                  <bgColor theme="0"/>
                </patternFill>
              </fill>
            </x14:dxf>
          </x14:cfRule>
          <xm:sqref>H24:I24</xm:sqref>
        </x14:conditionalFormatting>
        <x14:conditionalFormatting xmlns:xm="http://schemas.microsoft.com/office/excel/2006/main">
          <x14:cfRule type="expression" priority="6156" id="{0FE21D79-DE10-44EC-AEBA-249AA07AD435}">
            <xm:f>NOT(Projektgrundlagen!$I$24)</xm:f>
            <x14:dxf>
              <font>
                <strike/>
                <color theme="0" tint="-0.14996795556505021"/>
              </font>
              <fill>
                <patternFill>
                  <bgColor theme="0"/>
                </patternFill>
              </fill>
            </x14:dxf>
          </x14:cfRule>
          <xm:sqref>H26:I26</xm:sqref>
        </x14:conditionalFormatting>
        <x14:conditionalFormatting xmlns:xm="http://schemas.microsoft.com/office/excel/2006/main">
          <x14:cfRule type="expression" priority="2694" id="{FF69B0F8-9111-4C9E-A792-CD3649956EC0}">
            <xm:f>NOT(Projektgrundlagen!$I$24)</xm:f>
            <x14:dxf>
              <font>
                <strike/>
                <color theme="0" tint="-0.14996795556505021"/>
              </font>
              <fill>
                <patternFill>
                  <bgColor theme="0"/>
                </patternFill>
              </fill>
            </x14:dxf>
          </x14:cfRule>
          <xm:sqref>H28:I28</xm:sqref>
        </x14:conditionalFormatting>
        <x14:conditionalFormatting xmlns:xm="http://schemas.microsoft.com/office/excel/2006/main">
          <x14:cfRule type="expression" priority="6444" id="{8FF81EAE-6579-41DE-B5E4-62BA27F2D5A1}">
            <xm:f>Projektgrundlagen!$I$23</xm:f>
            <x14:dxf>
              <fill>
                <patternFill>
                  <bgColor theme="7" tint="0.79998168889431442"/>
                </patternFill>
              </fill>
            </x14:dxf>
          </x14:cfRule>
          <x14:cfRule type="expression" priority="6445" id="{632B8798-E1F6-46F7-903F-5F4FF1E50520}">
            <xm:f>Projektgrundlagen!$I$22</xm:f>
            <x14:dxf>
              <fill>
                <patternFill>
                  <bgColor theme="9" tint="0.79998168889431442"/>
                </patternFill>
              </fill>
            </x14:dxf>
          </x14:cfRule>
          <x14:cfRule type="expression" priority="6446" id="{9C16D805-9C2A-48AF-B32B-7BFD9ECCE41D}">
            <xm:f>Projektgrundlagen!$I$21</xm:f>
            <x14:dxf>
              <fill>
                <patternFill>
                  <bgColor theme="6" tint="0.79998168889431442"/>
                </patternFill>
              </fill>
            </x14:dxf>
          </x14:cfRule>
          <xm:sqref>L2:L8 B10 G10:K10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2">
    <tabColor theme="0" tint="-0.14999847407452621"/>
    <pageSetUpPr fitToPage="1"/>
  </sheetPr>
  <dimension ref="A1:P40"/>
  <sheetViews>
    <sheetView showGridLines="0" zoomScaleNormal="100" zoomScaleSheetLayoutView="100" zoomScalePageLayoutView="50" workbookViewId="0">
      <selection activeCell="B3" sqref="B3:F3"/>
    </sheetView>
  </sheetViews>
  <sheetFormatPr baseColWidth="10" defaultColWidth="0" defaultRowHeight="16.5" zeroHeight="1"/>
  <cols>
    <col min="1" max="1" width="2.7265625" style="86" customWidth="1"/>
    <col min="2" max="2" width="9.1796875" customWidth="1"/>
    <col min="3" max="3" width="15" customWidth="1"/>
    <col min="4" max="4" width="7.54296875" customWidth="1"/>
    <col min="5" max="9" width="15.1796875" customWidth="1"/>
    <col min="10" max="10" width="2.7265625" customWidth="1"/>
    <col min="11" max="16" width="0" hidden="1" customWidth="1"/>
    <col min="17" max="16384" width="11.453125" hidden="1"/>
  </cols>
  <sheetData>
    <row r="1" spans="1:15"/>
    <row r="2" spans="1:15" s="1" customFormat="1" ht="18" customHeight="1">
      <c r="A2" s="83"/>
      <c r="B2" s="253" t="s">
        <v>68</v>
      </c>
      <c r="C2" s="253"/>
      <c r="D2" s="253"/>
      <c r="E2" s="253"/>
      <c r="F2" s="253"/>
      <c r="G2" s="187"/>
      <c r="H2" s="187"/>
      <c r="I2" s="187"/>
      <c r="J2" s="230" t="s">
        <v>30</v>
      </c>
      <c r="M2" s="37" t="s">
        <v>19</v>
      </c>
    </row>
    <row r="3" spans="1:15" s="1" customFormat="1" ht="18" customHeight="1">
      <c r="A3" s="83"/>
      <c r="B3" s="267" t="s">
        <v>200</v>
      </c>
      <c r="C3" s="267"/>
      <c r="D3" s="267"/>
      <c r="E3" s="267"/>
      <c r="F3" s="267"/>
      <c r="G3" s="187"/>
      <c r="H3" s="187"/>
      <c r="I3" s="187"/>
      <c r="J3" s="230"/>
      <c r="M3" s="37"/>
    </row>
    <row r="4" spans="1:15" s="1" customFormat="1">
      <c r="A4" s="83"/>
      <c r="B4" s="268" t="s">
        <v>30</v>
      </c>
      <c r="C4" s="268"/>
      <c r="D4" s="268"/>
      <c r="E4" s="268"/>
      <c r="F4" s="268"/>
      <c r="G4" s="188"/>
      <c r="H4" s="187"/>
      <c r="I4" s="187"/>
      <c r="J4" s="230"/>
      <c r="M4" s="1" t="str">
        <f ca="1">MID(CELL("dateiname",A2),FIND("]",CELL("dateiname",A2))+1,255)</f>
        <v>Honorarübersicht</v>
      </c>
    </row>
    <row r="5" spans="1:15" s="1" customFormat="1" ht="7.5" customHeight="1">
      <c r="A5" s="83"/>
      <c r="B5" s="69"/>
      <c r="C5" s="69"/>
      <c r="D5" s="68"/>
      <c r="E5" s="216"/>
      <c r="F5" s="216"/>
      <c r="G5" s="68"/>
      <c r="H5" s="68"/>
      <c r="I5" s="187"/>
      <c r="J5" s="230"/>
    </row>
    <row r="6" spans="1:15" s="1" customFormat="1">
      <c r="A6" s="83"/>
      <c r="B6" s="301" t="str">
        <f>IF(Projektgrundlagen!B6="","",Projektgrundlagen!B6)</f>
        <v>Bauherr:</v>
      </c>
      <c r="C6" s="302"/>
      <c r="D6" s="298" t="str">
        <f>IF(Projektgrundlagen!E6="","",Projektgrundlagen!E6)</f>
        <v>Mittelfränkische Eisenbahnbetriebs GmbH</v>
      </c>
      <c r="E6" s="298"/>
      <c r="F6" s="298"/>
      <c r="G6" s="298"/>
      <c r="H6" s="298"/>
      <c r="I6" s="299"/>
      <c r="J6" s="230"/>
    </row>
    <row r="7" spans="1:15" s="1" customFormat="1">
      <c r="A7" s="83"/>
      <c r="B7" s="236" t="s">
        <v>26</v>
      </c>
      <c r="C7" s="237"/>
      <c r="D7" s="284" t="str">
        <f>IF(Projektgrundlagen!E7="","",Projektgrundlagen!E7)</f>
        <v>Reaktivierung der Bahnstrecke 5331 im Abschnitt Wilburgstetten - Dombühl für den SPNV</v>
      </c>
      <c r="E7" s="284"/>
      <c r="F7" s="284"/>
      <c r="G7" s="284"/>
      <c r="H7" s="284"/>
      <c r="I7" s="285"/>
      <c r="J7" s="230"/>
      <c r="M7" s="300"/>
      <c r="N7" s="300"/>
      <c r="O7" s="300"/>
    </row>
    <row r="8" spans="1:15" s="1" customFormat="1">
      <c r="A8" s="83"/>
      <c r="B8" s="249" t="s">
        <v>9</v>
      </c>
      <c r="C8" s="250"/>
      <c r="D8" s="282" t="str">
        <f>IF(Projektgrundlagen!E8="","",Projektgrundlagen!E8)</f>
        <v/>
      </c>
      <c r="E8" s="282"/>
      <c r="F8" s="282"/>
      <c r="G8" s="282"/>
      <c r="H8" s="282"/>
      <c r="I8" s="283"/>
      <c r="J8" s="230"/>
    </row>
    <row r="9" spans="1:15" s="1" customFormat="1" ht="16.5" customHeight="1">
      <c r="A9" s="83"/>
      <c r="B9" s="67"/>
      <c r="C9" s="72"/>
      <c r="D9" s="65"/>
      <c r="E9" s="65"/>
      <c r="F9" s="65"/>
      <c r="G9" s="66"/>
      <c r="H9" s="65"/>
      <c r="I9" s="66"/>
      <c r="M9" s="146"/>
      <c r="N9" s="146"/>
      <c r="O9" s="146"/>
    </row>
    <row r="10" spans="1:15" s="1" customFormat="1" ht="30" customHeight="1">
      <c r="A10" s="86"/>
      <c r="B10" s="118" t="s">
        <v>30</v>
      </c>
      <c r="C10" s="119"/>
      <c r="D10" s="119"/>
      <c r="E10" s="119"/>
      <c r="F10" s="119"/>
      <c r="G10" s="119"/>
      <c r="H10" s="119"/>
      <c r="I10" s="119"/>
      <c r="J10"/>
      <c r="L10" s="134"/>
      <c r="M10" s="114"/>
      <c r="N10" s="115"/>
      <c r="O10" s="116"/>
    </row>
    <row r="11" spans="1:15" s="1" customFormat="1" ht="9.65" customHeight="1">
      <c r="A11" s="86"/>
      <c r="B11" s="117"/>
      <c r="C11" s="92"/>
      <c r="D11" s="92"/>
      <c r="E11" s="92"/>
      <c r="F11" s="92"/>
      <c r="G11" s="92"/>
      <c r="H11" s="92"/>
      <c r="I11" s="92"/>
      <c r="J11"/>
      <c r="M11" s="114"/>
      <c r="N11" s="115"/>
      <c r="O11" s="116"/>
    </row>
    <row r="12" spans="1:15" s="1" customFormat="1" ht="16.149999999999999" customHeight="1">
      <c r="A12" s="83"/>
      <c r="B12" s="35"/>
      <c r="C12" s="21"/>
      <c r="D12" s="147"/>
      <c r="E12" s="21"/>
      <c r="F12" s="21"/>
      <c r="G12" s="15"/>
      <c r="H12" s="133"/>
      <c r="I12" s="12"/>
    </row>
    <row r="13" spans="1:15" s="1" customFormat="1" ht="15" customHeight="1">
      <c r="A13" s="83"/>
      <c r="B13" s="13"/>
      <c r="C13" s="22"/>
      <c r="D13" s="148"/>
      <c r="E13" s="22"/>
      <c r="F13" s="22"/>
      <c r="G13" s="23"/>
      <c r="H13" s="22"/>
      <c r="I13" s="14"/>
    </row>
    <row r="14" spans="1:15" s="1" customFormat="1" ht="29.25" customHeight="1">
      <c r="A14" s="83"/>
      <c r="B14" s="290"/>
      <c r="C14" s="291"/>
      <c r="D14" s="291"/>
      <c r="E14" s="122" t="s">
        <v>41</v>
      </c>
      <c r="F14" s="203"/>
      <c r="G14" s="294"/>
      <c r="H14" s="215" t="s">
        <v>5</v>
      </c>
      <c r="I14" s="201" t="s">
        <v>41</v>
      </c>
    </row>
    <row r="15" spans="1:15" s="1" customFormat="1" ht="38.25" customHeight="1">
      <c r="A15" s="83"/>
      <c r="B15" s="296" t="s">
        <v>39</v>
      </c>
      <c r="C15" s="297"/>
      <c r="D15" s="297"/>
      <c r="E15" s="122" t="s">
        <v>7</v>
      </c>
      <c r="F15" s="204"/>
      <c r="G15" s="295"/>
      <c r="H15" s="17"/>
      <c r="I15" s="202" t="s">
        <v>122</v>
      </c>
    </row>
    <row r="16" spans="1:15" s="1" customFormat="1" ht="12.75" customHeight="1">
      <c r="A16" s="83"/>
      <c r="B16" s="292"/>
      <c r="C16" s="293"/>
      <c r="D16" s="293"/>
      <c r="E16" s="16" t="s">
        <v>6</v>
      </c>
      <c r="F16" s="16" t="s">
        <v>6</v>
      </c>
      <c r="G16" s="9" t="s">
        <v>6</v>
      </c>
      <c r="H16" s="9" t="s">
        <v>6</v>
      </c>
      <c r="I16" s="9" t="s">
        <v>6</v>
      </c>
    </row>
    <row r="17" spans="1:9" s="200" customFormat="1" ht="27" customHeight="1">
      <c r="A17" s="199"/>
      <c r="B17" s="214">
        <f>Projektgrundlagen!C22</f>
        <v>1</v>
      </c>
      <c r="C17" s="289" t="str">
        <f>Projektgrundlagen!D22</f>
        <v>Schalltechnische Untersuchung nach der 16. BImSchV</v>
      </c>
      <c r="D17" s="289"/>
      <c r="E17" s="205">
        <f>'01 - Schall 16. BImSchV'!K43</f>
        <v>0</v>
      </c>
      <c r="F17" s="206"/>
      <c r="G17" s="207"/>
      <c r="H17" s="205">
        <f>E17*19%</f>
        <v>0</v>
      </c>
      <c r="I17" s="208">
        <f>E17+H17</f>
        <v>0</v>
      </c>
    </row>
    <row r="18" spans="1:9" s="200" customFormat="1" ht="27" customHeight="1">
      <c r="A18" s="199"/>
      <c r="B18" s="214">
        <f>Projektgrundlagen!C23</f>
        <v>2</v>
      </c>
      <c r="C18" s="289" t="str">
        <f>Projektgrundlagen!D23</f>
        <v>Schalltechnische Untersuchung nach Technischer Anleitung</v>
      </c>
      <c r="D18" s="289"/>
      <c r="E18" s="223">
        <f>'02 - Schall TA'!K31</f>
        <v>0</v>
      </c>
      <c r="F18" s="206"/>
      <c r="G18" s="207"/>
      <c r="H18" s="223">
        <f>E18*19%</f>
        <v>0</v>
      </c>
      <c r="I18" s="224">
        <f t="shared" ref="I18:I20" si="0">E18+H18</f>
        <v>0</v>
      </c>
    </row>
    <row r="19" spans="1:9" s="200" customFormat="1" ht="40.5" customHeight="1">
      <c r="A19" s="199"/>
      <c r="B19" s="214">
        <f>Projektgrundlagen!C24</f>
        <v>3</v>
      </c>
      <c r="C19" s="289" t="str">
        <f>Projektgrundlagen!D24</f>
        <v>Schall- und Erschütterungstechnische Untersuchung Baubetrieb</v>
      </c>
      <c r="D19" s="289"/>
      <c r="E19" s="205">
        <f>'03 - Untersuchung Baubetrieb'!K37</f>
        <v>0</v>
      </c>
      <c r="F19" s="206"/>
      <c r="G19" s="207"/>
      <c r="H19" s="205">
        <f t="shared" ref="H19:H20" si="1">E19*19%</f>
        <v>0</v>
      </c>
      <c r="I19" s="208">
        <f t="shared" si="0"/>
        <v>0</v>
      </c>
    </row>
    <row r="20" spans="1:9" s="200" customFormat="1" ht="27" customHeight="1">
      <c r="A20" s="199"/>
      <c r="B20" s="214">
        <f>Projektgrundlagen!C25</f>
        <v>4</v>
      </c>
      <c r="C20" s="289" t="str">
        <f>Projektgrundlagen!D25</f>
        <v>Erschütterungstechnische Untersuchung</v>
      </c>
      <c r="D20" s="289"/>
      <c r="E20" s="209">
        <f>'04 - Erschütterung'!K35</f>
        <v>0</v>
      </c>
      <c r="F20" s="210"/>
      <c r="G20" s="211"/>
      <c r="H20" s="209">
        <f t="shared" si="1"/>
        <v>0</v>
      </c>
      <c r="I20" s="212">
        <f t="shared" si="0"/>
        <v>0</v>
      </c>
    </row>
    <row r="21" spans="1:9" s="30" customFormat="1">
      <c r="A21" s="93"/>
      <c r="B21" s="19"/>
      <c r="C21" s="19"/>
      <c r="D21" s="19"/>
      <c r="E21" s="64"/>
      <c r="F21" s="26"/>
      <c r="G21" s="29"/>
    </row>
    <row r="22" spans="1:9" s="5" customFormat="1" ht="26.5" customHeight="1">
      <c r="A22" s="85"/>
      <c r="B22" s="286" t="s">
        <v>4</v>
      </c>
      <c r="C22" s="287"/>
      <c r="D22" s="288"/>
      <c r="E22" s="213">
        <f>SUM(E17:E20)</f>
        <v>0</v>
      </c>
      <c r="F22" s="213"/>
      <c r="G22" s="213"/>
      <c r="H22" s="213">
        <f t="shared" ref="H22:I22" si="2">SUM(H17:H20)</f>
        <v>0</v>
      </c>
      <c r="I22" s="213">
        <f t="shared" si="2"/>
        <v>0</v>
      </c>
    </row>
    <row r="23" spans="1:9" s="1" customFormat="1" ht="15" customHeight="1">
      <c r="A23" s="83"/>
      <c r="D23" s="24"/>
    </row>
    <row r="24" spans="1:9"/>
    <row r="32" spans="1:9"/>
    <row r="40"/>
  </sheetData>
  <sheetProtection formatRows="0"/>
  <mergeCells count="20">
    <mergeCell ref="D6:I6"/>
    <mergeCell ref="B2:F2"/>
    <mergeCell ref="B3:F3"/>
    <mergeCell ref="B4:F4"/>
    <mergeCell ref="M7:O7"/>
    <mergeCell ref="J2:J8"/>
    <mergeCell ref="B6:C6"/>
    <mergeCell ref="D8:I8"/>
    <mergeCell ref="D7:I7"/>
    <mergeCell ref="B8:C8"/>
    <mergeCell ref="B22:D22"/>
    <mergeCell ref="C19:D19"/>
    <mergeCell ref="B14:D14"/>
    <mergeCell ref="B16:D16"/>
    <mergeCell ref="C17:D17"/>
    <mergeCell ref="C18:D18"/>
    <mergeCell ref="C20:D20"/>
    <mergeCell ref="G14:G15"/>
    <mergeCell ref="B15:D15"/>
    <mergeCell ref="B7:C7"/>
  </mergeCell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Februar 2023&amp;R&amp;P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tabColor rgb="FFC00000"/>
    <pageSetUpPr fitToPage="1"/>
  </sheetPr>
  <dimension ref="B2:J550"/>
  <sheetViews>
    <sheetView workbookViewId="0">
      <selection activeCell="B4" sqref="B4"/>
    </sheetView>
  </sheetViews>
  <sheetFormatPr baseColWidth="10" defaultRowHeight="12.5"/>
  <cols>
    <col min="2" max="2" width="47.26953125" customWidth="1"/>
    <col min="3" max="3" width="27.26953125" customWidth="1"/>
    <col min="4" max="4" width="10" customWidth="1"/>
    <col min="6" max="6" width="10" customWidth="1"/>
    <col min="7" max="7" width="11.81640625" bestFit="1" customWidth="1"/>
  </cols>
  <sheetData>
    <row r="2" spans="2:10">
      <c r="B2" t="s">
        <v>11</v>
      </c>
      <c r="C2" t="s">
        <v>45</v>
      </c>
      <c r="D2" t="s">
        <v>46</v>
      </c>
      <c r="E2" t="s">
        <v>47</v>
      </c>
      <c r="F2" t="s">
        <v>48</v>
      </c>
      <c r="G2" t="s">
        <v>24</v>
      </c>
    </row>
    <row r="3" spans="2:10">
      <c r="B3" t="str">
        <f>Projektgrundlagen!F2&amp;" "&amp;Projektgrundlagen!B2</f>
        <v xml:space="preserve"> Immisionsschutz </v>
      </c>
      <c r="C3" t="e">
        <f>Projektgrundlagen!#REF!</f>
        <v>#REF!</v>
      </c>
      <c r="D3" t="str">
        <f>Projektgrundlagen!E6&amp;" "&amp;Projektgrundlagen!E7</f>
        <v>Mittelfränkische Eisenbahnbetriebs GmbH Reaktivierung der Bahnstrecke 5331 im Abschnitt Wilburgstetten - Dombühl für den SPNV</v>
      </c>
      <c r="E3" t="e">
        <f>Projektgrundlagen!#REF!</f>
        <v>#REF!</v>
      </c>
      <c r="F3">
        <f>Projektgrundlagen!E8</f>
        <v>0</v>
      </c>
      <c r="G3" s="173" t="e">
        <f>#REF!</f>
        <v>#REF!</v>
      </c>
    </row>
    <row r="7" spans="2:10">
      <c r="B7" t="s">
        <v>23</v>
      </c>
      <c r="C7" t="s">
        <v>49</v>
      </c>
      <c r="D7" t="s">
        <v>50</v>
      </c>
    </row>
    <row r="8" spans="2:10" ht="13">
      <c r="B8" s="174" t="s">
        <v>63</v>
      </c>
      <c r="C8" s="175">
        <f>Honorarübersicht!E22</f>
        <v>0</v>
      </c>
      <c r="D8">
        <v>1</v>
      </c>
    </row>
    <row r="9" spans="2:10">
      <c r="B9" t="s">
        <v>51</v>
      </c>
      <c r="C9" s="176" t="e">
        <f>IF(#REF!,#REF!*100,"")</f>
        <v>#REF!</v>
      </c>
      <c r="D9">
        <v>2</v>
      </c>
    </row>
    <row r="10" spans="2:10">
      <c r="B10" t="s">
        <v>52</v>
      </c>
      <c r="C10" s="176">
        <f>Honorarübersicht!F22</f>
        <v>0</v>
      </c>
      <c r="D10">
        <v>3</v>
      </c>
      <c r="J10" s="176"/>
    </row>
    <row r="11" spans="2:10">
      <c r="B11" t="s">
        <v>53</v>
      </c>
      <c r="C11" s="176">
        <f>Honorarübersicht!G22</f>
        <v>0</v>
      </c>
      <c r="D11">
        <v>4</v>
      </c>
      <c r="J11" s="176"/>
    </row>
    <row r="12" spans="2:10">
      <c r="B12" t="s">
        <v>54</v>
      </c>
      <c r="C12" s="176" t="e">
        <f>#REF!*100</f>
        <v>#REF!</v>
      </c>
      <c r="D12">
        <v>5</v>
      </c>
      <c r="J12" s="176"/>
    </row>
    <row r="13" spans="2:10">
      <c r="B13" t="s">
        <v>55</v>
      </c>
      <c r="C13" s="176">
        <f>Honorarübersicht!H22</f>
        <v>0</v>
      </c>
      <c r="D13">
        <v>6</v>
      </c>
      <c r="J13" s="176"/>
    </row>
    <row r="14" spans="2:10" ht="13">
      <c r="B14" s="174" t="s">
        <v>56</v>
      </c>
      <c r="C14" s="175">
        <f>Honorarübersicht!I22</f>
        <v>0</v>
      </c>
      <c r="D14">
        <v>7</v>
      </c>
      <c r="J14" s="176"/>
    </row>
    <row r="15" spans="2:10">
      <c r="B15" s="177" t="e">
        <f>"15.1 "&amp;#REF!</f>
        <v>#REF!</v>
      </c>
      <c r="C15" s="176" t="e">
        <f>#REF!</f>
        <v>#REF!</v>
      </c>
      <c r="D15">
        <v>8</v>
      </c>
      <c r="I15" s="177"/>
      <c r="J15" s="176"/>
    </row>
    <row r="16" spans="2:10">
      <c r="B16" s="177" t="e">
        <f>"17.1 "&amp;#REF!&amp;"  mit "&amp;#REF!&amp;" Std."</f>
        <v>#REF!</v>
      </c>
      <c r="C16" s="176" t="e">
        <f>#REF!</f>
        <v>#REF!</v>
      </c>
      <c r="D16">
        <v>9</v>
      </c>
      <c r="I16" s="177"/>
      <c r="J16" s="176"/>
    </row>
    <row r="17" spans="2:10">
      <c r="B17" s="177" t="e">
        <f>"15.2 "&amp;#REF!</f>
        <v>#REF!</v>
      </c>
      <c r="C17" s="176" t="e">
        <f>#REF!</f>
        <v>#REF!</v>
      </c>
      <c r="D17">
        <v>10</v>
      </c>
      <c r="I17" s="177"/>
      <c r="J17" s="176"/>
    </row>
    <row r="18" spans="2:10">
      <c r="B18" s="177" t="e">
        <f>"17.2 "&amp;#REF!&amp;"  mit "&amp;#REF!&amp;" Std."</f>
        <v>#REF!</v>
      </c>
      <c r="C18" s="176" t="e">
        <f>#REF!</f>
        <v>#REF!</v>
      </c>
      <c r="D18">
        <v>11</v>
      </c>
      <c r="I18" s="177"/>
      <c r="J18" s="176"/>
    </row>
    <row r="19" spans="2:10">
      <c r="B19" s="177" t="e">
        <f>"15.3 "&amp;#REF!</f>
        <v>#REF!</v>
      </c>
      <c r="C19" s="176" t="e">
        <f>#REF!</f>
        <v>#REF!</v>
      </c>
      <c r="D19">
        <v>12</v>
      </c>
      <c r="I19" s="177"/>
      <c r="J19" s="176"/>
    </row>
    <row r="20" spans="2:10">
      <c r="B20" s="177" t="e">
        <f>"17.3 "&amp;#REF!&amp;"  mit "&amp;#REF!&amp;" Std."</f>
        <v>#REF!</v>
      </c>
      <c r="C20" s="176" t="e">
        <f>#REF!</f>
        <v>#REF!</v>
      </c>
      <c r="D20">
        <v>13</v>
      </c>
      <c r="I20" s="177"/>
      <c r="J20" s="176"/>
    </row>
    <row r="21" spans="2:10">
      <c r="B21" s="177" t="e">
        <f>"18 "&amp;#REF!</f>
        <v>#REF!</v>
      </c>
      <c r="C21" s="176" t="str">
        <f>IFERROR(#REF!+#REF!,"")</f>
        <v/>
      </c>
      <c r="D21">
        <v>14</v>
      </c>
      <c r="I21" s="177"/>
      <c r="J21" s="176"/>
    </row>
    <row r="22" spans="2:10">
      <c r="B22" t="s">
        <v>57</v>
      </c>
      <c r="C22" s="176" t="e">
        <f>#REF!</f>
        <v>#REF!</v>
      </c>
      <c r="D22">
        <v>15</v>
      </c>
      <c r="J22" s="176"/>
    </row>
    <row r="23" spans="2:10">
      <c r="B23" t="s">
        <v>58</v>
      </c>
      <c r="C23" s="176" t="e">
        <f>#REF!</f>
        <v>#REF!</v>
      </c>
      <c r="D23">
        <v>16</v>
      </c>
      <c r="J23" s="176"/>
    </row>
    <row r="24" spans="2:10" ht="13">
      <c r="B24" s="174" t="s">
        <v>59</v>
      </c>
      <c r="C24" s="175" t="e">
        <f>#REF!</f>
        <v>#REF!</v>
      </c>
      <c r="D24">
        <v>17</v>
      </c>
      <c r="J24" s="176"/>
    </row>
    <row r="25" spans="2:10">
      <c r="C25" s="176"/>
      <c r="E25" s="176"/>
    </row>
    <row r="26" spans="2:10" ht="13">
      <c r="B26" s="174"/>
      <c r="C26" s="175"/>
    </row>
    <row r="27" spans="2:10" ht="13">
      <c r="B27" s="174"/>
      <c r="C27" s="175"/>
    </row>
    <row r="28" spans="2:10" ht="13">
      <c r="B28" s="174"/>
      <c r="C28" s="175"/>
    </row>
    <row r="29" spans="2:10">
      <c r="B29" s="178" t="s">
        <v>60</v>
      </c>
      <c r="C29" s="179" t="s">
        <v>2</v>
      </c>
      <c r="D29" s="179" t="s">
        <v>1</v>
      </c>
      <c r="E29" s="179" t="s">
        <v>61</v>
      </c>
      <c r="F29" s="180" t="s">
        <v>62</v>
      </c>
    </row>
    <row r="30" spans="2:10">
      <c r="B30" t="e">
        <f>IF(AND(Projektgrundlagen!$I$24,'04 - Erschütterung'!#REF!=TRUE),'04 - Erschütterung'!#REF!&amp;" "&amp;'04 - Erschütterung'!#REF!&amp;" "&amp;'04 - Erschütterung'!F12&amp;" "&amp;'04 - Erschütterung'!#REF!,"")</f>
        <v>#REF!</v>
      </c>
      <c r="C30" s="176" t="e">
        <f>IF(AND(Projektgrundlagen!$I$24,'04 - Erschütterung'!#REF!=TRUE),'04 - Erschütterung'!#REF!,"")</f>
        <v>#REF!</v>
      </c>
      <c r="D30" s="176" t="e">
        <f>IF(AND(Projektgrundlagen!$I$24,'04 - Erschütterung'!#REF!=TRUE),'04 - Erschütterung'!#REF!,"")</f>
        <v>#REF!</v>
      </c>
      <c r="E30" s="176" t="e">
        <f>IF(AND(Projektgrundlagen!$I$24,'04 - Erschütterung'!#REF!=TRUE),'04 - Erschütterung'!#REF!,"")</f>
        <v>#REF!</v>
      </c>
      <c r="F30" s="176" t="e">
        <f>IF(AND(Projektgrundlagen!$I$24,'04 - Erschütterung'!#REF!=TRUE),'04 - Erschütterung'!#REF!,"")</f>
        <v>#REF!</v>
      </c>
    </row>
    <row r="31" spans="2:10">
      <c r="B31" t="e">
        <f>IF(AND(Projektgrundlagen!$I$24,'04 - Erschütterung'!M12=TRUE),'04 - Erschütterung'!C12&amp;" "&amp;'04 - Erschütterung'!F12&amp;" "&amp;'04 - Erschütterung'!#REF!&amp;" "&amp;'04 - Erschütterung'!F13,"")</f>
        <v>#REF!</v>
      </c>
      <c r="C31" s="176">
        <f>IF(AND(Projektgrundlagen!$I$24,'04 - Erschütterung'!M12=TRUE),'04 - Erschütterung'!H12,"")</f>
        <v>1</v>
      </c>
      <c r="D31" s="176" t="str">
        <f>IF(AND(Projektgrundlagen!$I$24,'04 - Erschütterung'!M12=TRUE),'04 - Erschütterung'!I12,"")</f>
        <v>psch</v>
      </c>
      <c r="E31" s="176">
        <f>IF(AND(Projektgrundlagen!$I$24,'04 - Erschütterung'!M12=TRUE),'04 - Erschütterung'!J12,"")</f>
        <v>0</v>
      </c>
      <c r="F31" s="176">
        <f>IF(AND(Projektgrundlagen!$I$24,'04 - Erschütterung'!M12=TRUE),'04 - Erschütterung'!K12,"")</f>
        <v>0</v>
      </c>
    </row>
    <row r="32" spans="2:10">
      <c r="B32" t="e">
        <f>IF(AND(Projektgrundlagen!$I$24,'04 - Erschütterung'!#REF!=TRUE),'04 - Erschütterung'!#REF!&amp;" "&amp;'04 - Erschütterung'!#REF!&amp;" "&amp;'04 - Erschütterung'!F13&amp;" "&amp;'04 - Erschütterung'!F14,"")</f>
        <v>#REF!</v>
      </c>
      <c r="C32" s="176" t="e">
        <f>IF(AND(Projektgrundlagen!$I$24,'04 - Erschütterung'!#REF!=TRUE),'04 - Erschütterung'!#REF!,"")</f>
        <v>#REF!</v>
      </c>
      <c r="D32" s="176" t="e">
        <f>IF(AND(Projektgrundlagen!$I$24,'04 - Erschütterung'!#REF!=TRUE),'04 - Erschütterung'!#REF!,"")</f>
        <v>#REF!</v>
      </c>
      <c r="E32" s="176" t="e">
        <f>IF(AND(Projektgrundlagen!$I$24,'04 - Erschütterung'!#REF!=TRUE),'04 - Erschütterung'!#REF!,"")</f>
        <v>#REF!</v>
      </c>
      <c r="F32" s="176" t="e">
        <f>IF(AND(Projektgrundlagen!$I$24,'04 - Erschütterung'!#REF!=TRUE),'04 - Erschütterung'!#REF!,"")</f>
        <v>#REF!</v>
      </c>
    </row>
    <row r="33" spans="2:8">
      <c r="B33" t="str">
        <f>IF(AND(Projektgrundlagen!$I$24,'04 - Erschütterung'!M13=TRUE),'04 - Erschütterung'!C13&amp;" "&amp;'04 - Erschütterung'!F13&amp;" "&amp;'04 - Erschütterung'!F14&amp;" "&amp;'04 - Erschütterung'!#REF!,"")</f>
        <v/>
      </c>
      <c r="C33" s="176" t="str">
        <f>IF(AND(Projektgrundlagen!$I$24,'04 - Erschütterung'!M13=TRUE),'04 - Erschütterung'!H13,"")</f>
        <v/>
      </c>
      <c r="D33" s="176" t="str">
        <f>IF(AND(Projektgrundlagen!$I$24,'04 - Erschütterung'!M13=TRUE),'04 - Erschütterung'!I13,"")</f>
        <v/>
      </c>
      <c r="E33" s="176" t="str">
        <f>IF(AND(Projektgrundlagen!$I$24,'04 - Erschütterung'!M13=TRUE),'04 - Erschütterung'!J13,"")</f>
        <v/>
      </c>
      <c r="F33" s="176" t="str">
        <f>IF(AND(Projektgrundlagen!$I$24,'04 - Erschütterung'!M13=TRUE),'04 - Erschütterung'!K13,"")</f>
        <v/>
      </c>
    </row>
    <row r="34" spans="2:8">
      <c r="B34" t="str">
        <f>IF(AND(Projektgrundlagen!$I$24,'04 - Erschütterung'!M14=TRUE),'04 - Erschütterung'!C14&amp;" "&amp;'04 - Erschütterung'!F14&amp;" "&amp;'04 - Erschütterung'!#REF!&amp;" "&amp;'04 - Erschütterung'!F15,"")</f>
        <v/>
      </c>
      <c r="C34" s="176" t="str">
        <f>IF(AND(Projektgrundlagen!$I$24,'04 - Erschütterung'!M14=TRUE),'04 - Erschütterung'!H14,"")</f>
        <v/>
      </c>
      <c r="D34" s="176" t="str">
        <f>IF(AND(Projektgrundlagen!$I$24,'04 - Erschütterung'!M14=TRUE),'04 - Erschütterung'!I14,"")</f>
        <v/>
      </c>
      <c r="E34" s="176" t="str">
        <f>IF(AND(Projektgrundlagen!$I$24,'04 - Erschütterung'!M14=TRUE),'04 - Erschütterung'!J14,"")</f>
        <v/>
      </c>
      <c r="F34" s="176" t="str">
        <f>IF(AND(Projektgrundlagen!$I$24,'04 - Erschütterung'!M14=TRUE),'04 - Erschütterung'!K14,"")</f>
        <v/>
      </c>
    </row>
    <row r="35" spans="2:8" ht="16">
      <c r="B35" t="e">
        <f>IF(AND(Projektgrundlagen!$I$24,'04 - Erschütterung'!#REF!=TRUE),'04 - Erschütterung'!#REF!&amp;" "&amp;'04 - Erschütterung'!#REF!&amp;" "&amp;'04 - Erschütterung'!F15&amp;" "&amp;'04 - Erschütterung'!F16,"")</f>
        <v>#REF!</v>
      </c>
      <c r="C35" s="176" t="e">
        <f>IF(AND(Projektgrundlagen!$I$24,'04 - Erschütterung'!#REF!=TRUE),'04 - Erschütterung'!#REF!,"")</f>
        <v>#REF!</v>
      </c>
      <c r="D35" s="176" t="e">
        <f>IF(AND(Projektgrundlagen!$I$24,'04 - Erschütterung'!#REF!=TRUE),'04 - Erschütterung'!#REF!,"")</f>
        <v>#REF!</v>
      </c>
      <c r="E35" s="176" t="e">
        <f>IF(AND(Projektgrundlagen!$I$24,'04 - Erschütterung'!#REF!=TRUE),'04 - Erschütterung'!#REF!,"")</f>
        <v>#REF!</v>
      </c>
      <c r="F35" s="176" t="e">
        <f>IF(AND(Projektgrundlagen!$I$24,'04 - Erschütterung'!#REF!=TRUE),'04 - Erschütterung'!#REF!,"")</f>
        <v>#REF!</v>
      </c>
      <c r="G35" s="181"/>
      <c r="H35" s="182"/>
    </row>
    <row r="36" spans="2:8" ht="16">
      <c r="B36" t="str">
        <f>IF(AND(Projektgrundlagen!$I$24,'04 - Erschütterung'!M15=TRUE),'04 - Erschütterung'!C15&amp;" "&amp;'04 - Erschütterung'!F15&amp;" "&amp;'04 - Erschütterung'!F16&amp;" "&amp;'04 - Erschütterung'!#REF!,"")</f>
        <v/>
      </c>
      <c r="C36" s="176" t="str">
        <f>IF(AND(Projektgrundlagen!$I$24,'04 - Erschütterung'!M15=TRUE),'04 - Erschütterung'!H15,"")</f>
        <v/>
      </c>
      <c r="D36" s="176" t="str">
        <f>IF(AND(Projektgrundlagen!$I$24,'04 - Erschütterung'!M15=TRUE),'04 - Erschütterung'!I15,"")</f>
        <v/>
      </c>
      <c r="E36" s="176" t="str">
        <f>IF(AND(Projektgrundlagen!$I$24,'04 - Erschütterung'!M15=TRUE),'04 - Erschütterung'!J15,"")</f>
        <v/>
      </c>
      <c r="F36" s="176" t="str">
        <f>IF(AND(Projektgrundlagen!$I$24,'04 - Erschütterung'!M15=TRUE),'04 - Erschütterung'!K15,"")</f>
        <v/>
      </c>
      <c r="G36" s="181"/>
      <c r="H36" s="182"/>
    </row>
    <row r="37" spans="2:8" ht="16">
      <c r="B37" t="str">
        <f>IF(AND(Projektgrundlagen!$I$24,'04 - Erschütterung'!M16=TRUE),'04 - Erschütterung'!C16&amp;" "&amp;'04 - Erschütterung'!F16&amp;" "&amp;'04 - Erschütterung'!#REF!&amp;" "&amp;'04 - Erschütterung'!F17,"")</f>
        <v/>
      </c>
      <c r="C37" s="176" t="str">
        <f>IF(AND(Projektgrundlagen!$I$24,'04 - Erschütterung'!M16=TRUE),'04 - Erschütterung'!H16,"")</f>
        <v/>
      </c>
      <c r="D37" s="176" t="str">
        <f>IF(AND(Projektgrundlagen!$I$24,'04 - Erschütterung'!M16=TRUE),'04 - Erschütterung'!I16,"")</f>
        <v/>
      </c>
      <c r="E37" s="176" t="str">
        <f>IF(AND(Projektgrundlagen!$I$24,'04 - Erschütterung'!M16=TRUE),'04 - Erschütterung'!J16,"")</f>
        <v/>
      </c>
      <c r="F37" s="176" t="str">
        <f>IF(AND(Projektgrundlagen!$I$24,'04 - Erschütterung'!M16=TRUE),'04 - Erschütterung'!K16,"")</f>
        <v/>
      </c>
      <c r="G37" s="181"/>
      <c r="H37" s="182"/>
    </row>
    <row r="38" spans="2:8" ht="16">
      <c r="B38" t="e">
        <f>IF(AND(Projektgrundlagen!$I$24,'04 - Erschütterung'!#REF!=TRUE),'04 - Erschütterung'!#REF!&amp;" "&amp;'04 - Erschütterung'!#REF!&amp;" "&amp;'04 - Erschütterung'!F17&amp;" "&amp;'04 - Erschütterung'!F18,"")</f>
        <v>#REF!</v>
      </c>
      <c r="C38" s="176" t="e">
        <f>IF(AND(Projektgrundlagen!$I$24,'04 - Erschütterung'!#REF!=TRUE),'04 - Erschütterung'!#REF!,"")</f>
        <v>#REF!</v>
      </c>
      <c r="D38" s="176" t="e">
        <f>IF(AND(Projektgrundlagen!$I$24,'04 - Erschütterung'!#REF!=TRUE),'04 - Erschütterung'!#REF!,"")</f>
        <v>#REF!</v>
      </c>
      <c r="E38" s="176" t="e">
        <f>IF(AND(Projektgrundlagen!$I$24,'04 - Erschütterung'!#REF!=TRUE),'04 - Erschütterung'!#REF!,"")</f>
        <v>#REF!</v>
      </c>
      <c r="F38" s="176" t="e">
        <f>IF(AND(Projektgrundlagen!$I$24,'04 - Erschütterung'!#REF!=TRUE),'04 - Erschütterung'!#REF!,"")</f>
        <v>#REF!</v>
      </c>
      <c r="G38" s="181"/>
      <c r="H38" s="182"/>
    </row>
    <row r="39" spans="2:8" ht="16">
      <c r="B39" t="str">
        <f>IF(AND(Projektgrundlagen!$I$24,'04 - Erschütterung'!M17=TRUE),'04 - Erschütterung'!C17&amp;" "&amp;'04 - Erschütterung'!F17&amp;" "&amp;'04 - Erschütterung'!F18&amp;" "&amp;'04 - Erschütterung'!#REF!,"")</f>
        <v/>
      </c>
      <c r="C39" s="176" t="str">
        <f>IF(AND(Projektgrundlagen!$I$24,'04 - Erschütterung'!M17=TRUE),'04 - Erschütterung'!H17,"")</f>
        <v/>
      </c>
      <c r="D39" s="176" t="str">
        <f>IF(AND(Projektgrundlagen!$I$24,'04 - Erschütterung'!M17=TRUE),'04 - Erschütterung'!I17,"")</f>
        <v/>
      </c>
      <c r="E39" s="176" t="str">
        <f>IF(AND(Projektgrundlagen!$I$24,'04 - Erschütterung'!M17=TRUE),'04 - Erschütterung'!J17,"")</f>
        <v/>
      </c>
      <c r="F39" s="176" t="str">
        <f>IF(AND(Projektgrundlagen!$I$24,'04 - Erschütterung'!M17=TRUE),'04 - Erschütterung'!K17,"")</f>
        <v/>
      </c>
      <c r="G39" s="181"/>
      <c r="H39" s="182"/>
    </row>
    <row r="40" spans="2:8" ht="16">
      <c r="B40" t="str">
        <f>IF(AND(Projektgrundlagen!$I$24,'04 - Erschütterung'!M18=TRUE),'04 - Erschütterung'!C18&amp;" "&amp;'04 - Erschütterung'!F18&amp;" "&amp;'04 - Erschütterung'!#REF!&amp;" "&amp;'04 - Erschütterung'!F19,"")</f>
        <v/>
      </c>
      <c r="C40" s="176" t="str">
        <f>IF(AND(Projektgrundlagen!$I$24,'04 - Erschütterung'!M18=TRUE),'04 - Erschütterung'!H18,"")</f>
        <v/>
      </c>
      <c r="D40" s="176" t="str">
        <f>IF(AND(Projektgrundlagen!$I$24,'04 - Erschütterung'!M18=TRUE),'04 - Erschütterung'!I18,"")</f>
        <v/>
      </c>
      <c r="E40" s="176" t="str">
        <f>IF(AND(Projektgrundlagen!$I$24,'04 - Erschütterung'!M18=TRUE),'04 - Erschütterung'!J18,"")</f>
        <v/>
      </c>
      <c r="F40" s="176" t="str">
        <f>IF(AND(Projektgrundlagen!$I$24,'04 - Erschütterung'!M18=TRUE),'04 - Erschütterung'!K18,"")</f>
        <v/>
      </c>
      <c r="G40" s="181"/>
      <c r="H40" s="182"/>
    </row>
    <row r="41" spans="2:8" ht="16">
      <c r="B41" t="e">
        <f>IF(AND(Projektgrundlagen!$I$24,'04 - Erschütterung'!#REF!=TRUE),'04 - Erschütterung'!#REF!&amp;" "&amp;'04 - Erschütterung'!#REF!&amp;" "&amp;'04 - Erschütterung'!F19&amp;" "&amp;'04 - Erschütterung'!F20,"")</f>
        <v>#REF!</v>
      </c>
      <c r="C41" s="176" t="e">
        <f>IF(AND(Projektgrundlagen!$I$24,'04 - Erschütterung'!#REF!=TRUE),'04 - Erschütterung'!#REF!,"")</f>
        <v>#REF!</v>
      </c>
      <c r="D41" s="176" t="e">
        <f>IF(AND(Projektgrundlagen!$I$24,'04 - Erschütterung'!#REF!=TRUE),'04 - Erschütterung'!#REF!,"")</f>
        <v>#REF!</v>
      </c>
      <c r="E41" s="176" t="e">
        <f>IF(AND(Projektgrundlagen!$I$24,'04 - Erschütterung'!#REF!=TRUE),'04 - Erschütterung'!#REF!,"")</f>
        <v>#REF!</v>
      </c>
      <c r="F41" s="176" t="e">
        <f>IF(AND(Projektgrundlagen!$I$24,'04 - Erschütterung'!#REF!=TRUE),'04 - Erschütterung'!#REF!,"")</f>
        <v>#REF!</v>
      </c>
      <c r="G41" s="181"/>
      <c r="H41" s="182"/>
    </row>
    <row r="42" spans="2:8" ht="16">
      <c r="B42" t="str">
        <f>IF(AND(Projektgrundlagen!$I$24,'04 - Erschütterung'!M19=TRUE),'04 - Erschütterung'!C19&amp;" "&amp;'04 - Erschütterung'!F19&amp;" "&amp;'04 - Erschütterung'!F20&amp;" "&amp;'04 - Erschütterung'!F21,"")</f>
        <v/>
      </c>
      <c r="C42" s="176" t="str">
        <f>IF(AND(Projektgrundlagen!$I$24,'04 - Erschütterung'!M19=TRUE),'04 - Erschütterung'!H19,"")</f>
        <v/>
      </c>
      <c r="D42" s="176" t="str">
        <f>IF(AND(Projektgrundlagen!$I$24,'04 - Erschütterung'!M19=TRUE),'04 - Erschütterung'!I19,"")</f>
        <v/>
      </c>
      <c r="E42" s="176" t="str">
        <f>IF(AND(Projektgrundlagen!$I$24,'04 - Erschütterung'!M19=TRUE),'04 - Erschütterung'!J19,"")</f>
        <v/>
      </c>
      <c r="F42" s="176" t="str">
        <f>IF(AND(Projektgrundlagen!$I$24,'04 - Erschütterung'!M19=TRUE),'04 - Erschütterung'!K19,"")</f>
        <v/>
      </c>
      <c r="G42" s="181"/>
      <c r="H42" s="182"/>
    </row>
    <row r="43" spans="2:8" ht="16">
      <c r="B43" t="str">
        <f>IF(AND(Projektgrundlagen!$I$24,'04 - Erschütterung'!M20=TRUE),'04 - Erschütterung'!C20&amp;" "&amp;'04 - Erschütterung'!F20&amp;" "&amp;'04 - Erschütterung'!F21&amp;" "&amp;'04 - Erschütterung'!F22,"")</f>
        <v xml:space="preserve">04.05 Berechnen der Erschütterungswerte (Prognose)  Bezogen auf die vorher genannten Messungen sind getrennt nach Schienen- und ggf. Straßenverkehr die zu erwartende Erschütterungssituation für Prognose-Nullfall und Prognose-Planfall rechnerisch zu ermitteln.
Dabei sind sowohl die Erschütterungen als auch der sekundäre Luftschall zu betrachten.   Beuteilen der Erschütterungssituation </v>
      </c>
      <c r="C43" s="176">
        <f>IF(AND(Projektgrundlagen!$I$24,'04 - Erschütterung'!M20=TRUE),'04 - Erschütterung'!H20,"")</f>
        <v>1</v>
      </c>
      <c r="D43" s="176" t="str">
        <f>IF(AND(Projektgrundlagen!$I$24,'04 - Erschütterung'!M20=TRUE),'04 - Erschütterung'!I20,"")</f>
        <v>psch</v>
      </c>
      <c r="E43" s="176">
        <f>IF(AND(Projektgrundlagen!$I$24,'04 - Erschütterung'!M20=TRUE),'04 - Erschütterung'!J20,"")</f>
        <v>0</v>
      </c>
      <c r="F43" s="176">
        <f>IF(AND(Projektgrundlagen!$I$24,'04 - Erschütterung'!M20=TRUE),'04 - Erschütterung'!K20,"")</f>
        <v>0</v>
      </c>
      <c r="G43" s="181"/>
      <c r="H43" s="182"/>
    </row>
    <row r="44" spans="2:8" ht="16">
      <c r="B44" t="str">
        <f>IF(AND(Projektgrundlagen!$I$24,'04 - Erschütterung'!M21=TRUE),'04 - Erschütterung'!C21&amp;" "&amp;'04 - Erschütterung'!F21&amp;" "&amp;'04 - Erschütterung'!F22&amp;" "&amp;'04 - Erschütterung'!F23,"")</f>
        <v/>
      </c>
      <c r="C44" s="176" t="str">
        <f>IF(AND(Projektgrundlagen!$I$24,'04 - Erschütterung'!M21=TRUE),'04 - Erschütterung'!H21,"")</f>
        <v/>
      </c>
      <c r="D44" s="176" t="str">
        <f>IF(AND(Projektgrundlagen!$I$24,'04 - Erschütterung'!M21=TRUE),'04 - Erschütterung'!I21,"")</f>
        <v/>
      </c>
      <c r="E44" s="176" t="str">
        <f>IF(AND(Projektgrundlagen!$I$24,'04 - Erschütterung'!M21=TRUE),'04 - Erschütterung'!J21,"")</f>
        <v/>
      </c>
      <c r="F44" s="176" t="str">
        <f>IF(AND(Projektgrundlagen!$I$24,'04 - Erschütterung'!M21=TRUE),'04 - Erschütterung'!K21,"")</f>
        <v/>
      </c>
      <c r="G44" s="181"/>
      <c r="H44" s="182"/>
    </row>
    <row r="45" spans="2:8" ht="16">
      <c r="B45" t="e">
        <f>IF(AND(Projektgrundlagen!$I$24,'04 - Erschütterung'!M22=TRUE),'04 - Erschütterung'!C22&amp;" "&amp;'04 - Erschütterung'!F22&amp;" "&amp;'04 - Erschütterung'!F23&amp;" "&amp;'04 - Erschütterung'!#REF!,"")</f>
        <v>#REF!</v>
      </c>
      <c r="C45" s="176">
        <f>IF(AND(Projektgrundlagen!$I$24,'04 - Erschütterung'!M22=TRUE),'04 - Erschütterung'!H22,"")</f>
        <v>1</v>
      </c>
      <c r="D45" s="176" t="str">
        <f>IF(AND(Projektgrundlagen!$I$24,'04 - Erschütterung'!M22=TRUE),'04 - Erschütterung'!I22,"")</f>
        <v>psch</v>
      </c>
      <c r="E45" s="176">
        <f>IF(AND(Projektgrundlagen!$I$24,'04 - Erschütterung'!M22=TRUE),'04 - Erschütterung'!J22,"")</f>
        <v>0</v>
      </c>
      <c r="F45" s="176">
        <f>IF(AND(Projektgrundlagen!$I$24,'04 - Erschütterung'!M22=TRUE),'04 - Erschütterung'!K22,"")</f>
        <v>0</v>
      </c>
      <c r="G45" s="181"/>
      <c r="H45" s="182"/>
    </row>
    <row r="46" spans="2:8" ht="16">
      <c r="B46" t="str">
        <f>IF(AND(Projektgrundlagen!$I$24,'04 - Erschütterung'!M23=TRUE),'04 - Erschütterung'!C23&amp;" "&amp;'04 - Erschütterung'!F23&amp;" "&amp;'04 - Erschütterung'!#REF!&amp;" "&amp;'04 - Erschütterung'!#REF!,"")</f>
        <v/>
      </c>
      <c r="C46" s="176" t="str">
        <f>IF(AND(Projektgrundlagen!$I$24,'04 - Erschütterung'!M23=TRUE),'04 - Erschütterung'!H23,"")</f>
        <v/>
      </c>
      <c r="D46" s="176" t="str">
        <f>IF(AND(Projektgrundlagen!$I$24,'04 - Erschütterung'!M23=TRUE),'04 - Erschütterung'!I23,"")</f>
        <v/>
      </c>
      <c r="E46" s="176" t="str">
        <f>IF(AND(Projektgrundlagen!$I$24,'04 - Erschütterung'!M23=TRUE),'04 - Erschütterung'!J23,"")</f>
        <v/>
      </c>
      <c r="F46" s="176" t="str">
        <f>IF(AND(Projektgrundlagen!$I$24,'04 - Erschütterung'!M23=TRUE),'04 - Erschütterung'!K23,"")</f>
        <v/>
      </c>
      <c r="G46" s="181"/>
      <c r="H46" s="182"/>
    </row>
    <row r="47" spans="2:8" ht="16">
      <c r="B47" t="e">
        <f>IF(AND(Projektgrundlagen!$I$24,'04 - Erschütterung'!#REF!=TRUE),'04 - Erschütterung'!#REF!&amp;" "&amp;'04 - Erschütterung'!#REF!&amp;" "&amp;'04 - Erschütterung'!#REF!&amp;" "&amp;'04 - Erschütterung'!#REF!,"")</f>
        <v>#REF!</v>
      </c>
      <c r="C47" s="176" t="e">
        <f>IF(AND(Projektgrundlagen!$I$24,'04 - Erschütterung'!#REF!=TRUE),'04 - Erschütterung'!#REF!,"")</f>
        <v>#REF!</v>
      </c>
      <c r="D47" s="176" t="e">
        <f>IF(AND(Projektgrundlagen!$I$24,'04 - Erschütterung'!#REF!=TRUE),'04 - Erschütterung'!#REF!,"")</f>
        <v>#REF!</v>
      </c>
      <c r="E47" s="176" t="e">
        <f>IF(AND(Projektgrundlagen!$I$24,'04 - Erschütterung'!#REF!=TRUE),'04 - Erschütterung'!#REF!,"")</f>
        <v>#REF!</v>
      </c>
      <c r="F47" s="176" t="e">
        <f>IF(AND(Projektgrundlagen!$I$24,'04 - Erschütterung'!#REF!=TRUE),'04 - Erschütterung'!#REF!,"")</f>
        <v>#REF!</v>
      </c>
      <c r="G47" s="181"/>
      <c r="H47" s="182"/>
    </row>
    <row r="48" spans="2:8" ht="16">
      <c r="B48" t="e">
        <f>IF(AND(Projektgrundlagen!$I$24,'04 - Erschütterung'!#REF!=TRUE),'04 - Erschütterung'!#REF!&amp;" "&amp;'04 - Erschütterung'!#REF!&amp;" "&amp;'04 - Erschütterung'!#REF!&amp;" "&amp;'04 - Erschütterung'!F24,"")</f>
        <v>#REF!</v>
      </c>
      <c r="C48" s="176" t="e">
        <f>IF(AND(Projektgrundlagen!$I$24,'04 - Erschütterung'!#REF!=TRUE),'04 - Erschütterung'!#REF!,"")</f>
        <v>#REF!</v>
      </c>
      <c r="D48" s="176" t="e">
        <f>IF(AND(Projektgrundlagen!$I$24,'04 - Erschütterung'!#REF!=TRUE),'04 - Erschütterung'!#REF!,"")</f>
        <v>#REF!</v>
      </c>
      <c r="E48" s="176" t="e">
        <f>IF(AND(Projektgrundlagen!$I$24,'04 - Erschütterung'!#REF!=TRUE),'04 - Erschütterung'!#REF!,"")</f>
        <v>#REF!</v>
      </c>
      <c r="F48" s="176" t="e">
        <f>IF(AND(Projektgrundlagen!$I$24,'04 - Erschütterung'!#REF!=TRUE),'04 - Erschütterung'!#REF!,"")</f>
        <v>#REF!</v>
      </c>
      <c r="G48" s="181"/>
      <c r="H48" s="182"/>
    </row>
    <row r="49" spans="2:8" ht="16">
      <c r="B49" t="e">
        <f>IF(AND(Projektgrundlagen!$I$24,'04 - Erschütterung'!#REF!=TRUE),'04 - Erschütterung'!#REF!&amp;" "&amp;'04 - Erschütterung'!#REF!&amp;" "&amp;'04 - Erschütterung'!F24&amp;" "&amp;'04 - Erschütterung'!#REF!,"")</f>
        <v>#REF!</v>
      </c>
      <c r="C49" s="176" t="e">
        <f>IF(AND(Projektgrundlagen!$I$24,'04 - Erschütterung'!#REF!=TRUE),'04 - Erschütterung'!#REF!,"")</f>
        <v>#REF!</v>
      </c>
      <c r="D49" s="176" t="e">
        <f>IF(AND(Projektgrundlagen!$I$24,'04 - Erschütterung'!#REF!=TRUE),'04 - Erschütterung'!#REF!,"")</f>
        <v>#REF!</v>
      </c>
      <c r="E49" s="176" t="e">
        <f>IF(AND(Projektgrundlagen!$I$24,'04 - Erschütterung'!#REF!=TRUE),'04 - Erschütterung'!#REF!,"")</f>
        <v>#REF!</v>
      </c>
      <c r="F49" s="176" t="e">
        <f>IF(AND(Projektgrundlagen!$I$24,'04 - Erschütterung'!#REF!=TRUE),'04 - Erschütterung'!#REF!,"")</f>
        <v>#REF!</v>
      </c>
      <c r="G49" s="181"/>
      <c r="H49" s="182"/>
    </row>
    <row r="50" spans="2:8" ht="16">
      <c r="B50" t="e">
        <f>IF(AND(Projektgrundlagen!$I$24,'04 - Erschütterung'!M24=TRUE),'04 - Erschütterung'!C24&amp;" "&amp;'04 - Erschütterung'!F24&amp;" "&amp;'04 - Erschütterung'!#REF!&amp;" "&amp;'04 - Erschütterung'!F25,"")</f>
        <v>#REF!</v>
      </c>
      <c r="C50" s="176">
        <f>IF(AND(Projektgrundlagen!$I$24,'04 - Erschütterung'!M24=TRUE),'04 - Erschütterung'!H24,"")</f>
        <v>1</v>
      </c>
      <c r="D50" s="176" t="str">
        <f>IF(AND(Projektgrundlagen!$I$24,'04 - Erschütterung'!M24=TRUE),'04 - Erschütterung'!I24,"")</f>
        <v>psch</v>
      </c>
      <c r="E50" s="176">
        <f>IF(AND(Projektgrundlagen!$I$24,'04 - Erschütterung'!M24=TRUE),'04 - Erschütterung'!J24,"")</f>
        <v>0</v>
      </c>
      <c r="F50" s="176">
        <f>IF(AND(Projektgrundlagen!$I$24,'04 - Erschütterung'!M24=TRUE),'04 - Erschütterung'!K24,"")</f>
        <v>0</v>
      </c>
      <c r="G50" s="181"/>
      <c r="H50" s="182"/>
    </row>
    <row r="51" spans="2:8" ht="16">
      <c r="B51" t="e">
        <f>IF(AND(Projektgrundlagen!$I$24,'04 - Erschütterung'!#REF!=TRUE),'04 - Erschütterung'!#REF!&amp;" "&amp;'04 - Erschütterung'!#REF!&amp;" "&amp;'04 - Erschütterung'!F25&amp;" "&amp;'04 - Erschütterung'!#REF!,"")</f>
        <v>#REF!</v>
      </c>
      <c r="C51" s="176" t="e">
        <f>IF(AND(Projektgrundlagen!$I$24,'04 - Erschütterung'!#REF!=TRUE),'04 - Erschütterung'!#REF!,"")</f>
        <v>#REF!</v>
      </c>
      <c r="D51" s="176" t="e">
        <f>IF(AND(Projektgrundlagen!$I$24,'04 - Erschütterung'!#REF!=TRUE),'04 - Erschütterung'!#REF!,"")</f>
        <v>#REF!</v>
      </c>
      <c r="E51" s="176" t="e">
        <f>IF(AND(Projektgrundlagen!$I$24,'04 - Erschütterung'!#REF!=TRUE),'04 - Erschütterung'!#REF!,"")</f>
        <v>#REF!</v>
      </c>
      <c r="F51" s="176" t="e">
        <f>IF(AND(Projektgrundlagen!$I$24,'04 - Erschütterung'!#REF!=TRUE),'04 - Erschütterung'!#REF!,"")</f>
        <v>#REF!</v>
      </c>
      <c r="G51" s="181"/>
      <c r="H51" s="182"/>
    </row>
    <row r="52" spans="2:8" ht="16">
      <c r="B52" t="str">
        <f>IF(AND(Projektgrundlagen!$I$24,'04 - Erschütterung'!M25=TRUE),'04 - Erschütterung'!C25&amp;" "&amp;'04 - Erschütterung'!F25&amp;" "&amp;'04 - Erschütterung'!#REF!&amp;" "&amp;'04 - Erschütterung'!#REF!,"")</f>
        <v/>
      </c>
      <c r="C52" s="176" t="str">
        <f>IF(AND(Projektgrundlagen!$I$24,'04 - Erschütterung'!M25=TRUE),'04 - Erschütterung'!H25,"")</f>
        <v/>
      </c>
      <c r="D52" s="176" t="str">
        <f>IF(AND(Projektgrundlagen!$I$24,'04 - Erschütterung'!M25=TRUE),'04 - Erschütterung'!I25,"")</f>
        <v/>
      </c>
      <c r="E52" s="176" t="str">
        <f>IF(AND(Projektgrundlagen!$I$24,'04 - Erschütterung'!M25=TRUE),'04 - Erschütterung'!J25,"")</f>
        <v/>
      </c>
      <c r="F52" s="176" t="str">
        <f>IF(AND(Projektgrundlagen!$I$24,'04 - Erschütterung'!M25=TRUE),'04 - Erschütterung'!K25,"")</f>
        <v/>
      </c>
      <c r="G52" s="181"/>
      <c r="H52" s="182"/>
    </row>
    <row r="53" spans="2:8" ht="16">
      <c r="B53" t="e">
        <f>IF(AND(Projektgrundlagen!$I$24,'04 - Erschütterung'!#REF!=TRUE),'04 - Erschütterung'!#REF!&amp;" "&amp;'04 - Erschütterung'!#REF!&amp;" "&amp;'04 - Erschütterung'!#REF!&amp;" "&amp;'04 - Erschütterung'!#REF!,"")</f>
        <v>#REF!</v>
      </c>
      <c r="C53" s="176" t="e">
        <f>IF(AND(Projektgrundlagen!$I$24,'04 - Erschütterung'!#REF!=TRUE),'04 - Erschütterung'!#REF!,"")</f>
        <v>#REF!</v>
      </c>
      <c r="D53" s="176" t="e">
        <f>IF(AND(Projektgrundlagen!$I$24,'04 - Erschütterung'!#REF!=TRUE),'04 - Erschütterung'!#REF!,"")</f>
        <v>#REF!</v>
      </c>
      <c r="E53" s="176" t="e">
        <f>IF(AND(Projektgrundlagen!$I$24,'04 - Erschütterung'!#REF!=TRUE),'04 - Erschütterung'!#REF!,"")</f>
        <v>#REF!</v>
      </c>
      <c r="F53" s="176" t="e">
        <f>IF(AND(Projektgrundlagen!$I$24,'04 - Erschütterung'!#REF!=TRUE),'04 - Erschütterung'!#REF!,"")</f>
        <v>#REF!</v>
      </c>
      <c r="G53" s="181"/>
      <c r="H53" s="182"/>
    </row>
    <row r="54" spans="2:8" ht="16">
      <c r="B54" t="e">
        <f>IF(AND(Projektgrundlagen!$I$24,'04 - Erschütterung'!#REF!=TRUE),'04 - Erschütterung'!#REF!&amp;" "&amp;'04 - Erschütterung'!#REF!&amp;" "&amp;'04 - Erschütterung'!#REF!&amp;" "&amp;'04 - Erschütterung'!F26,"")</f>
        <v>#REF!</v>
      </c>
      <c r="C54" s="176" t="e">
        <f>IF(AND(Projektgrundlagen!$I$24,'04 - Erschütterung'!#REF!=TRUE),'04 - Erschütterung'!#REF!,"")</f>
        <v>#REF!</v>
      </c>
      <c r="D54" s="176" t="e">
        <f>IF(AND(Projektgrundlagen!$I$24,'04 - Erschütterung'!#REF!=TRUE),'04 - Erschütterung'!#REF!,"")</f>
        <v>#REF!</v>
      </c>
      <c r="E54" s="176" t="e">
        <f>IF(AND(Projektgrundlagen!$I$24,'04 - Erschütterung'!#REF!=TRUE),'04 - Erschütterung'!#REF!,"")</f>
        <v>#REF!</v>
      </c>
      <c r="F54" s="176" t="e">
        <f>IF(AND(Projektgrundlagen!$I$24,'04 - Erschütterung'!#REF!=TRUE),'04 - Erschütterung'!#REF!,"")</f>
        <v>#REF!</v>
      </c>
      <c r="G54" s="181"/>
      <c r="H54" s="182"/>
    </row>
    <row r="55" spans="2:8" ht="16">
      <c r="B55" t="e">
        <f>IF(AND(Projektgrundlagen!$I$24,'04 - Erschütterung'!#REF!=TRUE),'04 - Erschütterung'!#REF!&amp;" "&amp;'04 - Erschütterung'!#REF!&amp;" "&amp;'04 - Erschütterung'!F26&amp;" "&amp;'04 - Erschütterung'!#REF!,"")</f>
        <v>#REF!</v>
      </c>
      <c r="C55" s="176" t="e">
        <f>IF(AND(Projektgrundlagen!$I$24,'04 - Erschütterung'!#REF!=TRUE),'04 - Erschütterung'!#REF!,"")</f>
        <v>#REF!</v>
      </c>
      <c r="D55" s="176" t="e">
        <f>IF(AND(Projektgrundlagen!$I$24,'04 - Erschütterung'!#REF!=TRUE),'04 - Erschütterung'!#REF!,"")</f>
        <v>#REF!</v>
      </c>
      <c r="E55" s="176" t="e">
        <f>IF(AND(Projektgrundlagen!$I$24,'04 - Erschütterung'!#REF!=TRUE),'04 - Erschütterung'!#REF!,"")</f>
        <v>#REF!</v>
      </c>
      <c r="F55" s="176" t="e">
        <f>IF(AND(Projektgrundlagen!$I$24,'04 - Erschütterung'!#REF!=TRUE),'04 - Erschütterung'!#REF!,"")</f>
        <v>#REF!</v>
      </c>
      <c r="G55" s="181"/>
      <c r="H55" s="182"/>
    </row>
    <row r="56" spans="2:8" ht="16">
      <c r="B56" t="str">
        <f>IF(AND(Projektgrundlagen!$I$24,'04 - Erschütterung'!M26=TRUE),'04 - Erschütterung'!C26&amp;" "&amp;'04 - Erschütterung'!F26&amp;" "&amp;'04 - Erschütterung'!#REF!&amp;" "&amp;'04 - Erschütterung'!F27,"")</f>
        <v/>
      </c>
      <c r="C56" s="176" t="str">
        <f>IF(AND(Projektgrundlagen!$I$24,'04 - Erschütterung'!M26=TRUE),'04 - Erschütterung'!H26,"")</f>
        <v/>
      </c>
      <c r="D56" s="176" t="str">
        <f>IF(AND(Projektgrundlagen!$I$24,'04 - Erschütterung'!M26=TRUE),'04 - Erschütterung'!I26,"")</f>
        <v/>
      </c>
      <c r="E56" s="176" t="str">
        <f>IF(AND(Projektgrundlagen!$I$24,'04 - Erschütterung'!M26=TRUE),'04 - Erschütterung'!J26,"")</f>
        <v/>
      </c>
      <c r="F56" s="176" t="str">
        <f>IF(AND(Projektgrundlagen!$I$24,'04 - Erschütterung'!M26=TRUE),'04 - Erschütterung'!K26,"")</f>
        <v/>
      </c>
      <c r="G56" s="181"/>
      <c r="H56" s="182"/>
    </row>
    <row r="57" spans="2:8" ht="16">
      <c r="B57" t="e">
        <f>IF(AND(Projektgrundlagen!$I$24,'04 - Erschütterung'!#REF!=TRUE),'04 - Erschütterung'!#REF!&amp;" "&amp;'04 - Erschütterung'!#REF!&amp;" "&amp;'04 - Erschütterung'!F27&amp;" "&amp;'04 - Erschütterung'!F28,"")</f>
        <v>#REF!</v>
      </c>
      <c r="C57" s="176" t="e">
        <f>IF(AND(Projektgrundlagen!$I$24,'04 - Erschütterung'!#REF!=TRUE),'04 - Erschütterung'!#REF!,"")</f>
        <v>#REF!</v>
      </c>
      <c r="D57" s="176" t="e">
        <f>IF(AND(Projektgrundlagen!$I$24,'04 - Erschütterung'!#REF!=TRUE),'04 - Erschütterung'!#REF!,"")</f>
        <v>#REF!</v>
      </c>
      <c r="E57" s="176" t="e">
        <f>IF(AND(Projektgrundlagen!$I$24,'04 - Erschütterung'!#REF!=TRUE),'04 - Erschütterung'!#REF!,"")</f>
        <v>#REF!</v>
      </c>
      <c r="F57" s="176" t="e">
        <f>IF(AND(Projektgrundlagen!$I$24,'04 - Erschütterung'!#REF!=TRUE),'04 - Erschütterung'!#REF!,"")</f>
        <v>#REF!</v>
      </c>
      <c r="G57" s="181"/>
      <c r="H57" s="182"/>
    </row>
    <row r="58" spans="2:8" ht="16">
      <c r="B58" t="str">
        <f>IF(AND(Projektgrundlagen!$I$24,'04 - Erschütterung'!M27=TRUE),'04 - Erschütterung'!C27&amp;" "&amp;'04 - Erschütterung'!F27&amp;" "&amp;'04 - Erschütterung'!F28&amp;" "&amp;'04 - Erschütterung'!#REF!,"")</f>
        <v/>
      </c>
      <c r="C58" s="176" t="str">
        <f>IF(AND(Projektgrundlagen!$I$24,'04 - Erschütterung'!M27=TRUE),'04 - Erschütterung'!H27,"")</f>
        <v/>
      </c>
      <c r="D58" s="176" t="str">
        <f>IF(AND(Projektgrundlagen!$I$24,'04 - Erschütterung'!M27=TRUE),'04 - Erschütterung'!I27,"")</f>
        <v/>
      </c>
      <c r="E58" s="176" t="str">
        <f>IF(AND(Projektgrundlagen!$I$24,'04 - Erschütterung'!M27=TRUE),'04 - Erschütterung'!J27,"")</f>
        <v/>
      </c>
      <c r="F58" s="176" t="str">
        <f>IF(AND(Projektgrundlagen!$I$24,'04 - Erschütterung'!M27=TRUE),'04 - Erschütterung'!K27,"")</f>
        <v/>
      </c>
      <c r="G58" s="181"/>
      <c r="H58" s="182"/>
    </row>
    <row r="59" spans="2:8" ht="16">
      <c r="B59" t="e">
        <f>IF(AND(Projektgrundlagen!$I$24,'04 - Erschütterung'!M28=TRUE),'04 - Erschütterung'!C28&amp;" "&amp;'04 - Erschütterung'!F28&amp;" "&amp;'04 - Erschütterung'!#REF!&amp;" "&amp;'04 - Erschütterung'!F29,"")</f>
        <v>#REF!</v>
      </c>
      <c r="C59" s="176">
        <f>IF(AND(Projektgrundlagen!$I$24,'04 - Erschütterung'!M28=TRUE),'04 - Erschütterung'!H28,"")</f>
        <v>1</v>
      </c>
      <c r="D59" s="176" t="str">
        <f>IF(AND(Projektgrundlagen!$I$24,'04 - Erschütterung'!M28=TRUE),'04 - Erschütterung'!I28,"")</f>
        <v>psch</v>
      </c>
      <c r="E59" s="176">
        <f>IF(AND(Projektgrundlagen!$I$24,'04 - Erschütterung'!M28=TRUE),'04 - Erschütterung'!J28,"")</f>
        <v>0</v>
      </c>
      <c r="F59" s="176">
        <f>IF(AND(Projektgrundlagen!$I$24,'04 - Erschütterung'!M28=TRUE),'04 - Erschütterung'!K28,"")</f>
        <v>0</v>
      </c>
      <c r="G59" s="181"/>
      <c r="H59" s="182"/>
    </row>
    <row r="60" spans="2:8" ht="16">
      <c r="B60" t="e">
        <f>IF(AND(Projektgrundlagen!$I$24,'04 - Erschütterung'!#REF!=TRUE),'04 - Erschütterung'!#REF!&amp;" "&amp;'04 - Erschütterung'!#REF!&amp;" "&amp;'04 - Erschütterung'!F29&amp;" "&amp;'04 - Erschütterung'!#REF!,"")</f>
        <v>#REF!</v>
      </c>
      <c r="C60" s="176" t="e">
        <f>IF(AND(Projektgrundlagen!$I$24,'04 - Erschütterung'!#REF!=TRUE),'04 - Erschütterung'!#REF!,"")</f>
        <v>#REF!</v>
      </c>
      <c r="D60" s="176" t="e">
        <f>IF(AND(Projektgrundlagen!$I$24,'04 - Erschütterung'!#REF!=TRUE),'04 - Erschütterung'!#REF!,"")</f>
        <v>#REF!</v>
      </c>
      <c r="E60" s="176" t="e">
        <f>IF(AND(Projektgrundlagen!$I$24,'04 - Erschütterung'!#REF!=TRUE),'04 - Erschütterung'!#REF!,"")</f>
        <v>#REF!</v>
      </c>
      <c r="F60" s="176" t="e">
        <f>IF(AND(Projektgrundlagen!$I$24,'04 - Erschütterung'!#REF!=TRUE),'04 - Erschütterung'!#REF!,"")</f>
        <v>#REF!</v>
      </c>
      <c r="G60" s="181"/>
      <c r="H60" s="182"/>
    </row>
    <row r="61" spans="2:8" ht="16">
      <c r="B61" t="str">
        <f>IF(AND(Projektgrundlagen!$I$24,'04 - Erschütterung'!M29=TRUE),'04 - Erschütterung'!C29&amp;" "&amp;'04 - Erschütterung'!F29&amp;" "&amp;'04 - Erschütterung'!#REF!&amp;" "&amp;'04 - Erschütterung'!F30,"")</f>
        <v/>
      </c>
      <c r="C61" s="176" t="str">
        <f>IF(AND(Projektgrundlagen!$I$24,'04 - Erschütterung'!M29=TRUE),'04 - Erschütterung'!H29,"")</f>
        <v/>
      </c>
      <c r="D61" s="176" t="str">
        <f>IF(AND(Projektgrundlagen!$I$24,'04 - Erschütterung'!M29=TRUE),'04 - Erschütterung'!I29,"")</f>
        <v/>
      </c>
      <c r="E61" s="176" t="str">
        <f>IF(AND(Projektgrundlagen!$I$24,'04 - Erschütterung'!M29=TRUE),'04 - Erschütterung'!J29,"")</f>
        <v/>
      </c>
      <c r="F61" s="176" t="str">
        <f>IF(AND(Projektgrundlagen!$I$24,'04 - Erschütterung'!M29=TRUE),'04 - Erschütterung'!K29,"")</f>
        <v/>
      </c>
      <c r="G61" s="181"/>
      <c r="H61" s="182"/>
    </row>
    <row r="62" spans="2:8" ht="16">
      <c r="B62" t="e">
        <f>IF(AND(Projektgrundlagen!$I$24,'04 - Erschütterung'!#REF!=TRUE),'04 - Erschütterung'!#REF!&amp;" "&amp;'04 - Erschütterung'!#REF!&amp;" "&amp;'04 - Erschütterung'!F30&amp;" "&amp;'04 - Erschütterung'!#REF!,"")</f>
        <v>#REF!</v>
      </c>
      <c r="C62" s="176" t="e">
        <f>IF(AND(Projektgrundlagen!$I$24,'04 - Erschütterung'!#REF!=TRUE),'04 - Erschütterung'!#REF!,"")</f>
        <v>#REF!</v>
      </c>
      <c r="D62" s="176" t="e">
        <f>IF(AND(Projektgrundlagen!$I$24,'04 - Erschütterung'!#REF!=TRUE),'04 - Erschütterung'!#REF!,"")</f>
        <v>#REF!</v>
      </c>
      <c r="E62" s="176" t="e">
        <f>IF(AND(Projektgrundlagen!$I$24,'04 - Erschütterung'!#REF!=TRUE),'04 - Erschütterung'!#REF!,"")</f>
        <v>#REF!</v>
      </c>
      <c r="F62" s="176" t="e">
        <f>IF(AND(Projektgrundlagen!$I$24,'04 - Erschütterung'!#REF!=TRUE),'04 - Erschütterung'!#REF!,"")</f>
        <v>#REF!</v>
      </c>
      <c r="G62" s="181"/>
      <c r="H62" s="182"/>
    </row>
    <row r="63" spans="2:8" ht="16">
      <c r="B63" t="e">
        <f>IF(AND(Projektgrundlagen!$I$24,'04 - Erschütterung'!M30=TRUE),'04 - Erschütterung'!C30&amp;" "&amp;'04 - Erschütterung'!F30&amp;" "&amp;'04 - Erschütterung'!#REF!&amp;" "&amp;'04 - Erschütterung'!F31,"")</f>
        <v>#REF!</v>
      </c>
      <c r="C63" s="176">
        <f>IF(AND(Projektgrundlagen!$I$24,'04 - Erschütterung'!M30=TRUE),'04 - Erschütterung'!H30,"")</f>
        <v>1</v>
      </c>
      <c r="D63" s="176" t="str">
        <f>IF(AND(Projektgrundlagen!$I$24,'04 - Erschütterung'!M30=TRUE),'04 - Erschütterung'!I30,"")</f>
        <v>psch</v>
      </c>
      <c r="E63" s="176">
        <f>IF(AND(Projektgrundlagen!$I$24,'04 - Erschütterung'!M30=TRUE),'04 - Erschütterung'!J30,"")</f>
        <v>0</v>
      </c>
      <c r="F63" s="176">
        <f>IF(AND(Projektgrundlagen!$I$24,'04 - Erschütterung'!M30=TRUE),'04 - Erschütterung'!K30,"")</f>
        <v>0</v>
      </c>
      <c r="G63" s="181"/>
      <c r="H63" s="182"/>
    </row>
    <row r="64" spans="2:8" ht="16">
      <c r="B64" t="e">
        <f>IF(AND(Projektgrundlagen!$I$24,'04 - Erschütterung'!#REF!=TRUE),'04 - Erschütterung'!#REF!&amp;" "&amp;'04 - Erschütterung'!#REF!&amp;" "&amp;'04 - Erschütterung'!F31&amp;" "&amp;'04 - Erschütterung'!#REF!,"")</f>
        <v>#REF!</v>
      </c>
      <c r="C64" s="176" t="e">
        <f>IF(AND(Projektgrundlagen!$I$24,'04 - Erschütterung'!#REF!=TRUE),'04 - Erschütterung'!#REF!,"")</f>
        <v>#REF!</v>
      </c>
      <c r="D64" s="176" t="e">
        <f>IF(AND(Projektgrundlagen!$I$24,'04 - Erschütterung'!#REF!=TRUE),'04 - Erschütterung'!#REF!,"")</f>
        <v>#REF!</v>
      </c>
      <c r="E64" s="176" t="e">
        <f>IF(AND(Projektgrundlagen!$I$24,'04 - Erschütterung'!#REF!=TRUE),'04 - Erschütterung'!#REF!,"")</f>
        <v>#REF!</v>
      </c>
      <c r="F64" s="176" t="e">
        <f>IF(AND(Projektgrundlagen!$I$24,'04 - Erschütterung'!#REF!=TRUE),'04 - Erschütterung'!#REF!,"")</f>
        <v>#REF!</v>
      </c>
      <c r="G64" s="181"/>
      <c r="H64" s="182"/>
    </row>
    <row r="65" spans="2:8" ht="16">
      <c r="B65" t="str">
        <f>IF(AND(Projektgrundlagen!$I$24,'04 - Erschütterung'!M31=TRUE),'04 - Erschütterung'!C31&amp;" "&amp;'04 - Erschütterung'!F31&amp;" "&amp;'04 - Erschütterung'!#REF!&amp;" "&amp;'04 - Erschütterung'!#REF!,"")</f>
        <v/>
      </c>
      <c r="C65" s="176" t="str">
        <f>IF(AND(Projektgrundlagen!$I$24,'04 - Erschütterung'!M31=TRUE),'04 - Erschütterung'!H31,"")</f>
        <v/>
      </c>
      <c r="D65" s="176" t="str">
        <f>IF(AND(Projektgrundlagen!$I$24,'04 - Erschütterung'!M31=TRUE),'04 - Erschütterung'!I31,"")</f>
        <v/>
      </c>
      <c r="E65" s="176" t="str">
        <f>IF(AND(Projektgrundlagen!$I$24,'04 - Erschütterung'!M31=TRUE),'04 - Erschütterung'!J31,"")</f>
        <v/>
      </c>
      <c r="F65" s="176" t="str">
        <f>IF(AND(Projektgrundlagen!$I$24,'04 - Erschütterung'!M31=TRUE),'04 - Erschütterung'!K31,"")</f>
        <v/>
      </c>
      <c r="G65" s="181"/>
      <c r="H65" s="182"/>
    </row>
    <row r="66" spans="2:8" ht="16">
      <c r="B66" t="e">
        <f>IF(AND(Projektgrundlagen!$I$24,'04 - Erschütterung'!#REF!=TRUE),'04 - Erschütterung'!#REF!&amp;" "&amp;'04 - Erschütterung'!#REF!&amp;" "&amp;'04 - Erschütterung'!#REF!&amp;" "&amp;'04 - Erschütterung'!#REF!,"")</f>
        <v>#REF!</v>
      </c>
      <c r="C66" s="176" t="e">
        <f>IF(AND(Projektgrundlagen!$I$24,'04 - Erschütterung'!#REF!=TRUE),'04 - Erschütterung'!#REF!,"")</f>
        <v>#REF!</v>
      </c>
      <c r="D66" s="176" t="e">
        <f>IF(AND(Projektgrundlagen!$I$24,'04 - Erschütterung'!#REF!=TRUE),'04 - Erschütterung'!#REF!,"")</f>
        <v>#REF!</v>
      </c>
      <c r="E66" s="176" t="e">
        <f>IF(AND(Projektgrundlagen!$I$24,'04 - Erschütterung'!#REF!=TRUE),'04 - Erschütterung'!#REF!,"")</f>
        <v>#REF!</v>
      </c>
      <c r="F66" s="176" t="e">
        <f>IF(AND(Projektgrundlagen!$I$24,'04 - Erschütterung'!#REF!=TRUE),'04 - Erschütterung'!#REF!,"")</f>
        <v>#REF!</v>
      </c>
      <c r="G66" s="181"/>
      <c r="H66" s="182"/>
    </row>
    <row r="67" spans="2:8" ht="16">
      <c r="B67" t="e">
        <f>IF(AND(Projektgrundlagen!$I$24,'04 - Erschütterung'!#REF!=TRUE),'04 - Erschütterung'!#REF!&amp;" "&amp;'04 - Erschütterung'!#REF!&amp;" "&amp;'04 - Erschütterung'!#REF!&amp;" "&amp;'04 - Erschütterung'!#REF!,"")</f>
        <v>#REF!</v>
      </c>
      <c r="C67" s="176" t="e">
        <f>IF(AND(Projektgrundlagen!$I$24,'04 - Erschütterung'!#REF!=TRUE),'04 - Erschütterung'!#REF!,"")</f>
        <v>#REF!</v>
      </c>
      <c r="D67" s="176" t="e">
        <f>IF(AND(Projektgrundlagen!$I$24,'04 - Erschütterung'!#REF!=TRUE),'04 - Erschütterung'!#REF!,"")</f>
        <v>#REF!</v>
      </c>
      <c r="E67" s="176" t="e">
        <f>IF(AND(Projektgrundlagen!$I$24,'04 - Erschütterung'!#REF!=TRUE),'04 - Erschütterung'!#REF!,"")</f>
        <v>#REF!</v>
      </c>
      <c r="F67" s="176" t="e">
        <f>IF(AND(Projektgrundlagen!$I$24,'04 - Erschütterung'!#REF!=TRUE),'04 - Erschütterung'!#REF!,"")</f>
        <v>#REF!</v>
      </c>
      <c r="G67" s="181"/>
      <c r="H67" s="182"/>
    </row>
    <row r="68" spans="2:8" ht="16">
      <c r="B68" t="e">
        <f>IF(AND(Projektgrundlagen!$I$24,'04 - Erschütterung'!#REF!=TRUE),'04 - Erschütterung'!#REF!&amp;" "&amp;'04 - Erschütterung'!#REF!&amp;" "&amp;'04 - Erschütterung'!#REF!&amp;" "&amp;'04 - Erschütterung'!#REF!,"")</f>
        <v>#REF!</v>
      </c>
      <c r="C68" s="176" t="e">
        <f>IF(AND(Projektgrundlagen!$I$24,'04 - Erschütterung'!#REF!=TRUE),'04 - Erschütterung'!#REF!,"")</f>
        <v>#REF!</v>
      </c>
      <c r="D68" s="176" t="e">
        <f>IF(AND(Projektgrundlagen!$I$24,'04 - Erschütterung'!#REF!=TRUE),'04 - Erschütterung'!#REF!,"")</f>
        <v>#REF!</v>
      </c>
      <c r="E68" s="176" t="e">
        <f>IF(AND(Projektgrundlagen!$I$24,'04 - Erschütterung'!#REF!=TRUE),'04 - Erschütterung'!#REF!,"")</f>
        <v>#REF!</v>
      </c>
      <c r="F68" s="176" t="e">
        <f>IF(AND(Projektgrundlagen!$I$24,'04 - Erschütterung'!#REF!=TRUE),'04 - Erschütterung'!#REF!,"")</f>
        <v>#REF!</v>
      </c>
      <c r="G68" s="181"/>
      <c r="H68" s="182"/>
    </row>
    <row r="69" spans="2:8" ht="16">
      <c r="B69" t="e">
        <f>IF(AND(Projektgrundlagen!$I$24,'04 - Erschütterung'!#REF!=TRUE),'04 - Erschütterung'!#REF!&amp;" "&amp;'04 - Erschütterung'!#REF!&amp;" "&amp;'04 - Erschütterung'!#REF!&amp;" "&amp;'04 - Erschütterung'!#REF!,"")</f>
        <v>#REF!</v>
      </c>
      <c r="C69" s="176" t="e">
        <f>IF(AND(Projektgrundlagen!$I$24,'04 - Erschütterung'!#REF!=TRUE),'04 - Erschütterung'!#REF!,"")</f>
        <v>#REF!</v>
      </c>
      <c r="D69" s="176" t="e">
        <f>IF(AND(Projektgrundlagen!$I$24,'04 - Erschütterung'!#REF!=TRUE),'04 - Erschütterung'!#REF!,"")</f>
        <v>#REF!</v>
      </c>
      <c r="E69" s="176" t="e">
        <f>IF(AND(Projektgrundlagen!$I$24,'04 - Erschütterung'!#REF!=TRUE),'04 - Erschütterung'!#REF!,"")</f>
        <v>#REF!</v>
      </c>
      <c r="F69" s="176" t="e">
        <f>IF(AND(Projektgrundlagen!$I$24,'04 - Erschütterung'!#REF!=TRUE),'04 - Erschütterung'!#REF!,"")</f>
        <v>#REF!</v>
      </c>
      <c r="G69" s="181"/>
      <c r="H69" s="182"/>
    </row>
    <row r="70" spans="2:8" ht="16">
      <c r="B70" t="e">
        <f>IF(AND(Projektgrundlagen!$I$24,'04 - Erschütterung'!#REF!=TRUE),'04 - Erschütterung'!#REF!&amp;" "&amp;'04 - Erschütterung'!#REF!&amp;" "&amp;'04 - Erschütterung'!#REF!&amp;" "&amp;'04 - Erschütterung'!#REF!,"")</f>
        <v>#REF!</v>
      </c>
      <c r="C70" s="176" t="e">
        <f>IF(AND(Projektgrundlagen!$I$24,'04 - Erschütterung'!#REF!=TRUE),'04 - Erschütterung'!#REF!,"")</f>
        <v>#REF!</v>
      </c>
      <c r="D70" s="176" t="e">
        <f>IF(AND(Projektgrundlagen!$I$24,'04 - Erschütterung'!#REF!=TRUE),'04 - Erschütterung'!#REF!,"")</f>
        <v>#REF!</v>
      </c>
      <c r="E70" s="176" t="e">
        <f>IF(AND(Projektgrundlagen!$I$24,'04 - Erschütterung'!#REF!=TRUE),'04 - Erschütterung'!#REF!,"")</f>
        <v>#REF!</v>
      </c>
      <c r="F70" s="176" t="e">
        <f>IF(AND(Projektgrundlagen!$I$24,'04 - Erschütterung'!#REF!=TRUE),'04 - Erschütterung'!#REF!,"")</f>
        <v>#REF!</v>
      </c>
      <c r="G70" s="181"/>
      <c r="H70" s="182"/>
    </row>
    <row r="71" spans="2:8" ht="16">
      <c r="B71" t="e">
        <f>IF(AND(Projektgrundlagen!$I$24,'04 - Erschütterung'!#REF!=TRUE),'04 - Erschütterung'!#REF!&amp;" "&amp;'04 - Erschütterung'!#REF!&amp;" "&amp;'04 - Erschütterung'!#REF!&amp;" "&amp;'04 - Erschütterung'!#REF!,"")</f>
        <v>#REF!</v>
      </c>
      <c r="C71" s="176" t="e">
        <f>IF(AND(Projektgrundlagen!$I$24,'04 - Erschütterung'!#REF!=TRUE),'04 - Erschütterung'!#REF!,"")</f>
        <v>#REF!</v>
      </c>
      <c r="D71" s="176" t="e">
        <f>IF(AND(Projektgrundlagen!$I$24,'04 - Erschütterung'!#REF!=TRUE),'04 - Erschütterung'!#REF!,"")</f>
        <v>#REF!</v>
      </c>
      <c r="E71" s="176" t="e">
        <f>IF(AND(Projektgrundlagen!$I$24,'04 - Erschütterung'!#REF!=TRUE),'04 - Erschütterung'!#REF!,"")</f>
        <v>#REF!</v>
      </c>
      <c r="F71" s="176" t="e">
        <f>IF(AND(Projektgrundlagen!$I$24,'04 - Erschütterung'!#REF!=TRUE),'04 - Erschütterung'!#REF!,"")</f>
        <v>#REF!</v>
      </c>
      <c r="G71" s="181"/>
      <c r="H71" s="182"/>
    </row>
    <row r="72" spans="2:8" ht="16">
      <c r="B72" t="e">
        <f>IF(AND(Projektgrundlagen!$I$24,'04 - Erschütterung'!#REF!=TRUE),'04 - Erschütterung'!#REF!&amp;" "&amp;'04 - Erschütterung'!#REF!&amp;" "&amp;'04 - Erschütterung'!#REF!&amp;" "&amp;'04 - Erschütterung'!#REF!,"")</f>
        <v>#REF!</v>
      </c>
      <c r="C72" s="176" t="e">
        <f>IF(AND(Projektgrundlagen!$I$24,'04 - Erschütterung'!#REF!=TRUE),'04 - Erschütterung'!#REF!,"")</f>
        <v>#REF!</v>
      </c>
      <c r="D72" s="176" t="e">
        <f>IF(AND(Projektgrundlagen!$I$24,'04 - Erschütterung'!#REF!=TRUE),'04 - Erschütterung'!#REF!,"")</f>
        <v>#REF!</v>
      </c>
      <c r="E72" s="176" t="e">
        <f>IF(AND(Projektgrundlagen!$I$24,'04 - Erschütterung'!#REF!=TRUE),'04 - Erschütterung'!#REF!,"")</f>
        <v>#REF!</v>
      </c>
      <c r="F72" s="176" t="e">
        <f>IF(AND(Projektgrundlagen!$I$24,'04 - Erschütterung'!#REF!=TRUE),'04 - Erschütterung'!#REF!,"")</f>
        <v>#REF!</v>
      </c>
      <c r="G72" s="181"/>
      <c r="H72" s="182"/>
    </row>
    <row r="73" spans="2:8" ht="16">
      <c r="B73" t="e">
        <f>IF(AND(Projektgrundlagen!$I$24,'04 - Erschütterung'!#REF!=TRUE),'04 - Erschütterung'!#REF!&amp;" "&amp;'04 - Erschütterung'!#REF!&amp;" "&amp;'04 - Erschütterung'!#REF!&amp;" "&amp;'04 - Erschütterung'!#REF!,"")</f>
        <v>#REF!</v>
      </c>
      <c r="C73" s="176" t="e">
        <f>IF(AND(Projektgrundlagen!$I$24,'04 - Erschütterung'!#REF!=TRUE),'04 - Erschütterung'!#REF!,"")</f>
        <v>#REF!</v>
      </c>
      <c r="D73" s="176" t="e">
        <f>IF(AND(Projektgrundlagen!$I$24,'04 - Erschütterung'!#REF!=TRUE),'04 - Erschütterung'!#REF!,"")</f>
        <v>#REF!</v>
      </c>
      <c r="E73" s="176" t="e">
        <f>IF(AND(Projektgrundlagen!$I$24,'04 - Erschütterung'!#REF!=TRUE),'04 - Erschütterung'!#REF!,"")</f>
        <v>#REF!</v>
      </c>
      <c r="F73" s="176" t="e">
        <f>IF(AND(Projektgrundlagen!$I$24,'04 - Erschütterung'!#REF!=TRUE),'04 - Erschütterung'!#REF!,"")</f>
        <v>#REF!</v>
      </c>
      <c r="G73" s="181"/>
      <c r="H73" s="182"/>
    </row>
    <row r="74" spans="2:8" ht="16">
      <c r="B74" t="e">
        <f>IF(AND(Projektgrundlagen!$I$24,'04 - Erschütterung'!#REF!=TRUE),'04 - Erschütterung'!#REF!&amp;" "&amp;'04 - Erschütterung'!#REF!&amp;" "&amp;'04 - Erschütterung'!#REF!&amp;" "&amp;'04 - Erschütterung'!#REF!,"")</f>
        <v>#REF!</v>
      </c>
      <c r="C74" s="176" t="e">
        <f>IF(AND(Projektgrundlagen!$I$24,'04 - Erschütterung'!#REF!=TRUE),'04 - Erschütterung'!#REF!,"")</f>
        <v>#REF!</v>
      </c>
      <c r="D74" s="176" t="e">
        <f>IF(AND(Projektgrundlagen!$I$24,'04 - Erschütterung'!#REF!=TRUE),'04 - Erschütterung'!#REF!,"")</f>
        <v>#REF!</v>
      </c>
      <c r="E74" s="176" t="e">
        <f>IF(AND(Projektgrundlagen!$I$24,'04 - Erschütterung'!#REF!=TRUE),'04 - Erschütterung'!#REF!,"")</f>
        <v>#REF!</v>
      </c>
      <c r="F74" s="176" t="e">
        <f>IF(AND(Projektgrundlagen!$I$24,'04 - Erschütterung'!#REF!=TRUE),'04 - Erschütterung'!#REF!,"")</f>
        <v>#REF!</v>
      </c>
      <c r="G74" s="181"/>
      <c r="H74" s="182"/>
    </row>
    <row r="75" spans="2:8" ht="16">
      <c r="B75" t="e">
        <f>IF(AND(Projektgrundlagen!$I$24,'04 - Erschütterung'!#REF!=TRUE),'04 - Erschütterung'!#REF!&amp;" "&amp;'04 - Erschütterung'!#REF!&amp;" "&amp;'04 - Erschütterung'!#REF!&amp;" "&amp;'04 - Erschütterung'!#REF!,"")</f>
        <v>#REF!</v>
      </c>
      <c r="C75" s="176" t="e">
        <f>IF(AND(Projektgrundlagen!$I$24,'04 - Erschütterung'!#REF!=TRUE),'04 - Erschütterung'!#REF!,"")</f>
        <v>#REF!</v>
      </c>
      <c r="D75" s="176" t="e">
        <f>IF(AND(Projektgrundlagen!$I$24,'04 - Erschütterung'!#REF!=TRUE),'04 - Erschütterung'!#REF!,"")</f>
        <v>#REF!</v>
      </c>
      <c r="E75" s="176" t="e">
        <f>IF(AND(Projektgrundlagen!$I$24,'04 - Erschütterung'!#REF!=TRUE),'04 - Erschütterung'!#REF!,"")</f>
        <v>#REF!</v>
      </c>
      <c r="F75" s="176" t="e">
        <f>IF(AND(Projektgrundlagen!$I$24,'04 - Erschütterung'!#REF!=TRUE),'04 - Erschütterung'!#REF!,"")</f>
        <v>#REF!</v>
      </c>
      <c r="G75" s="181"/>
      <c r="H75" s="182"/>
    </row>
    <row r="76" spans="2:8" ht="16">
      <c r="B76" t="e">
        <f>IF(AND(Projektgrundlagen!$I$24,'04 - Erschütterung'!#REF!=TRUE),'04 - Erschütterung'!#REF!&amp;" "&amp;'04 - Erschütterung'!#REF!&amp;" "&amp;'04 - Erschütterung'!#REF!&amp;" "&amp;'04 - Erschütterung'!#REF!,"")</f>
        <v>#REF!</v>
      </c>
      <c r="C76" s="176" t="e">
        <f>IF(AND(Projektgrundlagen!$I$24,'04 - Erschütterung'!#REF!=TRUE),'04 - Erschütterung'!#REF!,"")</f>
        <v>#REF!</v>
      </c>
      <c r="D76" s="176" t="e">
        <f>IF(AND(Projektgrundlagen!$I$24,'04 - Erschütterung'!#REF!=TRUE),'04 - Erschütterung'!#REF!,"")</f>
        <v>#REF!</v>
      </c>
      <c r="E76" s="176" t="e">
        <f>IF(AND(Projektgrundlagen!$I$24,'04 - Erschütterung'!#REF!=TRUE),'04 - Erschütterung'!#REF!,"")</f>
        <v>#REF!</v>
      </c>
      <c r="F76" s="176" t="e">
        <f>IF(AND(Projektgrundlagen!$I$24,'04 - Erschütterung'!#REF!=TRUE),'04 - Erschütterung'!#REF!,"")</f>
        <v>#REF!</v>
      </c>
      <c r="G76" s="181"/>
      <c r="H76" s="182"/>
    </row>
    <row r="77" spans="2:8" ht="16">
      <c r="B77" t="e">
        <f>IF(AND(Projektgrundlagen!$I$24,'04 - Erschütterung'!#REF!=TRUE),'04 - Erschütterung'!#REF!&amp;" "&amp;'04 - Erschütterung'!#REF!&amp;" "&amp;'04 - Erschütterung'!#REF!&amp;" "&amp;'04 - Erschütterung'!#REF!,"")</f>
        <v>#REF!</v>
      </c>
      <c r="C77" s="176" t="e">
        <f>IF(AND(Projektgrundlagen!$I$24,'04 - Erschütterung'!#REF!=TRUE),'04 - Erschütterung'!#REF!,"")</f>
        <v>#REF!</v>
      </c>
      <c r="D77" s="176" t="e">
        <f>IF(AND(Projektgrundlagen!$I$24,'04 - Erschütterung'!#REF!=TRUE),'04 - Erschütterung'!#REF!,"")</f>
        <v>#REF!</v>
      </c>
      <c r="E77" s="176" t="e">
        <f>IF(AND(Projektgrundlagen!$I$24,'04 - Erschütterung'!#REF!=TRUE),'04 - Erschütterung'!#REF!,"")</f>
        <v>#REF!</v>
      </c>
      <c r="F77" s="176" t="e">
        <f>IF(AND(Projektgrundlagen!$I$24,'04 - Erschütterung'!#REF!=TRUE),'04 - Erschütterung'!#REF!,"")</f>
        <v>#REF!</v>
      </c>
      <c r="G77" s="181"/>
      <c r="H77" s="182"/>
    </row>
    <row r="78" spans="2:8" ht="16">
      <c r="B78" t="e">
        <f>IF(AND(Projektgrundlagen!$I$24,'04 - Erschütterung'!#REF!=TRUE),'04 - Erschütterung'!#REF!&amp;" "&amp;'04 - Erschütterung'!#REF!&amp;" "&amp;'04 - Erschütterung'!#REF!&amp;" "&amp;'04 - Erschütterung'!#REF!,"")</f>
        <v>#REF!</v>
      </c>
      <c r="C78" s="176" t="e">
        <f>IF(AND(Projektgrundlagen!$I$24,'04 - Erschütterung'!#REF!=TRUE),'04 - Erschütterung'!#REF!,"")</f>
        <v>#REF!</v>
      </c>
      <c r="D78" s="176" t="e">
        <f>IF(AND(Projektgrundlagen!$I$24,'04 - Erschütterung'!#REF!=TRUE),'04 - Erschütterung'!#REF!,"")</f>
        <v>#REF!</v>
      </c>
      <c r="E78" s="176" t="e">
        <f>IF(AND(Projektgrundlagen!$I$24,'04 - Erschütterung'!#REF!=TRUE),'04 - Erschütterung'!#REF!,"")</f>
        <v>#REF!</v>
      </c>
      <c r="F78" s="176" t="e">
        <f>IF(AND(Projektgrundlagen!$I$24,'04 - Erschütterung'!#REF!=TRUE),'04 - Erschütterung'!#REF!,"")</f>
        <v>#REF!</v>
      </c>
      <c r="G78" s="181"/>
      <c r="H78" s="182"/>
    </row>
    <row r="79" spans="2:8" ht="16">
      <c r="B79" t="e">
        <f>IF(AND(Projektgrundlagen!$I$24,'04 - Erschütterung'!#REF!=TRUE),'04 - Erschütterung'!#REF!&amp;" "&amp;'04 - Erschütterung'!#REF!&amp;" "&amp;'04 - Erschütterung'!#REF!&amp;" "&amp;'04 - Erschütterung'!#REF!,"")</f>
        <v>#REF!</v>
      </c>
      <c r="C79" s="176" t="e">
        <f>IF(AND(Projektgrundlagen!$I$24,'04 - Erschütterung'!#REF!=TRUE),'04 - Erschütterung'!#REF!,"")</f>
        <v>#REF!</v>
      </c>
      <c r="D79" s="176" t="e">
        <f>IF(AND(Projektgrundlagen!$I$24,'04 - Erschütterung'!#REF!=TRUE),'04 - Erschütterung'!#REF!,"")</f>
        <v>#REF!</v>
      </c>
      <c r="E79" s="176" t="e">
        <f>IF(AND(Projektgrundlagen!$I$24,'04 - Erschütterung'!#REF!=TRUE),'04 - Erschütterung'!#REF!,"")</f>
        <v>#REF!</v>
      </c>
      <c r="F79" s="176" t="e">
        <f>IF(AND(Projektgrundlagen!$I$24,'04 - Erschütterung'!#REF!=TRUE),'04 - Erschütterung'!#REF!,"")</f>
        <v>#REF!</v>
      </c>
      <c r="G79" s="181"/>
      <c r="H79" s="182"/>
    </row>
    <row r="80" spans="2:8" ht="16">
      <c r="B80" t="e">
        <f>IF(AND(Projektgrundlagen!$I$24,'04 - Erschütterung'!#REF!=TRUE),'04 - Erschütterung'!#REF!&amp;" "&amp;'04 - Erschütterung'!#REF!&amp;" "&amp;'04 - Erschütterung'!#REF!&amp;" "&amp;'04 - Erschütterung'!#REF!,"")</f>
        <v>#REF!</v>
      </c>
      <c r="C80" s="176" t="e">
        <f>IF(AND(Projektgrundlagen!$I$24,'04 - Erschütterung'!#REF!=TRUE),'04 - Erschütterung'!#REF!,"")</f>
        <v>#REF!</v>
      </c>
      <c r="D80" s="176" t="e">
        <f>IF(AND(Projektgrundlagen!$I$24,'04 - Erschütterung'!#REF!=TRUE),'04 - Erschütterung'!#REF!,"")</f>
        <v>#REF!</v>
      </c>
      <c r="E80" s="176" t="e">
        <f>IF(AND(Projektgrundlagen!$I$24,'04 - Erschütterung'!#REF!=TRUE),'04 - Erschütterung'!#REF!,"")</f>
        <v>#REF!</v>
      </c>
      <c r="F80" s="176" t="e">
        <f>IF(AND(Projektgrundlagen!$I$24,'04 - Erschütterung'!#REF!=TRUE),'04 - Erschütterung'!#REF!,"")</f>
        <v>#REF!</v>
      </c>
      <c r="G80" s="181"/>
      <c r="H80" s="182"/>
    </row>
    <row r="81" spans="2:8" ht="16">
      <c r="B81" t="e">
        <f>IF(AND(Projektgrundlagen!$I$24,'04 - Erschütterung'!#REF!=TRUE),'04 - Erschütterung'!#REF!&amp;" "&amp;'04 - Erschütterung'!#REF!&amp;" "&amp;'04 - Erschütterung'!#REF!&amp;" "&amp;'04 - Erschütterung'!#REF!,"")</f>
        <v>#REF!</v>
      </c>
      <c r="C81" s="176" t="e">
        <f>IF(AND(Projektgrundlagen!$I$24,'04 - Erschütterung'!#REF!=TRUE),'04 - Erschütterung'!#REF!,"")</f>
        <v>#REF!</v>
      </c>
      <c r="D81" s="176" t="e">
        <f>IF(AND(Projektgrundlagen!$I$24,'04 - Erschütterung'!#REF!=TRUE),'04 - Erschütterung'!#REF!,"")</f>
        <v>#REF!</v>
      </c>
      <c r="E81" s="176" t="e">
        <f>IF(AND(Projektgrundlagen!$I$24,'04 - Erschütterung'!#REF!=TRUE),'04 - Erschütterung'!#REF!,"")</f>
        <v>#REF!</v>
      </c>
      <c r="F81" s="176" t="e">
        <f>IF(AND(Projektgrundlagen!$I$24,'04 - Erschütterung'!#REF!=TRUE),'04 - Erschütterung'!#REF!,"")</f>
        <v>#REF!</v>
      </c>
      <c r="G81" s="181"/>
      <c r="H81" s="182"/>
    </row>
    <row r="82" spans="2:8" ht="16">
      <c r="B82" t="e">
        <f>IF(AND(Projektgrundlagen!$I$24,'04 - Erschütterung'!#REF!=TRUE),'04 - Erschütterung'!#REF!&amp;" "&amp;'04 - Erschütterung'!#REF!&amp;" "&amp;'04 - Erschütterung'!#REF!&amp;" "&amp;'04 - Erschütterung'!#REF!,"")</f>
        <v>#REF!</v>
      </c>
      <c r="C82" s="176" t="e">
        <f>IF(AND(Projektgrundlagen!$I$24,'04 - Erschütterung'!#REF!=TRUE),'04 - Erschütterung'!#REF!,"")</f>
        <v>#REF!</v>
      </c>
      <c r="D82" s="176" t="e">
        <f>IF(AND(Projektgrundlagen!$I$24,'04 - Erschütterung'!#REF!=TRUE),'04 - Erschütterung'!#REF!,"")</f>
        <v>#REF!</v>
      </c>
      <c r="E82" s="176" t="e">
        <f>IF(AND(Projektgrundlagen!$I$24,'04 - Erschütterung'!#REF!=TRUE),'04 - Erschütterung'!#REF!,"")</f>
        <v>#REF!</v>
      </c>
      <c r="F82" s="176" t="e">
        <f>IF(AND(Projektgrundlagen!$I$24,'04 - Erschütterung'!#REF!=TRUE),'04 - Erschütterung'!#REF!,"")</f>
        <v>#REF!</v>
      </c>
      <c r="G82" s="181"/>
      <c r="H82" s="182"/>
    </row>
    <row r="83" spans="2:8" ht="16">
      <c r="B83" t="e">
        <f>IF(AND(Projektgrundlagen!$I$24,'04 - Erschütterung'!#REF!=TRUE),'04 - Erschütterung'!#REF!&amp;" "&amp;'04 - Erschütterung'!#REF!&amp;" "&amp;'04 - Erschütterung'!#REF!&amp;" "&amp;'04 - Erschütterung'!#REF!,"")</f>
        <v>#REF!</v>
      </c>
      <c r="C83" s="176" t="e">
        <f>IF(AND(Projektgrundlagen!$I$24,'04 - Erschütterung'!#REF!=TRUE),'04 - Erschütterung'!#REF!,"")</f>
        <v>#REF!</v>
      </c>
      <c r="D83" s="176" t="e">
        <f>IF(AND(Projektgrundlagen!$I$24,'04 - Erschütterung'!#REF!=TRUE),'04 - Erschütterung'!#REF!,"")</f>
        <v>#REF!</v>
      </c>
      <c r="E83" s="176" t="e">
        <f>IF(AND(Projektgrundlagen!$I$24,'04 - Erschütterung'!#REF!=TRUE),'04 - Erschütterung'!#REF!,"")</f>
        <v>#REF!</v>
      </c>
      <c r="F83" s="176" t="e">
        <f>IF(AND(Projektgrundlagen!$I$24,'04 - Erschütterung'!#REF!=TRUE),'04 - Erschütterung'!#REF!,"")</f>
        <v>#REF!</v>
      </c>
      <c r="G83" s="181"/>
      <c r="H83" s="182"/>
    </row>
    <row r="84" spans="2:8" ht="16">
      <c r="B84" t="e">
        <f>IF(AND(Projektgrundlagen!$I$24,'04 - Erschütterung'!#REF!=TRUE),'04 - Erschütterung'!#REF!&amp;" "&amp;'04 - Erschütterung'!#REF!&amp;" "&amp;'04 - Erschütterung'!#REF!&amp;" "&amp;'04 - Erschütterung'!#REF!,"")</f>
        <v>#REF!</v>
      </c>
      <c r="C84" s="176" t="e">
        <f>IF(AND(Projektgrundlagen!$I$24,'04 - Erschütterung'!#REF!=TRUE),'04 - Erschütterung'!#REF!,"")</f>
        <v>#REF!</v>
      </c>
      <c r="D84" s="176" t="e">
        <f>IF(AND(Projektgrundlagen!$I$24,'04 - Erschütterung'!#REF!=TRUE),'04 - Erschütterung'!#REF!,"")</f>
        <v>#REF!</v>
      </c>
      <c r="E84" s="176" t="e">
        <f>IF(AND(Projektgrundlagen!$I$24,'04 - Erschütterung'!#REF!=TRUE),'04 - Erschütterung'!#REF!,"")</f>
        <v>#REF!</v>
      </c>
      <c r="F84" s="176" t="e">
        <f>IF(AND(Projektgrundlagen!$I$24,'04 - Erschütterung'!#REF!=TRUE),'04 - Erschütterung'!#REF!,"")</f>
        <v>#REF!</v>
      </c>
      <c r="G84" s="181"/>
      <c r="H84" s="182"/>
    </row>
    <row r="85" spans="2:8" ht="16">
      <c r="B85" t="e">
        <f>IF(AND(Projektgrundlagen!$I$24,'04 - Erschütterung'!#REF!=TRUE),'04 - Erschütterung'!#REF!&amp;" "&amp;'04 - Erschütterung'!#REF!&amp;" "&amp;'04 - Erschütterung'!#REF!&amp;" "&amp;'04 - Erschütterung'!#REF!,"")</f>
        <v>#REF!</v>
      </c>
      <c r="C85" s="176" t="e">
        <f>IF(AND(Projektgrundlagen!$I$24,'04 - Erschütterung'!#REF!=TRUE),'04 - Erschütterung'!#REF!,"")</f>
        <v>#REF!</v>
      </c>
      <c r="D85" s="176" t="e">
        <f>IF(AND(Projektgrundlagen!$I$24,'04 - Erschütterung'!#REF!=TRUE),'04 - Erschütterung'!#REF!,"")</f>
        <v>#REF!</v>
      </c>
      <c r="E85" s="176" t="e">
        <f>IF(AND(Projektgrundlagen!$I$24,'04 - Erschütterung'!#REF!=TRUE),'04 - Erschütterung'!#REF!,"")</f>
        <v>#REF!</v>
      </c>
      <c r="F85" s="176" t="e">
        <f>IF(AND(Projektgrundlagen!$I$24,'04 - Erschütterung'!#REF!=TRUE),'04 - Erschütterung'!#REF!,"")</f>
        <v>#REF!</v>
      </c>
      <c r="G85" s="181"/>
      <c r="H85" s="182"/>
    </row>
    <row r="86" spans="2:8" ht="16">
      <c r="B86" t="e">
        <f>IF(AND(Projektgrundlagen!$I$24,'04 - Erschütterung'!#REF!=TRUE),'04 - Erschütterung'!#REF!&amp;" "&amp;'04 - Erschütterung'!#REF!&amp;" "&amp;'04 - Erschütterung'!#REF!&amp;" "&amp;'04 - Erschütterung'!#REF!,"")</f>
        <v>#REF!</v>
      </c>
      <c r="C86" s="176" t="e">
        <f>IF(AND(Projektgrundlagen!$I$24,'04 - Erschütterung'!#REF!=TRUE),'04 - Erschütterung'!#REF!,"")</f>
        <v>#REF!</v>
      </c>
      <c r="D86" s="176" t="e">
        <f>IF(AND(Projektgrundlagen!$I$24,'04 - Erschütterung'!#REF!=TRUE),'04 - Erschütterung'!#REF!,"")</f>
        <v>#REF!</v>
      </c>
      <c r="E86" s="176" t="e">
        <f>IF(AND(Projektgrundlagen!$I$24,'04 - Erschütterung'!#REF!=TRUE),'04 - Erschütterung'!#REF!,"")</f>
        <v>#REF!</v>
      </c>
      <c r="F86" s="176" t="e">
        <f>IF(AND(Projektgrundlagen!$I$24,'04 - Erschütterung'!#REF!=TRUE),'04 - Erschütterung'!#REF!,"")</f>
        <v>#REF!</v>
      </c>
      <c r="G86" s="181"/>
      <c r="H86" s="182"/>
    </row>
    <row r="87" spans="2:8" ht="16">
      <c r="B87" t="e">
        <f>IF(AND(Projektgrundlagen!$I$24,'04 - Erschütterung'!#REF!=TRUE),'04 - Erschütterung'!#REF!&amp;" "&amp;'04 - Erschütterung'!#REF!&amp;" "&amp;'04 - Erschütterung'!#REF!&amp;" "&amp;'04 - Erschütterung'!#REF!,"")</f>
        <v>#REF!</v>
      </c>
      <c r="C87" s="176" t="e">
        <f>IF(AND(Projektgrundlagen!$I$24,'04 - Erschütterung'!#REF!=TRUE),'04 - Erschütterung'!#REF!,"")</f>
        <v>#REF!</v>
      </c>
      <c r="D87" s="176" t="e">
        <f>IF(AND(Projektgrundlagen!$I$24,'04 - Erschütterung'!#REF!=TRUE),'04 - Erschütterung'!#REF!,"")</f>
        <v>#REF!</v>
      </c>
      <c r="E87" s="176" t="e">
        <f>IF(AND(Projektgrundlagen!$I$24,'04 - Erschütterung'!#REF!=TRUE),'04 - Erschütterung'!#REF!,"")</f>
        <v>#REF!</v>
      </c>
      <c r="F87" s="176" t="e">
        <f>IF(AND(Projektgrundlagen!$I$24,'04 - Erschütterung'!#REF!=TRUE),'04 - Erschütterung'!#REF!,"")</f>
        <v>#REF!</v>
      </c>
      <c r="G87" s="181"/>
      <c r="H87" s="182"/>
    </row>
    <row r="88" spans="2:8" ht="16">
      <c r="B88" t="e">
        <f>IF(AND(Projektgrundlagen!$I$24,'04 - Erschütterung'!#REF!=TRUE),'04 - Erschütterung'!#REF!&amp;" "&amp;'04 - Erschütterung'!#REF!&amp;" "&amp;'04 - Erschütterung'!#REF!&amp;" "&amp;'04 - Erschütterung'!#REF!,"")</f>
        <v>#REF!</v>
      </c>
      <c r="C88" s="176" t="e">
        <f>IF(AND(Projektgrundlagen!$I$24,'04 - Erschütterung'!#REF!=TRUE),'04 - Erschütterung'!#REF!,"")</f>
        <v>#REF!</v>
      </c>
      <c r="D88" s="176" t="e">
        <f>IF(AND(Projektgrundlagen!$I$24,'04 - Erschütterung'!#REF!=TRUE),'04 - Erschütterung'!#REF!,"")</f>
        <v>#REF!</v>
      </c>
      <c r="E88" s="176" t="e">
        <f>IF(AND(Projektgrundlagen!$I$24,'04 - Erschütterung'!#REF!=TRUE),'04 - Erschütterung'!#REF!,"")</f>
        <v>#REF!</v>
      </c>
      <c r="F88" s="176" t="e">
        <f>IF(AND(Projektgrundlagen!$I$24,'04 - Erschütterung'!#REF!=TRUE),'04 - Erschütterung'!#REF!,"")</f>
        <v>#REF!</v>
      </c>
      <c r="G88" s="181"/>
      <c r="H88" s="182"/>
    </row>
    <row r="89" spans="2:8" ht="16">
      <c r="B89" t="e">
        <f>IF(AND(Projektgrundlagen!$I$24,'04 - Erschütterung'!#REF!=TRUE),'04 - Erschütterung'!#REF!&amp;" "&amp;'04 - Erschütterung'!#REF!&amp;" "&amp;'04 - Erschütterung'!#REF!&amp;" "&amp;'04 - Erschütterung'!#REF!,"")</f>
        <v>#REF!</v>
      </c>
      <c r="C89" s="176" t="e">
        <f>IF(AND(Projektgrundlagen!$I$24,'04 - Erschütterung'!#REF!=TRUE),'04 - Erschütterung'!#REF!,"")</f>
        <v>#REF!</v>
      </c>
      <c r="D89" s="176" t="e">
        <f>IF(AND(Projektgrundlagen!$I$24,'04 - Erschütterung'!#REF!=TRUE),'04 - Erschütterung'!#REF!,"")</f>
        <v>#REF!</v>
      </c>
      <c r="E89" s="176" t="e">
        <f>IF(AND(Projektgrundlagen!$I$24,'04 - Erschütterung'!#REF!=TRUE),'04 - Erschütterung'!#REF!,"")</f>
        <v>#REF!</v>
      </c>
      <c r="F89" s="176" t="e">
        <f>IF(AND(Projektgrundlagen!$I$24,'04 - Erschütterung'!#REF!=TRUE),'04 - Erschütterung'!#REF!,"")</f>
        <v>#REF!</v>
      </c>
      <c r="G89" s="181"/>
      <c r="H89" s="182"/>
    </row>
    <row r="90" spans="2:8" ht="16">
      <c r="B90" t="e">
        <f>IF(AND(Projektgrundlagen!$I$24,'04 - Erschütterung'!#REF!=TRUE),'04 - Erschütterung'!#REF!&amp;" "&amp;'04 - Erschütterung'!#REF!&amp;" "&amp;'04 - Erschütterung'!#REF!&amp;" "&amp;'04 - Erschütterung'!#REF!,"")</f>
        <v>#REF!</v>
      </c>
      <c r="C90" s="176" t="e">
        <f>IF(AND(Projektgrundlagen!$I$24,'04 - Erschütterung'!#REF!=TRUE),'04 - Erschütterung'!#REF!,"")</f>
        <v>#REF!</v>
      </c>
      <c r="D90" s="176" t="e">
        <f>IF(AND(Projektgrundlagen!$I$24,'04 - Erschütterung'!#REF!=TRUE),'04 - Erschütterung'!#REF!,"")</f>
        <v>#REF!</v>
      </c>
      <c r="E90" s="176" t="e">
        <f>IF(AND(Projektgrundlagen!$I$24,'04 - Erschütterung'!#REF!=TRUE),'04 - Erschütterung'!#REF!,"")</f>
        <v>#REF!</v>
      </c>
      <c r="F90" s="176" t="e">
        <f>IF(AND(Projektgrundlagen!$I$24,'04 - Erschütterung'!#REF!=TRUE),'04 - Erschütterung'!#REF!,"")</f>
        <v>#REF!</v>
      </c>
      <c r="G90" s="181"/>
      <c r="H90" s="182"/>
    </row>
    <row r="91" spans="2:8" ht="16">
      <c r="B91" t="e">
        <f>IF(AND(Projektgrundlagen!$I$24,'04 - Erschütterung'!#REF!=TRUE),'04 - Erschütterung'!#REF!&amp;" "&amp;'04 - Erschütterung'!#REF!&amp;" "&amp;'04 - Erschütterung'!#REF!&amp;" "&amp;'04 - Erschütterung'!#REF!,"")</f>
        <v>#REF!</v>
      </c>
      <c r="C91" s="176" t="e">
        <f>IF(AND(Projektgrundlagen!$I$24,'04 - Erschütterung'!#REF!=TRUE),'04 - Erschütterung'!#REF!,"")</f>
        <v>#REF!</v>
      </c>
      <c r="D91" s="176" t="e">
        <f>IF(AND(Projektgrundlagen!$I$24,'04 - Erschütterung'!#REF!=TRUE),'04 - Erschütterung'!#REF!,"")</f>
        <v>#REF!</v>
      </c>
      <c r="E91" s="176" t="e">
        <f>IF(AND(Projektgrundlagen!$I$24,'04 - Erschütterung'!#REF!=TRUE),'04 - Erschütterung'!#REF!,"")</f>
        <v>#REF!</v>
      </c>
      <c r="F91" s="176" t="e">
        <f>IF(AND(Projektgrundlagen!$I$24,'04 - Erschütterung'!#REF!=TRUE),'04 - Erschütterung'!#REF!,"")</f>
        <v>#REF!</v>
      </c>
      <c r="G91" s="181"/>
      <c r="H91" s="182"/>
    </row>
    <row r="92" spans="2:8" ht="16">
      <c r="B92" t="e">
        <f>IF(AND(Projektgrundlagen!$I$24,'04 - Erschütterung'!#REF!=TRUE),'04 - Erschütterung'!#REF!&amp;" "&amp;'04 - Erschütterung'!#REF!&amp;" "&amp;'04 - Erschütterung'!#REF!&amp;" "&amp;'04 - Erschütterung'!#REF!,"")</f>
        <v>#REF!</v>
      </c>
      <c r="C92" s="176" t="e">
        <f>IF(AND(Projektgrundlagen!$I$24,'04 - Erschütterung'!#REF!=TRUE),'04 - Erschütterung'!#REF!,"")</f>
        <v>#REF!</v>
      </c>
      <c r="D92" s="176" t="e">
        <f>IF(AND(Projektgrundlagen!$I$24,'04 - Erschütterung'!#REF!=TRUE),'04 - Erschütterung'!#REF!,"")</f>
        <v>#REF!</v>
      </c>
      <c r="E92" s="176" t="e">
        <f>IF(AND(Projektgrundlagen!$I$24,'04 - Erschütterung'!#REF!=TRUE),'04 - Erschütterung'!#REF!,"")</f>
        <v>#REF!</v>
      </c>
      <c r="F92" s="176" t="e">
        <f>IF(AND(Projektgrundlagen!$I$24,'04 - Erschütterung'!#REF!=TRUE),'04 - Erschütterung'!#REF!,"")</f>
        <v>#REF!</v>
      </c>
      <c r="G92" s="181"/>
      <c r="H92" s="182"/>
    </row>
    <row r="93" spans="2:8" ht="16">
      <c r="B93" t="e">
        <f>IF(AND(Projektgrundlagen!$I$24,'04 - Erschütterung'!#REF!=TRUE),'04 - Erschütterung'!#REF!&amp;" "&amp;'04 - Erschütterung'!#REF!&amp;" "&amp;'04 - Erschütterung'!#REF!&amp;" "&amp;'04 - Erschütterung'!#REF!,"")</f>
        <v>#REF!</v>
      </c>
      <c r="C93" s="176" t="e">
        <f>IF(AND(Projektgrundlagen!$I$24,'04 - Erschütterung'!#REF!=TRUE),'04 - Erschütterung'!#REF!,"")</f>
        <v>#REF!</v>
      </c>
      <c r="D93" s="176" t="e">
        <f>IF(AND(Projektgrundlagen!$I$24,'04 - Erschütterung'!#REF!=TRUE),'04 - Erschütterung'!#REF!,"")</f>
        <v>#REF!</v>
      </c>
      <c r="E93" s="176" t="e">
        <f>IF(AND(Projektgrundlagen!$I$24,'04 - Erschütterung'!#REF!=TRUE),'04 - Erschütterung'!#REF!,"")</f>
        <v>#REF!</v>
      </c>
      <c r="F93" s="176" t="e">
        <f>IF(AND(Projektgrundlagen!$I$24,'04 - Erschütterung'!#REF!=TRUE),'04 - Erschütterung'!#REF!,"")</f>
        <v>#REF!</v>
      </c>
      <c r="G93" s="181"/>
      <c r="H93" s="182"/>
    </row>
    <row r="94" spans="2:8" ht="16">
      <c r="B94" t="e">
        <f>IF(AND(Projektgrundlagen!$I$24,'04 - Erschütterung'!#REF!=TRUE),'04 - Erschütterung'!#REF!&amp;" "&amp;'04 - Erschütterung'!#REF!&amp;" "&amp;'04 - Erschütterung'!#REF!&amp;" "&amp;'04 - Erschütterung'!#REF!,"")</f>
        <v>#REF!</v>
      </c>
      <c r="C94" s="176" t="e">
        <f>IF(AND(Projektgrundlagen!$I$24,'04 - Erschütterung'!#REF!=TRUE),'04 - Erschütterung'!#REF!,"")</f>
        <v>#REF!</v>
      </c>
      <c r="D94" s="176" t="e">
        <f>IF(AND(Projektgrundlagen!$I$24,'04 - Erschütterung'!#REF!=TRUE),'04 - Erschütterung'!#REF!,"")</f>
        <v>#REF!</v>
      </c>
      <c r="E94" s="176" t="e">
        <f>IF(AND(Projektgrundlagen!$I$24,'04 - Erschütterung'!#REF!=TRUE),'04 - Erschütterung'!#REF!,"")</f>
        <v>#REF!</v>
      </c>
      <c r="F94" s="176" t="e">
        <f>IF(AND(Projektgrundlagen!$I$24,'04 - Erschütterung'!#REF!=TRUE),'04 - Erschütterung'!#REF!,"")</f>
        <v>#REF!</v>
      </c>
      <c r="G94" s="181"/>
      <c r="H94" s="182"/>
    </row>
    <row r="95" spans="2:8" ht="16">
      <c r="B95" t="e">
        <f>IF(AND(Projektgrundlagen!$I$24,'04 - Erschütterung'!#REF!=TRUE),'04 - Erschütterung'!#REF!&amp;" "&amp;'04 - Erschütterung'!#REF!&amp;" "&amp;'04 - Erschütterung'!#REF!&amp;" "&amp;'04 - Erschütterung'!#REF!,"")</f>
        <v>#REF!</v>
      </c>
      <c r="C95" s="176" t="e">
        <f>IF(AND(Projektgrundlagen!$I$24,'04 - Erschütterung'!#REF!=TRUE),'04 - Erschütterung'!#REF!,"")</f>
        <v>#REF!</v>
      </c>
      <c r="D95" s="176" t="e">
        <f>IF(AND(Projektgrundlagen!$I$24,'04 - Erschütterung'!#REF!=TRUE),'04 - Erschütterung'!#REF!,"")</f>
        <v>#REF!</v>
      </c>
      <c r="E95" s="176" t="e">
        <f>IF(AND(Projektgrundlagen!$I$24,'04 - Erschütterung'!#REF!=TRUE),'04 - Erschütterung'!#REF!,"")</f>
        <v>#REF!</v>
      </c>
      <c r="F95" s="176" t="e">
        <f>IF(AND(Projektgrundlagen!$I$24,'04 - Erschütterung'!#REF!=TRUE),'04 - Erschütterung'!#REF!,"")</f>
        <v>#REF!</v>
      </c>
      <c r="G95" s="181"/>
      <c r="H95" s="182"/>
    </row>
    <row r="96" spans="2:8" ht="16">
      <c r="B96" t="e">
        <f>IF(AND(Projektgrundlagen!$I$24,'04 - Erschütterung'!#REF!=TRUE),'04 - Erschütterung'!#REF!&amp;" "&amp;'04 - Erschütterung'!#REF!&amp;" "&amp;'04 - Erschütterung'!#REF!&amp;" "&amp;'04 - Erschütterung'!#REF!,"")</f>
        <v>#REF!</v>
      </c>
      <c r="C96" s="176" t="e">
        <f>IF(AND(Projektgrundlagen!$I$24,'04 - Erschütterung'!#REF!=TRUE),'04 - Erschütterung'!#REF!,"")</f>
        <v>#REF!</v>
      </c>
      <c r="D96" s="176" t="e">
        <f>IF(AND(Projektgrundlagen!$I$24,'04 - Erschütterung'!#REF!=TRUE),'04 - Erschütterung'!#REF!,"")</f>
        <v>#REF!</v>
      </c>
      <c r="E96" s="176" t="e">
        <f>IF(AND(Projektgrundlagen!$I$24,'04 - Erschütterung'!#REF!=TRUE),'04 - Erschütterung'!#REF!,"")</f>
        <v>#REF!</v>
      </c>
      <c r="F96" s="176" t="e">
        <f>IF(AND(Projektgrundlagen!$I$24,'04 - Erschütterung'!#REF!=TRUE),'04 - Erschütterung'!#REF!,"")</f>
        <v>#REF!</v>
      </c>
      <c r="G96" s="181"/>
      <c r="H96" s="182"/>
    </row>
    <row r="97" spans="2:8" ht="16">
      <c r="B97" t="e">
        <f>IF(AND(Projektgrundlagen!$I$24,'04 - Erschütterung'!#REF!=TRUE),'04 - Erschütterung'!#REF!&amp;" "&amp;'04 - Erschütterung'!#REF!&amp;" "&amp;'04 - Erschütterung'!#REF!&amp;" "&amp;'04 - Erschütterung'!#REF!,"")</f>
        <v>#REF!</v>
      </c>
      <c r="C97" s="176" t="e">
        <f>IF(AND(Projektgrundlagen!$I$24,'04 - Erschütterung'!#REF!=TRUE),'04 - Erschütterung'!#REF!,"")</f>
        <v>#REF!</v>
      </c>
      <c r="D97" s="176" t="e">
        <f>IF(AND(Projektgrundlagen!$I$24,'04 - Erschütterung'!#REF!=TRUE),'04 - Erschütterung'!#REF!,"")</f>
        <v>#REF!</v>
      </c>
      <c r="E97" s="176" t="e">
        <f>IF(AND(Projektgrundlagen!$I$24,'04 - Erschütterung'!#REF!=TRUE),'04 - Erschütterung'!#REF!,"")</f>
        <v>#REF!</v>
      </c>
      <c r="F97" s="176" t="e">
        <f>IF(AND(Projektgrundlagen!$I$24,'04 - Erschütterung'!#REF!=TRUE),'04 - Erschütterung'!#REF!,"")</f>
        <v>#REF!</v>
      </c>
      <c r="G97" s="181"/>
      <c r="H97" s="182"/>
    </row>
    <row r="98" spans="2:8" ht="16">
      <c r="B98" t="e">
        <f>IF(AND(Projektgrundlagen!$I$24,'04 - Erschütterung'!#REF!=TRUE),'04 - Erschütterung'!#REF!&amp;" "&amp;'04 - Erschütterung'!#REF!&amp;" "&amp;'04 - Erschütterung'!#REF!&amp;" "&amp;'04 - Erschütterung'!#REF!,"")</f>
        <v>#REF!</v>
      </c>
      <c r="C98" s="176" t="e">
        <f>IF(AND(Projektgrundlagen!$I$24,'04 - Erschütterung'!#REF!=TRUE),'04 - Erschütterung'!#REF!,"")</f>
        <v>#REF!</v>
      </c>
      <c r="D98" s="176" t="e">
        <f>IF(AND(Projektgrundlagen!$I$24,'04 - Erschütterung'!#REF!=TRUE),'04 - Erschütterung'!#REF!,"")</f>
        <v>#REF!</v>
      </c>
      <c r="E98" s="176" t="e">
        <f>IF(AND(Projektgrundlagen!$I$24,'04 - Erschütterung'!#REF!=TRUE),'04 - Erschütterung'!#REF!,"")</f>
        <v>#REF!</v>
      </c>
      <c r="F98" s="176" t="e">
        <f>IF(AND(Projektgrundlagen!$I$24,'04 - Erschütterung'!#REF!=TRUE),'04 - Erschütterung'!#REF!,"")</f>
        <v>#REF!</v>
      </c>
      <c r="G98" s="181"/>
      <c r="H98" s="182"/>
    </row>
    <row r="99" spans="2:8" ht="16">
      <c r="B99" t="e">
        <f>IF(AND(Projektgrundlagen!$I$24,'04 - Erschütterung'!#REF!=TRUE),'04 - Erschütterung'!#REF!&amp;" "&amp;'04 - Erschütterung'!#REF!&amp;" "&amp;'04 - Erschütterung'!#REF!&amp;" "&amp;'04 - Erschütterung'!#REF!,"")</f>
        <v>#REF!</v>
      </c>
      <c r="C99" s="176" t="e">
        <f>IF(AND(Projektgrundlagen!$I$24,'04 - Erschütterung'!#REF!=TRUE),'04 - Erschütterung'!#REF!,"")</f>
        <v>#REF!</v>
      </c>
      <c r="D99" s="176" t="e">
        <f>IF(AND(Projektgrundlagen!$I$24,'04 - Erschütterung'!#REF!=TRUE),'04 - Erschütterung'!#REF!,"")</f>
        <v>#REF!</v>
      </c>
      <c r="E99" s="176" t="e">
        <f>IF(AND(Projektgrundlagen!$I$24,'04 - Erschütterung'!#REF!=TRUE),'04 - Erschütterung'!#REF!,"")</f>
        <v>#REF!</v>
      </c>
      <c r="F99" s="176" t="e">
        <f>IF(AND(Projektgrundlagen!$I$24,'04 - Erschütterung'!#REF!=TRUE),'04 - Erschütterung'!#REF!,"")</f>
        <v>#REF!</v>
      </c>
      <c r="G99" s="181"/>
      <c r="H99" s="182"/>
    </row>
    <row r="100" spans="2:8" ht="16">
      <c r="B100" t="e">
        <f>IF(AND(Projektgrundlagen!$I$24,'04 - Erschütterung'!#REF!=TRUE),'04 - Erschütterung'!#REF!&amp;" "&amp;'04 - Erschütterung'!#REF!&amp;" "&amp;'04 - Erschütterung'!#REF!&amp;" "&amp;'04 - Erschütterung'!#REF!,"")</f>
        <v>#REF!</v>
      </c>
      <c r="C100" s="176" t="e">
        <f>IF(AND(Projektgrundlagen!$I$24,'04 - Erschütterung'!#REF!=TRUE),'04 - Erschütterung'!#REF!,"")</f>
        <v>#REF!</v>
      </c>
      <c r="D100" s="176" t="e">
        <f>IF(AND(Projektgrundlagen!$I$24,'04 - Erschütterung'!#REF!=TRUE),'04 - Erschütterung'!#REF!,"")</f>
        <v>#REF!</v>
      </c>
      <c r="E100" s="176" t="e">
        <f>IF(AND(Projektgrundlagen!$I$24,'04 - Erschütterung'!#REF!=TRUE),'04 - Erschütterung'!#REF!,"")</f>
        <v>#REF!</v>
      </c>
      <c r="F100" s="176" t="e">
        <f>IF(AND(Projektgrundlagen!$I$24,'04 - Erschütterung'!#REF!=TRUE),'04 - Erschütterung'!#REF!,"")</f>
        <v>#REF!</v>
      </c>
      <c r="G100" s="181"/>
      <c r="H100" s="182"/>
    </row>
    <row r="101" spans="2:8" ht="16">
      <c r="B101" t="e">
        <f>IF(AND(Projektgrundlagen!$I$24,'04 - Erschütterung'!#REF!=TRUE),'04 - Erschütterung'!#REF!&amp;" "&amp;'04 - Erschütterung'!#REF!&amp;" "&amp;'04 - Erschütterung'!#REF!&amp;" "&amp;'04 - Erschütterung'!#REF!,"")</f>
        <v>#REF!</v>
      </c>
      <c r="C101" s="176" t="e">
        <f>IF(AND(Projektgrundlagen!$I$24,'04 - Erschütterung'!#REF!=TRUE),'04 - Erschütterung'!#REF!,"")</f>
        <v>#REF!</v>
      </c>
      <c r="D101" s="176" t="e">
        <f>IF(AND(Projektgrundlagen!$I$24,'04 - Erschütterung'!#REF!=TRUE),'04 - Erschütterung'!#REF!,"")</f>
        <v>#REF!</v>
      </c>
      <c r="E101" s="176" t="e">
        <f>IF(AND(Projektgrundlagen!$I$24,'04 - Erschütterung'!#REF!=TRUE),'04 - Erschütterung'!#REF!,"")</f>
        <v>#REF!</v>
      </c>
      <c r="F101" s="176" t="e">
        <f>IF(AND(Projektgrundlagen!$I$24,'04 - Erschütterung'!#REF!=TRUE),'04 - Erschütterung'!#REF!,"")</f>
        <v>#REF!</v>
      </c>
      <c r="G101" s="181"/>
      <c r="H101" s="182"/>
    </row>
    <row r="102" spans="2:8" ht="16">
      <c r="B102" t="e">
        <f>IF(AND(Projektgrundlagen!$I$24,'04 - Erschütterung'!#REF!=TRUE),'04 - Erschütterung'!#REF!&amp;" "&amp;'04 - Erschütterung'!#REF!&amp;" "&amp;'04 - Erschütterung'!#REF!&amp;" "&amp;'04 - Erschütterung'!#REF!,"")</f>
        <v>#REF!</v>
      </c>
      <c r="C102" s="176" t="e">
        <f>IF(AND(Projektgrundlagen!$I$24,'04 - Erschütterung'!#REF!=TRUE),'04 - Erschütterung'!#REF!,"")</f>
        <v>#REF!</v>
      </c>
      <c r="D102" s="176" t="e">
        <f>IF(AND(Projektgrundlagen!$I$24,'04 - Erschütterung'!#REF!=TRUE),'04 - Erschütterung'!#REF!,"")</f>
        <v>#REF!</v>
      </c>
      <c r="E102" s="176" t="e">
        <f>IF(AND(Projektgrundlagen!$I$24,'04 - Erschütterung'!#REF!=TRUE),'04 - Erschütterung'!#REF!,"")</f>
        <v>#REF!</v>
      </c>
      <c r="F102" s="176" t="e">
        <f>IF(AND(Projektgrundlagen!$I$24,'04 - Erschütterung'!#REF!=TRUE),'04 - Erschütterung'!#REF!,"")</f>
        <v>#REF!</v>
      </c>
      <c r="G102" s="181"/>
      <c r="H102" s="182"/>
    </row>
    <row r="103" spans="2:8" ht="16">
      <c r="B103" t="e">
        <f>IF(AND(Projektgrundlagen!$I$24,'04 - Erschütterung'!#REF!=TRUE),'04 - Erschütterung'!#REF!&amp;" "&amp;'04 - Erschütterung'!#REF!&amp;" "&amp;'04 - Erschütterung'!#REF!&amp;" "&amp;'04 - Erschütterung'!#REF!,"")</f>
        <v>#REF!</v>
      </c>
      <c r="C103" s="176" t="e">
        <f>IF(AND(Projektgrundlagen!$I$24,'04 - Erschütterung'!#REF!=TRUE),'04 - Erschütterung'!#REF!,"")</f>
        <v>#REF!</v>
      </c>
      <c r="D103" s="176" t="e">
        <f>IF(AND(Projektgrundlagen!$I$24,'04 - Erschütterung'!#REF!=TRUE),'04 - Erschütterung'!#REF!,"")</f>
        <v>#REF!</v>
      </c>
      <c r="E103" s="176" t="e">
        <f>IF(AND(Projektgrundlagen!$I$24,'04 - Erschütterung'!#REF!=TRUE),'04 - Erschütterung'!#REF!,"")</f>
        <v>#REF!</v>
      </c>
      <c r="F103" s="176" t="e">
        <f>IF(AND(Projektgrundlagen!$I$24,'04 - Erschütterung'!#REF!=TRUE),'04 - Erschütterung'!#REF!,"")</f>
        <v>#REF!</v>
      </c>
      <c r="G103" s="181"/>
      <c r="H103" s="182"/>
    </row>
    <row r="104" spans="2:8" ht="16">
      <c r="B104" t="e">
        <f>IF(AND(Projektgrundlagen!$I$24,'04 - Erschütterung'!#REF!=TRUE),'04 - Erschütterung'!#REF!&amp;" "&amp;'04 - Erschütterung'!#REF!&amp;" "&amp;'04 - Erschütterung'!#REF!&amp;" "&amp;'04 - Erschütterung'!#REF!,"")</f>
        <v>#REF!</v>
      </c>
      <c r="C104" s="176" t="e">
        <f>IF(AND(Projektgrundlagen!$I$24,'04 - Erschütterung'!#REF!=TRUE),'04 - Erschütterung'!#REF!,"")</f>
        <v>#REF!</v>
      </c>
      <c r="D104" s="176" t="e">
        <f>IF(AND(Projektgrundlagen!$I$24,'04 - Erschütterung'!#REF!=TRUE),'04 - Erschütterung'!#REF!,"")</f>
        <v>#REF!</v>
      </c>
      <c r="E104" s="176" t="e">
        <f>IF(AND(Projektgrundlagen!$I$24,'04 - Erschütterung'!#REF!=TRUE),'04 - Erschütterung'!#REF!,"")</f>
        <v>#REF!</v>
      </c>
      <c r="F104" s="176" t="e">
        <f>IF(AND(Projektgrundlagen!$I$24,'04 - Erschütterung'!#REF!=TRUE),'04 - Erschütterung'!#REF!,"")</f>
        <v>#REF!</v>
      </c>
      <c r="G104" s="181"/>
      <c r="H104" s="182"/>
    </row>
    <row r="105" spans="2:8" ht="16">
      <c r="B105" t="e">
        <f>IF(AND(Projektgrundlagen!$I$24,'04 - Erschütterung'!#REF!=TRUE),'04 - Erschütterung'!#REF!&amp;" "&amp;'04 - Erschütterung'!#REF!&amp;" "&amp;'04 - Erschütterung'!#REF!&amp;" "&amp;'04 - Erschütterung'!#REF!,"")</f>
        <v>#REF!</v>
      </c>
      <c r="C105" s="176" t="e">
        <f>IF(AND(Projektgrundlagen!$I$24,'04 - Erschütterung'!#REF!=TRUE),'04 - Erschütterung'!#REF!,"")</f>
        <v>#REF!</v>
      </c>
      <c r="D105" s="176" t="e">
        <f>IF(AND(Projektgrundlagen!$I$24,'04 - Erschütterung'!#REF!=TRUE),'04 - Erschütterung'!#REF!,"")</f>
        <v>#REF!</v>
      </c>
      <c r="E105" s="176" t="e">
        <f>IF(AND(Projektgrundlagen!$I$24,'04 - Erschütterung'!#REF!=TRUE),'04 - Erschütterung'!#REF!,"")</f>
        <v>#REF!</v>
      </c>
      <c r="F105" s="176" t="e">
        <f>IF(AND(Projektgrundlagen!$I$24,'04 - Erschütterung'!#REF!=TRUE),'04 - Erschütterung'!#REF!,"")</f>
        <v>#REF!</v>
      </c>
      <c r="G105" s="181"/>
      <c r="H105" s="182"/>
    </row>
    <row r="106" spans="2:8" ht="16">
      <c r="B106" t="e">
        <f>IF(AND(Projektgrundlagen!$I$24,'04 - Erschütterung'!#REF!=TRUE),'04 - Erschütterung'!#REF!&amp;" "&amp;'04 - Erschütterung'!#REF!&amp;" "&amp;'04 - Erschütterung'!#REF!&amp;" "&amp;'04 - Erschütterung'!#REF!,"")</f>
        <v>#REF!</v>
      </c>
      <c r="C106" s="176" t="e">
        <f>IF(AND(Projektgrundlagen!$I$24,'04 - Erschütterung'!#REF!=TRUE),'04 - Erschütterung'!#REF!,"")</f>
        <v>#REF!</v>
      </c>
      <c r="D106" s="176" t="e">
        <f>IF(AND(Projektgrundlagen!$I$24,'04 - Erschütterung'!#REF!=TRUE),'04 - Erschütterung'!#REF!,"")</f>
        <v>#REF!</v>
      </c>
      <c r="E106" s="176" t="e">
        <f>IF(AND(Projektgrundlagen!$I$24,'04 - Erschütterung'!#REF!=TRUE),'04 - Erschütterung'!#REF!,"")</f>
        <v>#REF!</v>
      </c>
      <c r="F106" s="176" t="e">
        <f>IF(AND(Projektgrundlagen!$I$24,'04 - Erschütterung'!#REF!=TRUE),'04 - Erschütterung'!#REF!,"")</f>
        <v>#REF!</v>
      </c>
      <c r="G106" s="181"/>
      <c r="H106" s="182"/>
    </row>
    <row r="107" spans="2:8" ht="16">
      <c r="B107" t="e">
        <f>IF(AND(Projektgrundlagen!$I$24,'04 - Erschütterung'!#REF!=TRUE),'04 - Erschütterung'!#REF!&amp;" "&amp;'04 - Erschütterung'!#REF!&amp;" "&amp;'04 - Erschütterung'!#REF!&amp;" "&amp;'04 - Erschütterung'!#REF!,"")</f>
        <v>#REF!</v>
      </c>
      <c r="C107" s="176" t="e">
        <f>IF(AND(Projektgrundlagen!$I$24,'04 - Erschütterung'!#REF!=TRUE),'04 - Erschütterung'!#REF!,"")</f>
        <v>#REF!</v>
      </c>
      <c r="D107" s="176" t="e">
        <f>IF(AND(Projektgrundlagen!$I$24,'04 - Erschütterung'!#REF!=TRUE),'04 - Erschütterung'!#REF!,"")</f>
        <v>#REF!</v>
      </c>
      <c r="E107" s="176" t="e">
        <f>IF(AND(Projektgrundlagen!$I$24,'04 - Erschütterung'!#REF!=TRUE),'04 - Erschütterung'!#REF!,"")</f>
        <v>#REF!</v>
      </c>
      <c r="F107" s="176" t="e">
        <f>IF(AND(Projektgrundlagen!$I$24,'04 - Erschütterung'!#REF!=TRUE),'04 - Erschütterung'!#REF!,"")</f>
        <v>#REF!</v>
      </c>
      <c r="G107" s="181"/>
      <c r="H107" s="182"/>
    </row>
    <row r="108" spans="2:8" ht="16">
      <c r="B108" t="e">
        <f>IF(AND(Projektgrundlagen!$I$24,'04 - Erschütterung'!#REF!=TRUE),'04 - Erschütterung'!#REF!&amp;" "&amp;'04 - Erschütterung'!#REF!&amp;" "&amp;'04 - Erschütterung'!#REF!&amp;" "&amp;'04 - Erschütterung'!#REF!,"")</f>
        <v>#REF!</v>
      </c>
      <c r="C108" s="176" t="e">
        <f>IF(AND(Projektgrundlagen!$I$24,'04 - Erschütterung'!#REF!=TRUE),'04 - Erschütterung'!#REF!,"")</f>
        <v>#REF!</v>
      </c>
      <c r="D108" s="176" t="e">
        <f>IF(AND(Projektgrundlagen!$I$24,'04 - Erschütterung'!#REF!=TRUE),'04 - Erschütterung'!#REF!,"")</f>
        <v>#REF!</v>
      </c>
      <c r="E108" s="176" t="e">
        <f>IF(AND(Projektgrundlagen!$I$24,'04 - Erschütterung'!#REF!=TRUE),'04 - Erschütterung'!#REF!,"")</f>
        <v>#REF!</v>
      </c>
      <c r="F108" s="176" t="e">
        <f>IF(AND(Projektgrundlagen!$I$24,'04 - Erschütterung'!#REF!=TRUE),'04 - Erschütterung'!#REF!,"")</f>
        <v>#REF!</v>
      </c>
      <c r="G108" s="181"/>
      <c r="H108" s="182"/>
    </row>
    <row r="109" spans="2:8" ht="16">
      <c r="B109" t="e">
        <f>IF(AND(Projektgrundlagen!$I$24,'04 - Erschütterung'!#REF!=TRUE),'04 - Erschütterung'!#REF!&amp;" "&amp;'04 - Erschütterung'!#REF!&amp;" "&amp;'04 - Erschütterung'!#REF!&amp;" "&amp;'04 - Erschütterung'!#REF!,"")</f>
        <v>#REF!</v>
      </c>
      <c r="C109" s="176" t="e">
        <f>IF(AND(Projektgrundlagen!$I$24,'04 - Erschütterung'!#REF!=TRUE),'04 - Erschütterung'!#REF!,"")</f>
        <v>#REF!</v>
      </c>
      <c r="D109" s="176" t="e">
        <f>IF(AND(Projektgrundlagen!$I$24,'04 - Erschütterung'!#REF!=TRUE),'04 - Erschütterung'!#REF!,"")</f>
        <v>#REF!</v>
      </c>
      <c r="E109" s="176" t="e">
        <f>IF(AND(Projektgrundlagen!$I$24,'04 - Erschütterung'!#REF!=TRUE),'04 - Erschütterung'!#REF!,"")</f>
        <v>#REF!</v>
      </c>
      <c r="F109" s="176" t="e">
        <f>IF(AND(Projektgrundlagen!$I$24,'04 - Erschütterung'!#REF!=TRUE),'04 - Erschütterung'!#REF!,"")</f>
        <v>#REF!</v>
      </c>
      <c r="G109" s="181"/>
      <c r="H109" s="182"/>
    </row>
    <row r="110" spans="2:8" ht="16">
      <c r="B110" t="e">
        <f>IF(AND(Projektgrundlagen!$I$24,'04 - Erschütterung'!#REF!=TRUE),'04 - Erschütterung'!#REF!&amp;" "&amp;'04 - Erschütterung'!#REF!&amp;" "&amp;'04 - Erschütterung'!#REF!&amp;" "&amp;'04 - Erschütterung'!#REF!,"")</f>
        <v>#REF!</v>
      </c>
      <c r="C110" s="176" t="e">
        <f>IF(AND(Projektgrundlagen!$I$24,'04 - Erschütterung'!#REF!=TRUE),'04 - Erschütterung'!#REF!,"")</f>
        <v>#REF!</v>
      </c>
      <c r="D110" s="176" t="e">
        <f>IF(AND(Projektgrundlagen!$I$24,'04 - Erschütterung'!#REF!=TRUE),'04 - Erschütterung'!#REF!,"")</f>
        <v>#REF!</v>
      </c>
      <c r="E110" s="176" t="e">
        <f>IF(AND(Projektgrundlagen!$I$24,'04 - Erschütterung'!#REF!=TRUE),'04 - Erschütterung'!#REF!,"")</f>
        <v>#REF!</v>
      </c>
      <c r="F110" s="176" t="e">
        <f>IF(AND(Projektgrundlagen!$I$24,'04 - Erschütterung'!#REF!=TRUE),'04 - Erschütterung'!#REF!,"")</f>
        <v>#REF!</v>
      </c>
      <c r="G110" s="181"/>
      <c r="H110" s="182"/>
    </row>
    <row r="111" spans="2:8" ht="16">
      <c r="B111" t="e">
        <f>IF(AND(Projektgrundlagen!$I$24,'04 - Erschütterung'!#REF!=TRUE),'04 - Erschütterung'!#REF!&amp;" "&amp;'04 - Erschütterung'!#REF!&amp;" "&amp;'04 - Erschütterung'!#REF!&amp;" "&amp;'04 - Erschütterung'!#REF!,"")</f>
        <v>#REF!</v>
      </c>
      <c r="C111" s="176" t="e">
        <f>IF(AND(Projektgrundlagen!$I$24,'04 - Erschütterung'!#REF!=TRUE),'04 - Erschütterung'!#REF!,"")</f>
        <v>#REF!</v>
      </c>
      <c r="D111" s="176" t="e">
        <f>IF(AND(Projektgrundlagen!$I$24,'04 - Erschütterung'!#REF!=TRUE),'04 - Erschütterung'!#REF!,"")</f>
        <v>#REF!</v>
      </c>
      <c r="E111" s="176" t="e">
        <f>IF(AND(Projektgrundlagen!$I$24,'04 - Erschütterung'!#REF!=TRUE),'04 - Erschütterung'!#REF!,"")</f>
        <v>#REF!</v>
      </c>
      <c r="F111" s="176" t="e">
        <f>IF(AND(Projektgrundlagen!$I$24,'04 - Erschütterung'!#REF!=TRUE),'04 - Erschütterung'!#REF!,"")</f>
        <v>#REF!</v>
      </c>
      <c r="G111" s="181"/>
      <c r="H111" s="182"/>
    </row>
    <row r="112" spans="2:8" ht="16">
      <c r="B112" t="e">
        <f>IF(AND(Projektgrundlagen!$I$24,'04 - Erschütterung'!#REF!=TRUE),'04 - Erschütterung'!#REF!&amp;" "&amp;'04 - Erschütterung'!#REF!&amp;" "&amp;'04 - Erschütterung'!#REF!&amp;" "&amp;'04 - Erschütterung'!#REF!,"")</f>
        <v>#REF!</v>
      </c>
      <c r="C112" s="176" t="e">
        <f>IF(AND(Projektgrundlagen!$I$24,'04 - Erschütterung'!#REF!=TRUE),'04 - Erschütterung'!#REF!,"")</f>
        <v>#REF!</v>
      </c>
      <c r="D112" s="176" t="e">
        <f>IF(AND(Projektgrundlagen!$I$24,'04 - Erschütterung'!#REF!=TRUE),'04 - Erschütterung'!#REF!,"")</f>
        <v>#REF!</v>
      </c>
      <c r="E112" s="176" t="e">
        <f>IF(AND(Projektgrundlagen!$I$24,'04 - Erschütterung'!#REF!=TRUE),'04 - Erschütterung'!#REF!,"")</f>
        <v>#REF!</v>
      </c>
      <c r="F112" s="176" t="e">
        <f>IF(AND(Projektgrundlagen!$I$24,'04 - Erschütterung'!#REF!=TRUE),'04 - Erschütterung'!#REF!,"")</f>
        <v>#REF!</v>
      </c>
      <c r="G112" s="181"/>
      <c r="H112" s="182"/>
    </row>
    <row r="113" spans="2:8" ht="16">
      <c r="B113" t="e">
        <f>IF(AND(Projektgrundlagen!$I$24,'04 - Erschütterung'!#REF!=TRUE),'04 - Erschütterung'!#REF!&amp;" "&amp;'04 - Erschütterung'!#REF!&amp;" "&amp;'04 - Erschütterung'!#REF!&amp;" "&amp;'04 - Erschütterung'!#REF!,"")</f>
        <v>#REF!</v>
      </c>
      <c r="C113" s="176" t="e">
        <f>IF(AND(Projektgrundlagen!$I$24,'04 - Erschütterung'!#REF!=TRUE),'04 - Erschütterung'!#REF!,"")</f>
        <v>#REF!</v>
      </c>
      <c r="D113" s="176" t="e">
        <f>IF(AND(Projektgrundlagen!$I$24,'04 - Erschütterung'!#REF!=TRUE),'04 - Erschütterung'!#REF!,"")</f>
        <v>#REF!</v>
      </c>
      <c r="E113" s="176" t="e">
        <f>IF(AND(Projektgrundlagen!$I$24,'04 - Erschütterung'!#REF!=TRUE),'04 - Erschütterung'!#REF!,"")</f>
        <v>#REF!</v>
      </c>
      <c r="F113" s="176" t="e">
        <f>IF(AND(Projektgrundlagen!$I$24,'04 - Erschütterung'!#REF!=TRUE),'04 - Erschütterung'!#REF!,"")</f>
        <v>#REF!</v>
      </c>
      <c r="G113" s="181"/>
      <c r="H113" s="182"/>
    </row>
    <row r="114" spans="2:8" ht="16">
      <c r="B114" t="e">
        <f>IF(AND(Projektgrundlagen!$I$24,'04 - Erschütterung'!#REF!=TRUE),'04 - Erschütterung'!#REF!&amp;" "&amp;'04 - Erschütterung'!#REF!&amp;" "&amp;'04 - Erschütterung'!#REF!&amp;" "&amp;'04 - Erschütterung'!#REF!,"")</f>
        <v>#REF!</v>
      </c>
      <c r="C114" s="176" t="e">
        <f>IF(AND(Projektgrundlagen!$I$24,'04 - Erschütterung'!#REF!=TRUE),'04 - Erschütterung'!#REF!,"")</f>
        <v>#REF!</v>
      </c>
      <c r="D114" s="176" t="e">
        <f>IF(AND(Projektgrundlagen!$I$24,'04 - Erschütterung'!#REF!=TRUE),'04 - Erschütterung'!#REF!,"")</f>
        <v>#REF!</v>
      </c>
      <c r="E114" s="176" t="e">
        <f>IF(AND(Projektgrundlagen!$I$24,'04 - Erschütterung'!#REF!=TRUE),'04 - Erschütterung'!#REF!,"")</f>
        <v>#REF!</v>
      </c>
      <c r="F114" s="176" t="e">
        <f>IF(AND(Projektgrundlagen!$I$24,'04 - Erschütterung'!#REF!=TRUE),'04 - Erschütterung'!#REF!,"")</f>
        <v>#REF!</v>
      </c>
      <c r="G114" s="181"/>
      <c r="H114" s="182"/>
    </row>
    <row r="115" spans="2:8" ht="16">
      <c r="B115" t="e">
        <f>IF(AND(Projektgrundlagen!$I$24,'04 - Erschütterung'!#REF!=TRUE),'04 - Erschütterung'!#REF!&amp;" "&amp;'04 - Erschütterung'!#REF!&amp;" "&amp;'04 - Erschütterung'!#REF!&amp;" "&amp;'04 - Erschütterung'!#REF!,"")</f>
        <v>#REF!</v>
      </c>
      <c r="C115" s="176" t="e">
        <f>IF(AND(Projektgrundlagen!$I$24,'04 - Erschütterung'!#REF!=TRUE),'04 - Erschütterung'!#REF!,"")</f>
        <v>#REF!</v>
      </c>
      <c r="D115" s="176" t="e">
        <f>IF(AND(Projektgrundlagen!$I$24,'04 - Erschütterung'!#REF!=TRUE),'04 - Erschütterung'!#REF!,"")</f>
        <v>#REF!</v>
      </c>
      <c r="E115" s="176" t="e">
        <f>IF(AND(Projektgrundlagen!$I$24,'04 - Erschütterung'!#REF!=TRUE),'04 - Erschütterung'!#REF!,"")</f>
        <v>#REF!</v>
      </c>
      <c r="F115" s="176" t="e">
        <f>IF(AND(Projektgrundlagen!$I$24,'04 - Erschütterung'!#REF!=TRUE),'04 - Erschütterung'!#REF!,"")</f>
        <v>#REF!</v>
      </c>
      <c r="G115" s="181"/>
      <c r="H115" s="182"/>
    </row>
    <row r="116" spans="2:8" ht="16">
      <c r="B116" t="e">
        <f>IF(AND(Projektgrundlagen!$I$24,'04 - Erschütterung'!#REF!=TRUE),'04 - Erschütterung'!#REF!&amp;" "&amp;'04 - Erschütterung'!#REF!&amp;" "&amp;'04 - Erschütterung'!#REF!&amp;" "&amp;'04 - Erschütterung'!#REF!,"")</f>
        <v>#REF!</v>
      </c>
      <c r="C116" s="176" t="e">
        <f>IF(AND(Projektgrundlagen!$I$24,'04 - Erschütterung'!#REF!=TRUE),'04 - Erschütterung'!#REF!,"")</f>
        <v>#REF!</v>
      </c>
      <c r="D116" s="176" t="e">
        <f>IF(AND(Projektgrundlagen!$I$24,'04 - Erschütterung'!#REF!=TRUE),'04 - Erschütterung'!#REF!,"")</f>
        <v>#REF!</v>
      </c>
      <c r="E116" s="176" t="e">
        <f>IF(AND(Projektgrundlagen!$I$24,'04 - Erschütterung'!#REF!=TRUE),'04 - Erschütterung'!#REF!,"")</f>
        <v>#REF!</v>
      </c>
      <c r="F116" s="176" t="e">
        <f>IF(AND(Projektgrundlagen!$I$24,'04 - Erschütterung'!#REF!=TRUE),'04 - Erschütterung'!#REF!,"")</f>
        <v>#REF!</v>
      </c>
      <c r="G116" s="181"/>
      <c r="H116" s="182"/>
    </row>
    <row r="117" spans="2:8" ht="16">
      <c r="B117" t="e">
        <f>IF(AND(Projektgrundlagen!$I$24,'04 - Erschütterung'!#REF!=TRUE),'04 - Erschütterung'!#REF!&amp;" "&amp;'04 - Erschütterung'!#REF!&amp;" "&amp;'04 - Erschütterung'!#REF!&amp;" "&amp;'04 - Erschütterung'!#REF!,"")</f>
        <v>#REF!</v>
      </c>
      <c r="C117" s="176" t="e">
        <f>IF(AND(Projektgrundlagen!$I$24,'04 - Erschütterung'!#REF!=TRUE),'04 - Erschütterung'!#REF!,"")</f>
        <v>#REF!</v>
      </c>
      <c r="D117" s="176" t="e">
        <f>IF(AND(Projektgrundlagen!$I$24,'04 - Erschütterung'!#REF!=TRUE),'04 - Erschütterung'!#REF!,"")</f>
        <v>#REF!</v>
      </c>
      <c r="E117" s="176" t="e">
        <f>IF(AND(Projektgrundlagen!$I$24,'04 - Erschütterung'!#REF!=TRUE),'04 - Erschütterung'!#REF!,"")</f>
        <v>#REF!</v>
      </c>
      <c r="F117" s="176" t="e">
        <f>IF(AND(Projektgrundlagen!$I$24,'04 - Erschütterung'!#REF!=TRUE),'04 - Erschütterung'!#REF!,"")</f>
        <v>#REF!</v>
      </c>
      <c r="G117" s="181"/>
      <c r="H117" s="182"/>
    </row>
    <row r="118" spans="2:8" ht="16">
      <c r="B118" t="e">
        <f>IF(AND(Projektgrundlagen!$I$24,'04 - Erschütterung'!#REF!=TRUE),'04 - Erschütterung'!#REF!&amp;" "&amp;'04 - Erschütterung'!#REF!&amp;" "&amp;'04 - Erschütterung'!#REF!&amp;" "&amp;'04 - Erschütterung'!#REF!,"")</f>
        <v>#REF!</v>
      </c>
      <c r="C118" s="176" t="e">
        <f>IF(AND(Projektgrundlagen!$I$24,'04 - Erschütterung'!#REF!=TRUE),'04 - Erschütterung'!#REF!,"")</f>
        <v>#REF!</v>
      </c>
      <c r="D118" s="176" t="e">
        <f>IF(AND(Projektgrundlagen!$I$24,'04 - Erschütterung'!#REF!=TRUE),'04 - Erschütterung'!#REF!,"")</f>
        <v>#REF!</v>
      </c>
      <c r="E118" s="176" t="e">
        <f>IF(AND(Projektgrundlagen!$I$24,'04 - Erschütterung'!#REF!=TRUE),'04 - Erschütterung'!#REF!,"")</f>
        <v>#REF!</v>
      </c>
      <c r="F118" s="176" t="e">
        <f>IF(AND(Projektgrundlagen!$I$24,'04 - Erschütterung'!#REF!=TRUE),'04 - Erschütterung'!#REF!,"")</f>
        <v>#REF!</v>
      </c>
      <c r="G118" s="181"/>
      <c r="H118" s="182"/>
    </row>
    <row r="119" spans="2:8" ht="16">
      <c r="B119" t="e">
        <f>IF(AND(Projektgrundlagen!$I$24,'04 - Erschütterung'!#REF!=TRUE),'04 - Erschütterung'!#REF!&amp;" "&amp;'04 - Erschütterung'!#REF!&amp;" "&amp;'04 - Erschütterung'!#REF!&amp;" "&amp;'04 - Erschütterung'!#REF!,"")</f>
        <v>#REF!</v>
      </c>
      <c r="C119" s="176" t="e">
        <f>IF(AND(Projektgrundlagen!$I$24,'04 - Erschütterung'!#REF!=TRUE),'04 - Erschütterung'!#REF!,"")</f>
        <v>#REF!</v>
      </c>
      <c r="D119" s="176" t="e">
        <f>IF(AND(Projektgrundlagen!$I$24,'04 - Erschütterung'!#REF!=TRUE),'04 - Erschütterung'!#REF!,"")</f>
        <v>#REF!</v>
      </c>
      <c r="E119" s="176" t="e">
        <f>IF(AND(Projektgrundlagen!$I$24,'04 - Erschütterung'!#REF!=TRUE),'04 - Erschütterung'!#REF!,"")</f>
        <v>#REF!</v>
      </c>
      <c r="F119" s="176" t="e">
        <f>IF(AND(Projektgrundlagen!$I$24,'04 - Erschütterung'!#REF!=TRUE),'04 - Erschütterung'!#REF!,"")</f>
        <v>#REF!</v>
      </c>
      <c r="G119" s="181"/>
      <c r="H119" s="182"/>
    </row>
    <row r="120" spans="2:8" ht="16">
      <c r="B120" t="e">
        <f>IF(AND(Projektgrundlagen!$I$24,'04 - Erschütterung'!#REF!=TRUE),'04 - Erschütterung'!#REF!&amp;" "&amp;'04 - Erschütterung'!#REF!&amp;" "&amp;'04 - Erschütterung'!#REF!&amp;" "&amp;'04 - Erschütterung'!#REF!,"")</f>
        <v>#REF!</v>
      </c>
      <c r="C120" s="176" t="e">
        <f>IF(AND(Projektgrundlagen!$I$24,'04 - Erschütterung'!#REF!=TRUE),'04 - Erschütterung'!#REF!,"")</f>
        <v>#REF!</v>
      </c>
      <c r="D120" s="176" t="e">
        <f>IF(AND(Projektgrundlagen!$I$24,'04 - Erschütterung'!#REF!=TRUE),'04 - Erschütterung'!#REF!,"")</f>
        <v>#REF!</v>
      </c>
      <c r="E120" s="176" t="e">
        <f>IF(AND(Projektgrundlagen!$I$24,'04 - Erschütterung'!#REF!=TRUE),'04 - Erschütterung'!#REF!,"")</f>
        <v>#REF!</v>
      </c>
      <c r="F120" s="176" t="e">
        <f>IF(AND(Projektgrundlagen!$I$24,'04 - Erschütterung'!#REF!=TRUE),'04 - Erschütterung'!#REF!,"")</f>
        <v>#REF!</v>
      </c>
      <c r="G120" s="181"/>
      <c r="H120" s="182"/>
    </row>
    <row r="121" spans="2:8" ht="16">
      <c r="B121" t="e">
        <f>IF(AND(Projektgrundlagen!$I$24,'04 - Erschütterung'!#REF!=TRUE),'04 - Erschütterung'!#REF!&amp;" "&amp;'04 - Erschütterung'!#REF!&amp;" "&amp;'04 - Erschütterung'!#REF!&amp;" "&amp;'04 - Erschütterung'!#REF!,"")</f>
        <v>#REF!</v>
      </c>
      <c r="C121" s="176" t="e">
        <f>IF(AND(Projektgrundlagen!$I$24,'04 - Erschütterung'!#REF!=TRUE),'04 - Erschütterung'!#REF!,"")</f>
        <v>#REF!</v>
      </c>
      <c r="D121" s="176" t="e">
        <f>IF(AND(Projektgrundlagen!$I$24,'04 - Erschütterung'!#REF!=TRUE),'04 - Erschütterung'!#REF!,"")</f>
        <v>#REF!</v>
      </c>
      <c r="E121" s="176" t="e">
        <f>IF(AND(Projektgrundlagen!$I$24,'04 - Erschütterung'!#REF!=TRUE),'04 - Erschütterung'!#REF!,"")</f>
        <v>#REF!</v>
      </c>
      <c r="F121" s="176" t="e">
        <f>IF(AND(Projektgrundlagen!$I$24,'04 - Erschütterung'!#REF!=TRUE),'04 - Erschütterung'!#REF!,"")</f>
        <v>#REF!</v>
      </c>
      <c r="G121" s="181"/>
      <c r="H121" s="182"/>
    </row>
    <row r="122" spans="2:8" ht="16">
      <c r="B122" t="e">
        <f>IF(AND(Projektgrundlagen!$I$24,'04 - Erschütterung'!#REF!=TRUE),'04 - Erschütterung'!#REF!&amp;" "&amp;'04 - Erschütterung'!#REF!&amp;" "&amp;'04 - Erschütterung'!#REF!&amp;" "&amp;'04 - Erschütterung'!#REF!,"")</f>
        <v>#REF!</v>
      </c>
      <c r="C122" s="176" t="e">
        <f>IF(AND(Projektgrundlagen!$I$24,'04 - Erschütterung'!#REF!=TRUE),'04 - Erschütterung'!#REF!,"")</f>
        <v>#REF!</v>
      </c>
      <c r="D122" s="176" t="e">
        <f>IF(AND(Projektgrundlagen!$I$24,'04 - Erschütterung'!#REF!=TRUE),'04 - Erschütterung'!#REF!,"")</f>
        <v>#REF!</v>
      </c>
      <c r="E122" s="176" t="e">
        <f>IF(AND(Projektgrundlagen!$I$24,'04 - Erschütterung'!#REF!=TRUE),'04 - Erschütterung'!#REF!,"")</f>
        <v>#REF!</v>
      </c>
      <c r="F122" s="176" t="e">
        <f>IF(AND(Projektgrundlagen!$I$24,'04 - Erschütterung'!#REF!=TRUE),'04 - Erschütterung'!#REF!,"")</f>
        <v>#REF!</v>
      </c>
      <c r="G122" s="181"/>
      <c r="H122" s="182"/>
    </row>
    <row r="123" spans="2:8" ht="16">
      <c r="B123" t="e">
        <f>IF(AND(Projektgrundlagen!$I$24,'04 - Erschütterung'!#REF!=TRUE),'04 - Erschütterung'!#REF!&amp;" "&amp;'04 - Erschütterung'!#REF!&amp;" "&amp;'04 - Erschütterung'!#REF!&amp;" "&amp;'04 - Erschütterung'!#REF!,"")</f>
        <v>#REF!</v>
      </c>
      <c r="C123" s="176" t="e">
        <f>IF(AND(Projektgrundlagen!$I$24,'04 - Erschütterung'!#REF!=TRUE),'04 - Erschütterung'!#REF!,"")</f>
        <v>#REF!</v>
      </c>
      <c r="D123" s="176" t="e">
        <f>IF(AND(Projektgrundlagen!$I$24,'04 - Erschütterung'!#REF!=TRUE),'04 - Erschütterung'!#REF!,"")</f>
        <v>#REF!</v>
      </c>
      <c r="E123" s="176" t="e">
        <f>IF(AND(Projektgrundlagen!$I$24,'04 - Erschütterung'!#REF!=TRUE),'04 - Erschütterung'!#REF!,"")</f>
        <v>#REF!</v>
      </c>
      <c r="F123" s="176" t="e">
        <f>IF(AND(Projektgrundlagen!$I$24,'04 - Erschütterung'!#REF!=TRUE),'04 - Erschütterung'!#REF!,"")</f>
        <v>#REF!</v>
      </c>
      <c r="G123" s="181"/>
      <c r="H123" s="182"/>
    </row>
    <row r="124" spans="2:8" ht="16">
      <c r="B124" t="e">
        <f>IF(AND(Projektgrundlagen!$I$24,'04 - Erschütterung'!#REF!=TRUE),'04 - Erschütterung'!#REF!&amp;" "&amp;'04 - Erschütterung'!#REF!&amp;" "&amp;'04 - Erschütterung'!#REF!&amp;" "&amp;'04 - Erschütterung'!#REF!,"")</f>
        <v>#REF!</v>
      </c>
      <c r="C124" s="176" t="e">
        <f>IF(AND(Projektgrundlagen!$I$24,'04 - Erschütterung'!#REF!=TRUE),'04 - Erschütterung'!#REF!,"")</f>
        <v>#REF!</v>
      </c>
      <c r="D124" s="176" t="e">
        <f>IF(AND(Projektgrundlagen!$I$24,'04 - Erschütterung'!#REF!=TRUE),'04 - Erschütterung'!#REF!,"")</f>
        <v>#REF!</v>
      </c>
      <c r="E124" s="176" t="e">
        <f>IF(AND(Projektgrundlagen!$I$24,'04 - Erschütterung'!#REF!=TRUE),'04 - Erschütterung'!#REF!,"")</f>
        <v>#REF!</v>
      </c>
      <c r="F124" s="176" t="e">
        <f>IF(AND(Projektgrundlagen!$I$24,'04 - Erschütterung'!#REF!=TRUE),'04 - Erschütterung'!#REF!,"")</f>
        <v>#REF!</v>
      </c>
      <c r="G124" s="181"/>
      <c r="H124" s="182"/>
    </row>
    <row r="125" spans="2:8" ht="16">
      <c r="B125" t="e">
        <f>IF(AND(Projektgrundlagen!$I$24,'04 - Erschütterung'!#REF!=TRUE),'04 - Erschütterung'!#REF!&amp;" "&amp;'04 - Erschütterung'!#REF!&amp;" "&amp;'04 - Erschütterung'!#REF!&amp;" "&amp;'04 - Erschütterung'!#REF!,"")</f>
        <v>#REF!</v>
      </c>
      <c r="C125" s="176" t="e">
        <f>IF(AND(Projektgrundlagen!$I$24,'04 - Erschütterung'!#REF!=TRUE),'04 - Erschütterung'!#REF!,"")</f>
        <v>#REF!</v>
      </c>
      <c r="D125" s="176" t="e">
        <f>IF(AND(Projektgrundlagen!$I$24,'04 - Erschütterung'!#REF!=TRUE),'04 - Erschütterung'!#REF!,"")</f>
        <v>#REF!</v>
      </c>
      <c r="E125" s="176" t="e">
        <f>IF(AND(Projektgrundlagen!$I$24,'04 - Erschütterung'!#REF!=TRUE),'04 - Erschütterung'!#REF!,"")</f>
        <v>#REF!</v>
      </c>
      <c r="F125" s="176" t="e">
        <f>IF(AND(Projektgrundlagen!$I$24,'04 - Erschütterung'!#REF!=TRUE),'04 - Erschütterung'!#REF!,"")</f>
        <v>#REF!</v>
      </c>
      <c r="G125" s="181"/>
      <c r="H125" s="182"/>
    </row>
    <row r="126" spans="2:8" ht="16">
      <c r="B126" t="e">
        <f>IF(AND(Projektgrundlagen!$I$24,'04 - Erschütterung'!#REF!=TRUE),'04 - Erschütterung'!#REF!&amp;" "&amp;'04 - Erschütterung'!#REF!&amp;" "&amp;'04 - Erschütterung'!#REF!&amp;" "&amp;'04 - Erschütterung'!#REF!,"")</f>
        <v>#REF!</v>
      </c>
      <c r="C126" s="176" t="e">
        <f>IF(AND(Projektgrundlagen!$I$24,'04 - Erschütterung'!#REF!=TRUE),'04 - Erschütterung'!#REF!,"")</f>
        <v>#REF!</v>
      </c>
      <c r="D126" s="176" t="e">
        <f>IF(AND(Projektgrundlagen!$I$24,'04 - Erschütterung'!#REF!=TRUE),'04 - Erschütterung'!#REF!,"")</f>
        <v>#REF!</v>
      </c>
      <c r="E126" s="176" t="e">
        <f>IF(AND(Projektgrundlagen!$I$24,'04 - Erschütterung'!#REF!=TRUE),'04 - Erschütterung'!#REF!,"")</f>
        <v>#REF!</v>
      </c>
      <c r="F126" s="176" t="e">
        <f>IF(AND(Projektgrundlagen!$I$24,'04 - Erschütterung'!#REF!=TRUE),'04 - Erschütterung'!#REF!,"")</f>
        <v>#REF!</v>
      </c>
      <c r="G126" s="181"/>
      <c r="H126" s="182"/>
    </row>
    <row r="127" spans="2:8" ht="16">
      <c r="B127" t="e">
        <f>IF(AND(Projektgrundlagen!$I$24,'04 - Erschütterung'!#REF!=TRUE),'04 - Erschütterung'!#REF!&amp;" "&amp;'04 - Erschütterung'!#REF!&amp;" "&amp;'04 - Erschütterung'!#REF!&amp;" "&amp;'04 - Erschütterung'!#REF!,"")</f>
        <v>#REF!</v>
      </c>
      <c r="C127" s="176" t="e">
        <f>IF(AND(Projektgrundlagen!$I$24,'04 - Erschütterung'!#REF!=TRUE),'04 - Erschütterung'!#REF!,"")</f>
        <v>#REF!</v>
      </c>
      <c r="D127" s="176" t="e">
        <f>IF(AND(Projektgrundlagen!$I$24,'04 - Erschütterung'!#REF!=TRUE),'04 - Erschütterung'!#REF!,"")</f>
        <v>#REF!</v>
      </c>
      <c r="E127" s="176" t="e">
        <f>IF(AND(Projektgrundlagen!$I$24,'04 - Erschütterung'!#REF!=TRUE),'04 - Erschütterung'!#REF!,"")</f>
        <v>#REF!</v>
      </c>
      <c r="F127" s="176" t="e">
        <f>IF(AND(Projektgrundlagen!$I$24,'04 - Erschütterung'!#REF!=TRUE),'04 - Erschütterung'!#REF!,"")</f>
        <v>#REF!</v>
      </c>
      <c r="G127" s="181"/>
      <c r="H127" s="182"/>
    </row>
    <row r="128" spans="2:8" ht="16">
      <c r="B128" t="e">
        <f>IF(AND(Projektgrundlagen!$I$24,'04 - Erschütterung'!#REF!=TRUE),'04 - Erschütterung'!#REF!&amp;" "&amp;'04 - Erschütterung'!#REF!&amp;" "&amp;'04 - Erschütterung'!#REF!&amp;" "&amp;'04 - Erschütterung'!#REF!,"")</f>
        <v>#REF!</v>
      </c>
      <c r="C128" s="176" t="e">
        <f>IF(AND(Projektgrundlagen!$I$24,'04 - Erschütterung'!#REF!=TRUE),'04 - Erschütterung'!#REF!,"")</f>
        <v>#REF!</v>
      </c>
      <c r="D128" s="176" t="e">
        <f>IF(AND(Projektgrundlagen!$I$24,'04 - Erschütterung'!#REF!=TRUE),'04 - Erschütterung'!#REF!,"")</f>
        <v>#REF!</v>
      </c>
      <c r="E128" s="176" t="e">
        <f>IF(AND(Projektgrundlagen!$I$24,'04 - Erschütterung'!#REF!=TRUE),'04 - Erschütterung'!#REF!,"")</f>
        <v>#REF!</v>
      </c>
      <c r="F128" s="176" t="e">
        <f>IF(AND(Projektgrundlagen!$I$24,'04 - Erschütterung'!#REF!=TRUE),'04 - Erschütterung'!#REF!,"")</f>
        <v>#REF!</v>
      </c>
      <c r="G128" s="181"/>
      <c r="H128" s="182"/>
    </row>
    <row r="129" spans="2:8" ht="16">
      <c r="B129" t="e">
        <f>IF(AND(Projektgrundlagen!$I$24,'04 - Erschütterung'!#REF!=TRUE),'04 - Erschütterung'!#REF!&amp;" "&amp;'04 - Erschütterung'!#REF!&amp;" "&amp;'04 - Erschütterung'!#REF!&amp;" "&amp;'04 - Erschütterung'!#REF!,"")</f>
        <v>#REF!</v>
      </c>
      <c r="C129" s="176" t="e">
        <f>IF(AND(Projektgrundlagen!$I$24,'04 - Erschütterung'!#REF!=TRUE),'04 - Erschütterung'!#REF!,"")</f>
        <v>#REF!</v>
      </c>
      <c r="D129" s="176" t="e">
        <f>IF(AND(Projektgrundlagen!$I$24,'04 - Erschütterung'!#REF!=TRUE),'04 - Erschütterung'!#REF!,"")</f>
        <v>#REF!</v>
      </c>
      <c r="E129" s="176" t="e">
        <f>IF(AND(Projektgrundlagen!$I$24,'04 - Erschütterung'!#REF!=TRUE),'04 - Erschütterung'!#REF!,"")</f>
        <v>#REF!</v>
      </c>
      <c r="F129" s="176" t="e">
        <f>IF(AND(Projektgrundlagen!$I$24,'04 - Erschütterung'!#REF!=TRUE),'04 - Erschütterung'!#REF!,"")</f>
        <v>#REF!</v>
      </c>
      <c r="G129" s="181"/>
      <c r="H129" s="182"/>
    </row>
    <row r="130" spans="2:8" ht="16">
      <c r="B130" t="e">
        <f>IF(AND(Projektgrundlagen!$I$24,'04 - Erschütterung'!#REF!=TRUE),'04 - Erschütterung'!#REF!&amp;" "&amp;'04 - Erschütterung'!#REF!&amp;" "&amp;'04 - Erschütterung'!#REF!&amp;" "&amp;'04 - Erschütterung'!#REF!,"")</f>
        <v>#REF!</v>
      </c>
      <c r="C130" s="176" t="e">
        <f>IF(AND(Projektgrundlagen!$I$24,'04 - Erschütterung'!#REF!=TRUE),'04 - Erschütterung'!#REF!,"")</f>
        <v>#REF!</v>
      </c>
      <c r="D130" s="176" t="e">
        <f>IF(AND(Projektgrundlagen!$I$24,'04 - Erschütterung'!#REF!=TRUE),'04 - Erschütterung'!#REF!,"")</f>
        <v>#REF!</v>
      </c>
      <c r="E130" s="176" t="e">
        <f>IF(AND(Projektgrundlagen!$I$24,'04 - Erschütterung'!#REF!=TRUE),'04 - Erschütterung'!#REF!,"")</f>
        <v>#REF!</v>
      </c>
      <c r="F130" s="176" t="e">
        <f>IF(AND(Projektgrundlagen!$I$24,'04 - Erschütterung'!#REF!=TRUE),'04 - Erschütterung'!#REF!,"")</f>
        <v>#REF!</v>
      </c>
      <c r="G130" s="181"/>
      <c r="H130" s="182"/>
    </row>
    <row r="131" spans="2:8" ht="16">
      <c r="B131" t="e">
        <f>IF(AND(Projektgrundlagen!$I$24,'04 - Erschütterung'!#REF!=TRUE),'04 - Erschütterung'!#REF!&amp;" "&amp;'04 - Erschütterung'!#REF!&amp;" "&amp;'04 - Erschütterung'!#REF!&amp;" "&amp;'04 - Erschütterung'!#REF!,"")</f>
        <v>#REF!</v>
      </c>
      <c r="C131" s="176" t="e">
        <f>IF(AND(Projektgrundlagen!$I$24,'04 - Erschütterung'!#REF!=TRUE),'04 - Erschütterung'!#REF!,"")</f>
        <v>#REF!</v>
      </c>
      <c r="D131" s="176" t="e">
        <f>IF(AND(Projektgrundlagen!$I$24,'04 - Erschütterung'!#REF!=TRUE),'04 - Erschütterung'!#REF!,"")</f>
        <v>#REF!</v>
      </c>
      <c r="E131" s="176" t="e">
        <f>IF(AND(Projektgrundlagen!$I$24,'04 - Erschütterung'!#REF!=TRUE),'04 - Erschütterung'!#REF!,"")</f>
        <v>#REF!</v>
      </c>
      <c r="F131" s="176" t="e">
        <f>IF(AND(Projektgrundlagen!$I$24,'04 - Erschütterung'!#REF!=TRUE),'04 - Erschütterung'!#REF!,"")</f>
        <v>#REF!</v>
      </c>
      <c r="G131" s="181"/>
      <c r="H131" s="182"/>
    </row>
    <row r="132" spans="2:8" ht="16">
      <c r="B132" t="e">
        <f>IF(AND(Projektgrundlagen!$I$24,'04 - Erschütterung'!#REF!=TRUE),'04 - Erschütterung'!#REF!&amp;" "&amp;'04 - Erschütterung'!#REF!&amp;" "&amp;'04 - Erschütterung'!#REF!&amp;" "&amp;'04 - Erschütterung'!#REF!,"")</f>
        <v>#REF!</v>
      </c>
      <c r="C132" s="176" t="e">
        <f>IF(AND(Projektgrundlagen!$I$24,'04 - Erschütterung'!#REF!=TRUE),'04 - Erschütterung'!#REF!,"")</f>
        <v>#REF!</v>
      </c>
      <c r="D132" s="176" t="e">
        <f>IF(AND(Projektgrundlagen!$I$24,'04 - Erschütterung'!#REF!=TRUE),'04 - Erschütterung'!#REF!,"")</f>
        <v>#REF!</v>
      </c>
      <c r="E132" s="176" t="e">
        <f>IF(AND(Projektgrundlagen!$I$24,'04 - Erschütterung'!#REF!=TRUE),'04 - Erschütterung'!#REF!,"")</f>
        <v>#REF!</v>
      </c>
      <c r="F132" s="176" t="e">
        <f>IF(AND(Projektgrundlagen!$I$24,'04 - Erschütterung'!#REF!=TRUE),'04 - Erschütterung'!#REF!,"")</f>
        <v>#REF!</v>
      </c>
      <c r="G132" s="181"/>
      <c r="H132" s="182"/>
    </row>
    <row r="133" spans="2:8" ht="16">
      <c r="B133" t="e">
        <f>IF(AND(Projektgrundlagen!$I$24,'04 - Erschütterung'!#REF!=TRUE),'04 - Erschütterung'!#REF!&amp;" "&amp;'04 - Erschütterung'!#REF!&amp;" "&amp;'04 - Erschütterung'!#REF!&amp;" "&amp;'04 - Erschütterung'!#REF!,"")</f>
        <v>#REF!</v>
      </c>
      <c r="C133" s="176" t="e">
        <f>IF(AND(Projektgrundlagen!$I$24,'04 - Erschütterung'!#REF!=TRUE),'04 - Erschütterung'!#REF!,"")</f>
        <v>#REF!</v>
      </c>
      <c r="D133" s="176" t="e">
        <f>IF(AND(Projektgrundlagen!$I$24,'04 - Erschütterung'!#REF!=TRUE),'04 - Erschütterung'!#REF!,"")</f>
        <v>#REF!</v>
      </c>
      <c r="E133" s="176" t="e">
        <f>IF(AND(Projektgrundlagen!$I$24,'04 - Erschütterung'!#REF!=TRUE),'04 - Erschütterung'!#REF!,"")</f>
        <v>#REF!</v>
      </c>
      <c r="F133" s="176" t="e">
        <f>IF(AND(Projektgrundlagen!$I$24,'04 - Erschütterung'!#REF!=TRUE),'04 - Erschütterung'!#REF!,"")</f>
        <v>#REF!</v>
      </c>
      <c r="G133" s="181"/>
      <c r="H133" s="182"/>
    </row>
    <row r="134" spans="2:8" ht="16">
      <c r="B134" t="e">
        <f>IF(AND(Projektgrundlagen!$I$24,'04 - Erschütterung'!#REF!=TRUE),'04 - Erschütterung'!#REF!&amp;" "&amp;'04 - Erschütterung'!#REF!&amp;" "&amp;'04 - Erschütterung'!#REF!&amp;" "&amp;'04 - Erschütterung'!#REF!,"")</f>
        <v>#REF!</v>
      </c>
      <c r="C134" s="176" t="e">
        <f>IF(AND(Projektgrundlagen!$I$24,'04 - Erschütterung'!#REF!=TRUE),'04 - Erschütterung'!#REF!,"")</f>
        <v>#REF!</v>
      </c>
      <c r="D134" s="176" t="e">
        <f>IF(AND(Projektgrundlagen!$I$24,'04 - Erschütterung'!#REF!=TRUE),'04 - Erschütterung'!#REF!,"")</f>
        <v>#REF!</v>
      </c>
      <c r="E134" s="176" t="e">
        <f>IF(AND(Projektgrundlagen!$I$24,'04 - Erschütterung'!#REF!=TRUE),'04 - Erschütterung'!#REF!,"")</f>
        <v>#REF!</v>
      </c>
      <c r="F134" s="176" t="e">
        <f>IF(AND(Projektgrundlagen!$I$24,'04 - Erschütterung'!#REF!=TRUE),'04 - Erschütterung'!#REF!,"")</f>
        <v>#REF!</v>
      </c>
      <c r="G134" s="181"/>
      <c r="H134" s="182"/>
    </row>
    <row r="135" spans="2:8" ht="16">
      <c r="B135" t="e">
        <f>IF(AND(Projektgrundlagen!$I$24,'04 - Erschütterung'!#REF!=TRUE),'04 - Erschütterung'!#REF!&amp;" "&amp;'04 - Erschütterung'!#REF!&amp;" "&amp;'04 - Erschütterung'!#REF!&amp;" "&amp;'04 - Erschütterung'!#REF!,"")</f>
        <v>#REF!</v>
      </c>
      <c r="C135" s="176" t="e">
        <f>IF(AND(Projektgrundlagen!$I$24,'04 - Erschütterung'!#REF!=TRUE),'04 - Erschütterung'!#REF!,"")</f>
        <v>#REF!</v>
      </c>
      <c r="D135" s="176" t="e">
        <f>IF(AND(Projektgrundlagen!$I$24,'04 - Erschütterung'!#REF!=TRUE),'04 - Erschütterung'!#REF!,"")</f>
        <v>#REF!</v>
      </c>
      <c r="E135" s="176" t="e">
        <f>IF(AND(Projektgrundlagen!$I$24,'04 - Erschütterung'!#REF!=TRUE),'04 - Erschütterung'!#REF!,"")</f>
        <v>#REF!</v>
      </c>
      <c r="F135" s="176" t="e">
        <f>IF(AND(Projektgrundlagen!$I$24,'04 - Erschütterung'!#REF!=TRUE),'04 - Erschütterung'!#REF!,"")</f>
        <v>#REF!</v>
      </c>
      <c r="G135" s="181"/>
      <c r="H135" s="182"/>
    </row>
    <row r="136" spans="2:8" ht="16">
      <c r="B136" t="e">
        <f>IF(AND(Projektgrundlagen!$I$24,'04 - Erschütterung'!#REF!=TRUE),'04 - Erschütterung'!#REF!&amp;" "&amp;'04 - Erschütterung'!#REF!&amp;" "&amp;'04 - Erschütterung'!#REF!&amp;" "&amp;'04 - Erschütterung'!#REF!,"")</f>
        <v>#REF!</v>
      </c>
      <c r="C136" s="176" t="e">
        <f>IF(AND(Projektgrundlagen!$I$24,'04 - Erschütterung'!#REF!=TRUE),'04 - Erschütterung'!#REF!,"")</f>
        <v>#REF!</v>
      </c>
      <c r="D136" s="176" t="e">
        <f>IF(AND(Projektgrundlagen!$I$24,'04 - Erschütterung'!#REF!=TRUE),'04 - Erschütterung'!#REF!,"")</f>
        <v>#REF!</v>
      </c>
      <c r="E136" s="176" t="e">
        <f>IF(AND(Projektgrundlagen!$I$24,'04 - Erschütterung'!#REF!=TRUE),'04 - Erschütterung'!#REF!,"")</f>
        <v>#REF!</v>
      </c>
      <c r="F136" s="176" t="e">
        <f>IF(AND(Projektgrundlagen!$I$24,'04 - Erschütterung'!#REF!=TRUE),'04 - Erschütterung'!#REF!,"")</f>
        <v>#REF!</v>
      </c>
      <c r="G136" s="181"/>
      <c r="H136" s="182"/>
    </row>
    <row r="137" spans="2:8" ht="16">
      <c r="B137" t="e">
        <f>IF(AND(Projektgrundlagen!$I$24,'04 - Erschütterung'!#REF!=TRUE),'04 - Erschütterung'!#REF!&amp;" "&amp;'04 - Erschütterung'!#REF!&amp;" "&amp;'04 - Erschütterung'!#REF!&amp;" "&amp;'04 - Erschütterung'!#REF!,"")</f>
        <v>#REF!</v>
      </c>
      <c r="C137" s="176" t="e">
        <f>IF(AND(Projektgrundlagen!$I$24,'04 - Erschütterung'!#REF!=TRUE),'04 - Erschütterung'!#REF!,"")</f>
        <v>#REF!</v>
      </c>
      <c r="D137" s="176" t="e">
        <f>IF(AND(Projektgrundlagen!$I$24,'04 - Erschütterung'!#REF!=TRUE),'04 - Erschütterung'!#REF!,"")</f>
        <v>#REF!</v>
      </c>
      <c r="E137" s="176" t="e">
        <f>IF(AND(Projektgrundlagen!$I$24,'04 - Erschütterung'!#REF!=TRUE),'04 - Erschütterung'!#REF!,"")</f>
        <v>#REF!</v>
      </c>
      <c r="F137" s="176" t="e">
        <f>IF(AND(Projektgrundlagen!$I$24,'04 - Erschütterung'!#REF!=TRUE),'04 - Erschütterung'!#REF!,"")</f>
        <v>#REF!</v>
      </c>
      <c r="G137" s="181"/>
      <c r="H137" s="182"/>
    </row>
    <row r="138" spans="2:8" ht="16">
      <c r="B138" t="e">
        <f>IF(AND(Projektgrundlagen!$I$24,'04 - Erschütterung'!#REF!=TRUE),'04 - Erschütterung'!#REF!&amp;" "&amp;'04 - Erschütterung'!#REF!&amp;" "&amp;'04 - Erschütterung'!#REF!&amp;" "&amp;'04 - Erschütterung'!#REF!,"")</f>
        <v>#REF!</v>
      </c>
      <c r="C138" s="176" t="e">
        <f>IF(AND(Projektgrundlagen!$I$24,'04 - Erschütterung'!#REF!=TRUE),'04 - Erschütterung'!#REF!,"")</f>
        <v>#REF!</v>
      </c>
      <c r="D138" s="176" t="e">
        <f>IF(AND(Projektgrundlagen!$I$24,'04 - Erschütterung'!#REF!=TRUE),'04 - Erschütterung'!#REF!,"")</f>
        <v>#REF!</v>
      </c>
      <c r="E138" s="176" t="e">
        <f>IF(AND(Projektgrundlagen!$I$24,'04 - Erschütterung'!#REF!=TRUE),'04 - Erschütterung'!#REF!,"")</f>
        <v>#REF!</v>
      </c>
      <c r="F138" s="176" t="e">
        <f>IF(AND(Projektgrundlagen!$I$24,'04 - Erschütterung'!#REF!=TRUE),'04 - Erschütterung'!#REF!,"")</f>
        <v>#REF!</v>
      </c>
      <c r="G138" s="181"/>
      <c r="H138" s="182"/>
    </row>
    <row r="139" spans="2:8" ht="16">
      <c r="B139" t="e">
        <f>IF(AND(Projektgrundlagen!$I$24,'04 - Erschütterung'!#REF!=TRUE),'04 - Erschütterung'!#REF!&amp;" "&amp;'04 - Erschütterung'!#REF!&amp;" "&amp;'04 - Erschütterung'!#REF!&amp;" "&amp;'04 - Erschütterung'!#REF!,"")</f>
        <v>#REF!</v>
      </c>
      <c r="C139" s="176" t="e">
        <f>IF(AND(Projektgrundlagen!$I$24,'04 - Erschütterung'!#REF!=TRUE),'04 - Erschütterung'!#REF!,"")</f>
        <v>#REF!</v>
      </c>
      <c r="D139" s="176" t="e">
        <f>IF(AND(Projektgrundlagen!$I$24,'04 - Erschütterung'!#REF!=TRUE),'04 - Erschütterung'!#REF!,"")</f>
        <v>#REF!</v>
      </c>
      <c r="E139" s="176" t="e">
        <f>IF(AND(Projektgrundlagen!$I$24,'04 - Erschütterung'!#REF!=TRUE),'04 - Erschütterung'!#REF!,"")</f>
        <v>#REF!</v>
      </c>
      <c r="F139" s="176" t="e">
        <f>IF(AND(Projektgrundlagen!$I$24,'04 - Erschütterung'!#REF!=TRUE),'04 - Erschütterung'!#REF!,"")</f>
        <v>#REF!</v>
      </c>
      <c r="G139" s="181"/>
      <c r="H139" s="182"/>
    </row>
    <row r="140" spans="2:8" ht="16">
      <c r="B140" t="e">
        <f>IF(AND(Projektgrundlagen!$I$24,'04 - Erschütterung'!#REF!=TRUE),'04 - Erschütterung'!#REF!&amp;" "&amp;'04 - Erschütterung'!#REF!&amp;" "&amp;'04 - Erschütterung'!#REF!&amp;" "&amp;'04 - Erschütterung'!#REF!,"")</f>
        <v>#REF!</v>
      </c>
      <c r="C140" s="176" t="e">
        <f>IF(AND(Projektgrundlagen!$I$24,'04 - Erschütterung'!#REF!=TRUE),'04 - Erschütterung'!#REF!,"")</f>
        <v>#REF!</v>
      </c>
      <c r="D140" s="176" t="e">
        <f>IF(AND(Projektgrundlagen!$I$24,'04 - Erschütterung'!#REF!=TRUE),'04 - Erschütterung'!#REF!,"")</f>
        <v>#REF!</v>
      </c>
      <c r="E140" s="176" t="e">
        <f>IF(AND(Projektgrundlagen!$I$24,'04 - Erschütterung'!#REF!=TRUE),'04 - Erschütterung'!#REF!,"")</f>
        <v>#REF!</v>
      </c>
      <c r="F140" s="176" t="e">
        <f>IF(AND(Projektgrundlagen!$I$24,'04 - Erschütterung'!#REF!=TRUE),'04 - Erschütterung'!#REF!,"")</f>
        <v>#REF!</v>
      </c>
      <c r="G140" s="181"/>
      <c r="H140" s="182"/>
    </row>
    <row r="141" spans="2:8" ht="16">
      <c r="B141" t="e">
        <f>IF(AND(Projektgrundlagen!$I$24,'04 - Erschütterung'!#REF!=TRUE),'04 - Erschütterung'!#REF!&amp;" "&amp;'04 - Erschütterung'!#REF!&amp;" "&amp;'04 - Erschütterung'!#REF!&amp;" "&amp;'04 - Erschütterung'!#REF!,"")</f>
        <v>#REF!</v>
      </c>
      <c r="C141" s="176" t="e">
        <f>IF(AND(Projektgrundlagen!$I$24,'04 - Erschütterung'!#REF!=TRUE),'04 - Erschütterung'!#REF!,"")</f>
        <v>#REF!</v>
      </c>
      <c r="D141" s="176" t="e">
        <f>IF(AND(Projektgrundlagen!$I$24,'04 - Erschütterung'!#REF!=TRUE),'04 - Erschütterung'!#REF!,"")</f>
        <v>#REF!</v>
      </c>
      <c r="E141" s="176" t="e">
        <f>IF(AND(Projektgrundlagen!$I$24,'04 - Erschütterung'!#REF!=TRUE),'04 - Erschütterung'!#REF!,"")</f>
        <v>#REF!</v>
      </c>
      <c r="F141" s="176" t="e">
        <f>IF(AND(Projektgrundlagen!$I$24,'04 - Erschütterung'!#REF!=TRUE),'04 - Erschütterung'!#REF!,"")</f>
        <v>#REF!</v>
      </c>
      <c r="G141" s="181"/>
      <c r="H141" s="182"/>
    </row>
    <row r="142" spans="2:8" ht="16">
      <c r="B142" t="e">
        <f>IF(AND(Projektgrundlagen!$I$24,'04 - Erschütterung'!#REF!=TRUE),'04 - Erschütterung'!#REF!&amp;" "&amp;'04 - Erschütterung'!#REF!&amp;" "&amp;'04 - Erschütterung'!#REF!&amp;" "&amp;'04 - Erschütterung'!#REF!,"")</f>
        <v>#REF!</v>
      </c>
      <c r="C142" s="176" t="e">
        <f>IF(AND(Projektgrundlagen!$I$24,'04 - Erschütterung'!#REF!=TRUE),'04 - Erschütterung'!#REF!,"")</f>
        <v>#REF!</v>
      </c>
      <c r="D142" s="176" t="e">
        <f>IF(AND(Projektgrundlagen!$I$24,'04 - Erschütterung'!#REF!=TRUE),'04 - Erschütterung'!#REF!,"")</f>
        <v>#REF!</v>
      </c>
      <c r="E142" s="176" t="e">
        <f>IF(AND(Projektgrundlagen!$I$24,'04 - Erschütterung'!#REF!=TRUE),'04 - Erschütterung'!#REF!,"")</f>
        <v>#REF!</v>
      </c>
      <c r="F142" s="176" t="e">
        <f>IF(AND(Projektgrundlagen!$I$24,'04 - Erschütterung'!#REF!=TRUE),'04 - Erschütterung'!#REF!,"")</f>
        <v>#REF!</v>
      </c>
      <c r="G142" s="181"/>
      <c r="H142" s="182"/>
    </row>
    <row r="143" spans="2:8" ht="16">
      <c r="B143" t="e">
        <f>IF(AND(Projektgrundlagen!$I$24,'04 - Erschütterung'!#REF!=TRUE),'04 - Erschütterung'!#REF!&amp;" "&amp;'04 - Erschütterung'!#REF!&amp;" "&amp;'04 - Erschütterung'!#REF!&amp;" "&amp;'04 - Erschütterung'!#REF!,"")</f>
        <v>#REF!</v>
      </c>
      <c r="C143" s="176" t="e">
        <f>IF(AND(Projektgrundlagen!$I$24,'04 - Erschütterung'!#REF!=TRUE),'04 - Erschütterung'!#REF!,"")</f>
        <v>#REF!</v>
      </c>
      <c r="D143" s="176" t="e">
        <f>IF(AND(Projektgrundlagen!$I$24,'04 - Erschütterung'!#REF!=TRUE),'04 - Erschütterung'!#REF!,"")</f>
        <v>#REF!</v>
      </c>
      <c r="E143" s="176" t="e">
        <f>IF(AND(Projektgrundlagen!$I$24,'04 - Erschütterung'!#REF!=TRUE),'04 - Erschütterung'!#REF!,"")</f>
        <v>#REF!</v>
      </c>
      <c r="F143" s="176" t="e">
        <f>IF(AND(Projektgrundlagen!$I$24,'04 - Erschütterung'!#REF!=TRUE),'04 - Erschütterung'!#REF!,"")</f>
        <v>#REF!</v>
      </c>
      <c r="G143" s="181"/>
      <c r="H143" s="182"/>
    </row>
    <row r="144" spans="2:8" ht="16">
      <c r="B144" t="e">
        <f>IF(AND(Projektgrundlagen!$I$24,'04 - Erschütterung'!#REF!=TRUE),'04 - Erschütterung'!#REF!&amp;" "&amp;'04 - Erschütterung'!#REF!&amp;" "&amp;'04 - Erschütterung'!#REF!&amp;" "&amp;'04 - Erschütterung'!#REF!,"")</f>
        <v>#REF!</v>
      </c>
      <c r="C144" s="176" t="e">
        <f>IF(AND(Projektgrundlagen!$I$24,'04 - Erschütterung'!#REF!=TRUE),'04 - Erschütterung'!#REF!,"")</f>
        <v>#REF!</v>
      </c>
      <c r="D144" s="176" t="e">
        <f>IF(AND(Projektgrundlagen!$I$24,'04 - Erschütterung'!#REF!=TRUE),'04 - Erschütterung'!#REF!,"")</f>
        <v>#REF!</v>
      </c>
      <c r="E144" s="176" t="e">
        <f>IF(AND(Projektgrundlagen!$I$24,'04 - Erschütterung'!#REF!=TRUE),'04 - Erschütterung'!#REF!,"")</f>
        <v>#REF!</v>
      </c>
      <c r="F144" s="176" t="e">
        <f>IF(AND(Projektgrundlagen!$I$24,'04 - Erschütterung'!#REF!=TRUE),'04 - Erschütterung'!#REF!,"")</f>
        <v>#REF!</v>
      </c>
      <c r="G144" s="181"/>
      <c r="H144" s="182"/>
    </row>
    <row r="145" spans="2:8" ht="16">
      <c r="B145" t="e">
        <f>IF(AND(Projektgrundlagen!$I$24,'04 - Erschütterung'!#REF!=TRUE),'04 - Erschütterung'!#REF!&amp;" "&amp;'04 - Erschütterung'!#REF!&amp;" "&amp;'04 - Erschütterung'!#REF!&amp;" "&amp;'04 - Erschütterung'!#REF!,"")</f>
        <v>#REF!</v>
      </c>
      <c r="C145" s="176" t="e">
        <f>IF(AND(Projektgrundlagen!$I$24,'04 - Erschütterung'!#REF!=TRUE),'04 - Erschütterung'!#REF!,"")</f>
        <v>#REF!</v>
      </c>
      <c r="D145" s="176" t="e">
        <f>IF(AND(Projektgrundlagen!$I$24,'04 - Erschütterung'!#REF!=TRUE),'04 - Erschütterung'!#REF!,"")</f>
        <v>#REF!</v>
      </c>
      <c r="E145" s="176" t="e">
        <f>IF(AND(Projektgrundlagen!$I$24,'04 - Erschütterung'!#REF!=TRUE),'04 - Erschütterung'!#REF!,"")</f>
        <v>#REF!</v>
      </c>
      <c r="F145" s="176" t="e">
        <f>IF(AND(Projektgrundlagen!$I$24,'04 - Erschütterung'!#REF!=TRUE),'04 - Erschütterung'!#REF!,"")</f>
        <v>#REF!</v>
      </c>
      <c r="G145" s="181"/>
      <c r="H145" s="182"/>
    </row>
    <row r="146" spans="2:8" ht="16">
      <c r="B146" t="e">
        <f>IF(AND(Projektgrundlagen!$I$24,'04 - Erschütterung'!#REF!=TRUE),'04 - Erschütterung'!#REF!&amp;" "&amp;'04 - Erschütterung'!#REF!&amp;" "&amp;'04 - Erschütterung'!#REF!&amp;" "&amp;'04 - Erschütterung'!#REF!,"")</f>
        <v>#REF!</v>
      </c>
      <c r="C146" s="176" t="e">
        <f>IF(AND(Projektgrundlagen!$I$24,'04 - Erschütterung'!#REF!=TRUE),'04 - Erschütterung'!#REF!,"")</f>
        <v>#REF!</v>
      </c>
      <c r="D146" s="176" t="e">
        <f>IF(AND(Projektgrundlagen!$I$24,'04 - Erschütterung'!#REF!=TRUE),'04 - Erschütterung'!#REF!,"")</f>
        <v>#REF!</v>
      </c>
      <c r="E146" s="176" t="e">
        <f>IF(AND(Projektgrundlagen!$I$24,'04 - Erschütterung'!#REF!=TRUE),'04 - Erschütterung'!#REF!,"")</f>
        <v>#REF!</v>
      </c>
      <c r="F146" s="176" t="e">
        <f>IF(AND(Projektgrundlagen!$I$24,'04 - Erschütterung'!#REF!=TRUE),'04 - Erschütterung'!#REF!,"")</f>
        <v>#REF!</v>
      </c>
      <c r="G146" s="181"/>
      <c r="H146" s="182"/>
    </row>
    <row r="147" spans="2:8" ht="16">
      <c r="B147" t="e">
        <f>IF(AND(Projektgrundlagen!$I$24,'04 - Erschütterung'!#REF!=TRUE),'04 - Erschütterung'!#REF!&amp;" "&amp;'04 - Erschütterung'!#REF!&amp;" "&amp;'04 - Erschütterung'!#REF!&amp;" "&amp;'04 - Erschütterung'!#REF!,"")</f>
        <v>#REF!</v>
      </c>
      <c r="C147" s="176" t="e">
        <f>IF(AND(Projektgrundlagen!$I$24,'04 - Erschütterung'!#REF!=TRUE),'04 - Erschütterung'!#REF!,"")</f>
        <v>#REF!</v>
      </c>
      <c r="D147" s="176" t="e">
        <f>IF(AND(Projektgrundlagen!$I$24,'04 - Erschütterung'!#REF!=TRUE),'04 - Erschütterung'!#REF!,"")</f>
        <v>#REF!</v>
      </c>
      <c r="E147" s="176" t="e">
        <f>IF(AND(Projektgrundlagen!$I$24,'04 - Erschütterung'!#REF!=TRUE),'04 - Erschütterung'!#REF!,"")</f>
        <v>#REF!</v>
      </c>
      <c r="F147" s="176" t="e">
        <f>IF(AND(Projektgrundlagen!$I$24,'04 - Erschütterung'!#REF!=TRUE),'04 - Erschütterung'!#REF!,"")</f>
        <v>#REF!</v>
      </c>
      <c r="G147" s="181"/>
      <c r="H147" s="182"/>
    </row>
    <row r="148" spans="2:8" ht="16">
      <c r="B148" t="e">
        <f>IF(AND(Projektgrundlagen!$I$24,'04 - Erschütterung'!#REF!=TRUE),'04 - Erschütterung'!#REF!&amp;" "&amp;'04 - Erschütterung'!#REF!&amp;" "&amp;'04 - Erschütterung'!#REF!&amp;" "&amp;'04 - Erschütterung'!#REF!,"")</f>
        <v>#REF!</v>
      </c>
      <c r="C148" s="176" t="e">
        <f>IF(AND(Projektgrundlagen!$I$24,'04 - Erschütterung'!#REF!=TRUE),'04 - Erschütterung'!#REF!,"")</f>
        <v>#REF!</v>
      </c>
      <c r="D148" s="176" t="e">
        <f>IF(AND(Projektgrundlagen!$I$24,'04 - Erschütterung'!#REF!=TRUE),'04 - Erschütterung'!#REF!,"")</f>
        <v>#REF!</v>
      </c>
      <c r="E148" s="176" t="e">
        <f>IF(AND(Projektgrundlagen!$I$24,'04 - Erschütterung'!#REF!=TRUE),'04 - Erschütterung'!#REF!,"")</f>
        <v>#REF!</v>
      </c>
      <c r="F148" s="176" t="e">
        <f>IF(AND(Projektgrundlagen!$I$24,'04 - Erschütterung'!#REF!=TRUE),'04 - Erschütterung'!#REF!,"")</f>
        <v>#REF!</v>
      </c>
      <c r="G148" s="181"/>
      <c r="H148" s="182"/>
    </row>
    <row r="149" spans="2:8" ht="16">
      <c r="B149" t="e">
        <f>IF(AND(Projektgrundlagen!$I$24,'04 - Erschütterung'!#REF!=TRUE),'04 - Erschütterung'!#REF!&amp;" "&amp;'04 - Erschütterung'!#REF!&amp;" "&amp;'04 - Erschütterung'!#REF!&amp;" "&amp;'04 - Erschütterung'!#REF!,"")</f>
        <v>#REF!</v>
      </c>
      <c r="C149" s="176" t="e">
        <f>IF(AND(Projektgrundlagen!$I$24,'04 - Erschütterung'!#REF!=TRUE),'04 - Erschütterung'!#REF!,"")</f>
        <v>#REF!</v>
      </c>
      <c r="D149" s="176" t="e">
        <f>IF(AND(Projektgrundlagen!$I$24,'04 - Erschütterung'!#REF!=TRUE),'04 - Erschütterung'!#REF!,"")</f>
        <v>#REF!</v>
      </c>
      <c r="E149" s="176" t="e">
        <f>IF(AND(Projektgrundlagen!$I$24,'04 - Erschütterung'!#REF!=TRUE),'04 - Erschütterung'!#REF!,"")</f>
        <v>#REF!</v>
      </c>
      <c r="F149" s="176" t="e">
        <f>IF(AND(Projektgrundlagen!$I$24,'04 - Erschütterung'!#REF!=TRUE),'04 - Erschütterung'!#REF!,"")</f>
        <v>#REF!</v>
      </c>
      <c r="G149" s="181"/>
      <c r="H149" s="182"/>
    </row>
    <row r="150" spans="2:8" ht="16">
      <c r="B150" t="e">
        <f>IF(AND(Projektgrundlagen!$I$24,'04 - Erschütterung'!#REF!=TRUE),'04 - Erschütterung'!#REF!&amp;" "&amp;'04 - Erschütterung'!#REF!&amp;" "&amp;'04 - Erschütterung'!#REF!&amp;" "&amp;'04 - Erschütterung'!#REF!,"")</f>
        <v>#REF!</v>
      </c>
      <c r="C150" s="176" t="e">
        <f>IF(AND(Projektgrundlagen!$I$24,'04 - Erschütterung'!#REF!=TRUE),'04 - Erschütterung'!#REF!,"")</f>
        <v>#REF!</v>
      </c>
      <c r="D150" s="176" t="e">
        <f>IF(AND(Projektgrundlagen!$I$24,'04 - Erschütterung'!#REF!=TRUE),'04 - Erschütterung'!#REF!,"")</f>
        <v>#REF!</v>
      </c>
      <c r="E150" s="176" t="e">
        <f>IF(AND(Projektgrundlagen!$I$24,'04 - Erschütterung'!#REF!=TRUE),'04 - Erschütterung'!#REF!,"")</f>
        <v>#REF!</v>
      </c>
      <c r="F150" s="176" t="e">
        <f>IF(AND(Projektgrundlagen!$I$24,'04 - Erschütterung'!#REF!=TRUE),'04 - Erschütterung'!#REF!,"")</f>
        <v>#REF!</v>
      </c>
      <c r="G150" s="181"/>
      <c r="H150" s="182"/>
    </row>
    <row r="151" spans="2:8" ht="16">
      <c r="B151" t="e">
        <f>IF(AND(Projektgrundlagen!$I$24,'04 - Erschütterung'!#REF!=TRUE),'04 - Erschütterung'!#REF!&amp;" "&amp;'04 - Erschütterung'!#REF!&amp;" "&amp;'04 - Erschütterung'!#REF!&amp;" "&amp;'04 - Erschütterung'!#REF!,"")</f>
        <v>#REF!</v>
      </c>
      <c r="C151" s="176" t="e">
        <f>IF(AND(Projektgrundlagen!$I$24,'04 - Erschütterung'!#REF!=TRUE),'04 - Erschütterung'!#REF!,"")</f>
        <v>#REF!</v>
      </c>
      <c r="D151" s="176" t="e">
        <f>IF(AND(Projektgrundlagen!$I$24,'04 - Erschütterung'!#REF!=TRUE),'04 - Erschütterung'!#REF!,"")</f>
        <v>#REF!</v>
      </c>
      <c r="E151" s="176" t="e">
        <f>IF(AND(Projektgrundlagen!$I$24,'04 - Erschütterung'!#REF!=TRUE),'04 - Erschütterung'!#REF!,"")</f>
        <v>#REF!</v>
      </c>
      <c r="F151" s="176" t="e">
        <f>IF(AND(Projektgrundlagen!$I$24,'04 - Erschütterung'!#REF!=TRUE),'04 - Erschütterung'!#REF!,"")</f>
        <v>#REF!</v>
      </c>
      <c r="G151" s="181"/>
      <c r="H151" s="182"/>
    </row>
    <row r="152" spans="2:8" ht="16">
      <c r="B152" t="e">
        <f>IF(AND(Projektgrundlagen!$I$24,'04 - Erschütterung'!#REF!=TRUE),'04 - Erschütterung'!#REF!&amp;" "&amp;'04 - Erschütterung'!#REF!&amp;" "&amp;'04 - Erschütterung'!#REF!&amp;" "&amp;'04 - Erschütterung'!#REF!,"")</f>
        <v>#REF!</v>
      </c>
      <c r="C152" s="176" t="e">
        <f>IF(AND(Projektgrundlagen!$I$24,'04 - Erschütterung'!#REF!=TRUE),'04 - Erschütterung'!#REF!,"")</f>
        <v>#REF!</v>
      </c>
      <c r="D152" s="176" t="e">
        <f>IF(AND(Projektgrundlagen!$I$24,'04 - Erschütterung'!#REF!=TRUE),'04 - Erschütterung'!#REF!,"")</f>
        <v>#REF!</v>
      </c>
      <c r="E152" s="176" t="e">
        <f>IF(AND(Projektgrundlagen!$I$24,'04 - Erschütterung'!#REF!=TRUE),'04 - Erschütterung'!#REF!,"")</f>
        <v>#REF!</v>
      </c>
      <c r="F152" s="176" t="e">
        <f>IF(AND(Projektgrundlagen!$I$24,'04 - Erschütterung'!#REF!=TRUE),'04 - Erschütterung'!#REF!,"")</f>
        <v>#REF!</v>
      </c>
      <c r="G152" s="181"/>
      <c r="H152" s="182"/>
    </row>
    <row r="153" spans="2:8" ht="16">
      <c r="B153" t="e">
        <f>IF(AND(Projektgrundlagen!$I$24,'04 - Erschütterung'!#REF!=TRUE),'04 - Erschütterung'!#REF!&amp;" "&amp;'04 - Erschütterung'!#REF!&amp;" "&amp;'04 - Erschütterung'!#REF!&amp;" "&amp;'04 - Erschütterung'!#REF!,"")</f>
        <v>#REF!</v>
      </c>
      <c r="C153" s="176" t="e">
        <f>IF(AND(Projektgrundlagen!$I$24,'04 - Erschütterung'!#REF!=TRUE),'04 - Erschütterung'!#REF!,"")</f>
        <v>#REF!</v>
      </c>
      <c r="D153" s="176" t="e">
        <f>IF(AND(Projektgrundlagen!$I$24,'04 - Erschütterung'!#REF!=TRUE),'04 - Erschütterung'!#REF!,"")</f>
        <v>#REF!</v>
      </c>
      <c r="E153" s="176" t="e">
        <f>IF(AND(Projektgrundlagen!$I$24,'04 - Erschütterung'!#REF!=TRUE),'04 - Erschütterung'!#REF!,"")</f>
        <v>#REF!</v>
      </c>
      <c r="F153" s="176" t="e">
        <f>IF(AND(Projektgrundlagen!$I$24,'04 - Erschütterung'!#REF!=TRUE),'04 - Erschütterung'!#REF!,"")</f>
        <v>#REF!</v>
      </c>
      <c r="G153" s="181"/>
      <c r="H153" s="182"/>
    </row>
    <row r="154" spans="2:8" ht="16">
      <c r="B154" t="e">
        <f>IF(AND(Projektgrundlagen!$I$24,'04 - Erschütterung'!#REF!=TRUE),'04 - Erschütterung'!#REF!&amp;" "&amp;'04 - Erschütterung'!#REF!&amp;" "&amp;'04 - Erschütterung'!#REF!&amp;" "&amp;'04 - Erschütterung'!#REF!,"")</f>
        <v>#REF!</v>
      </c>
      <c r="C154" s="176" t="e">
        <f>IF(AND(Projektgrundlagen!$I$24,'04 - Erschütterung'!#REF!=TRUE),'04 - Erschütterung'!#REF!,"")</f>
        <v>#REF!</v>
      </c>
      <c r="D154" s="176" t="e">
        <f>IF(AND(Projektgrundlagen!$I$24,'04 - Erschütterung'!#REF!=TRUE),'04 - Erschütterung'!#REF!,"")</f>
        <v>#REF!</v>
      </c>
      <c r="E154" s="176" t="e">
        <f>IF(AND(Projektgrundlagen!$I$24,'04 - Erschütterung'!#REF!=TRUE),'04 - Erschütterung'!#REF!,"")</f>
        <v>#REF!</v>
      </c>
      <c r="F154" s="176" t="e">
        <f>IF(AND(Projektgrundlagen!$I$24,'04 - Erschütterung'!#REF!=TRUE),'04 - Erschütterung'!#REF!,"")</f>
        <v>#REF!</v>
      </c>
      <c r="G154" s="181"/>
      <c r="H154" s="182"/>
    </row>
    <row r="155" spans="2:8" ht="16">
      <c r="B155" t="e">
        <f>IF(AND(Projektgrundlagen!$I$24,'04 - Erschütterung'!#REF!=TRUE),'04 - Erschütterung'!#REF!&amp;" "&amp;'04 - Erschütterung'!#REF!&amp;" "&amp;'04 - Erschütterung'!#REF!&amp;" "&amp;'04 - Erschütterung'!#REF!,"")</f>
        <v>#REF!</v>
      </c>
      <c r="C155" s="176" t="e">
        <f>IF(AND(Projektgrundlagen!$I$24,'04 - Erschütterung'!#REF!=TRUE),'04 - Erschütterung'!#REF!,"")</f>
        <v>#REF!</v>
      </c>
      <c r="D155" s="176" t="e">
        <f>IF(AND(Projektgrundlagen!$I$24,'04 - Erschütterung'!#REF!=TRUE),'04 - Erschütterung'!#REF!,"")</f>
        <v>#REF!</v>
      </c>
      <c r="E155" s="176" t="e">
        <f>IF(AND(Projektgrundlagen!$I$24,'04 - Erschütterung'!#REF!=TRUE),'04 - Erschütterung'!#REF!,"")</f>
        <v>#REF!</v>
      </c>
      <c r="F155" s="176" t="e">
        <f>IF(AND(Projektgrundlagen!$I$24,'04 - Erschütterung'!#REF!=TRUE),'04 - Erschütterung'!#REF!,"")</f>
        <v>#REF!</v>
      </c>
      <c r="G155" s="181"/>
      <c r="H155" s="182"/>
    </row>
    <row r="156" spans="2:8" ht="16">
      <c r="B156" t="e">
        <f>IF(AND(Projektgrundlagen!$I$24,'04 - Erschütterung'!#REF!=TRUE),'04 - Erschütterung'!#REF!&amp;" "&amp;'04 - Erschütterung'!#REF!&amp;" "&amp;'04 - Erschütterung'!#REF!&amp;" "&amp;'04 - Erschütterung'!#REF!,"")</f>
        <v>#REF!</v>
      </c>
      <c r="C156" s="176" t="e">
        <f>IF(AND(Projektgrundlagen!$I$24,'04 - Erschütterung'!#REF!=TRUE),'04 - Erschütterung'!#REF!,"")</f>
        <v>#REF!</v>
      </c>
      <c r="D156" s="176" t="e">
        <f>IF(AND(Projektgrundlagen!$I$24,'04 - Erschütterung'!#REF!=TRUE),'04 - Erschütterung'!#REF!,"")</f>
        <v>#REF!</v>
      </c>
      <c r="E156" s="176" t="e">
        <f>IF(AND(Projektgrundlagen!$I$24,'04 - Erschütterung'!#REF!=TRUE),'04 - Erschütterung'!#REF!,"")</f>
        <v>#REF!</v>
      </c>
      <c r="F156" s="176" t="e">
        <f>IF(AND(Projektgrundlagen!$I$24,'04 - Erschütterung'!#REF!=TRUE),'04 - Erschütterung'!#REF!,"")</f>
        <v>#REF!</v>
      </c>
      <c r="G156" s="181"/>
      <c r="H156" s="182"/>
    </row>
    <row r="157" spans="2:8" ht="16">
      <c r="B157" t="e">
        <f>IF(AND(Projektgrundlagen!$I$24,'04 - Erschütterung'!#REF!=TRUE),'04 - Erschütterung'!#REF!&amp;" "&amp;'04 - Erschütterung'!#REF!&amp;" "&amp;'04 - Erschütterung'!#REF!&amp;" "&amp;'04 - Erschütterung'!#REF!,"")</f>
        <v>#REF!</v>
      </c>
      <c r="C157" s="176" t="e">
        <f>IF(AND(Projektgrundlagen!$I$24,'04 - Erschütterung'!#REF!=TRUE),'04 - Erschütterung'!#REF!,"")</f>
        <v>#REF!</v>
      </c>
      <c r="D157" s="176" t="e">
        <f>IF(AND(Projektgrundlagen!$I$24,'04 - Erschütterung'!#REF!=TRUE),'04 - Erschütterung'!#REF!,"")</f>
        <v>#REF!</v>
      </c>
      <c r="E157" s="176" t="e">
        <f>IF(AND(Projektgrundlagen!$I$24,'04 - Erschütterung'!#REF!=TRUE),'04 - Erschütterung'!#REF!,"")</f>
        <v>#REF!</v>
      </c>
      <c r="F157" s="176" t="e">
        <f>IF(AND(Projektgrundlagen!$I$24,'04 - Erschütterung'!#REF!=TRUE),'04 - Erschütterung'!#REF!,"")</f>
        <v>#REF!</v>
      </c>
      <c r="G157" s="181"/>
      <c r="H157" s="182"/>
    </row>
    <row r="158" spans="2:8" ht="16">
      <c r="B158" t="e">
        <f>IF(AND(Projektgrundlagen!$I$24,'04 - Erschütterung'!#REF!=TRUE),'04 - Erschütterung'!#REF!&amp;" "&amp;'04 - Erschütterung'!#REF!&amp;" "&amp;'04 - Erschütterung'!#REF!&amp;" "&amp;'04 - Erschütterung'!#REF!,"")</f>
        <v>#REF!</v>
      </c>
      <c r="C158" s="176" t="e">
        <f>IF(AND(Projektgrundlagen!$I$24,'04 - Erschütterung'!#REF!=TRUE),'04 - Erschütterung'!#REF!,"")</f>
        <v>#REF!</v>
      </c>
      <c r="D158" s="176" t="e">
        <f>IF(AND(Projektgrundlagen!$I$24,'04 - Erschütterung'!#REF!=TRUE),'04 - Erschütterung'!#REF!,"")</f>
        <v>#REF!</v>
      </c>
      <c r="E158" s="176" t="e">
        <f>IF(AND(Projektgrundlagen!$I$24,'04 - Erschütterung'!#REF!=TRUE),'04 - Erschütterung'!#REF!,"")</f>
        <v>#REF!</v>
      </c>
      <c r="F158" s="176" t="e">
        <f>IF(AND(Projektgrundlagen!$I$24,'04 - Erschütterung'!#REF!=TRUE),'04 - Erschütterung'!#REF!,"")</f>
        <v>#REF!</v>
      </c>
      <c r="G158" s="181"/>
      <c r="H158" s="182"/>
    </row>
    <row r="159" spans="2:8" ht="16">
      <c r="B159" t="e">
        <f>IF(AND(Projektgrundlagen!$I$24,'04 - Erschütterung'!#REF!=TRUE),'04 - Erschütterung'!#REF!&amp;" "&amp;'04 - Erschütterung'!#REF!&amp;" "&amp;'04 - Erschütterung'!#REF!&amp;" "&amp;'04 - Erschütterung'!#REF!,"")</f>
        <v>#REF!</v>
      </c>
      <c r="C159" s="176" t="e">
        <f>IF(AND(Projektgrundlagen!$I$24,'04 - Erschütterung'!#REF!=TRUE),'04 - Erschütterung'!#REF!,"")</f>
        <v>#REF!</v>
      </c>
      <c r="D159" s="176" t="e">
        <f>IF(AND(Projektgrundlagen!$I$24,'04 - Erschütterung'!#REF!=TRUE),'04 - Erschütterung'!#REF!,"")</f>
        <v>#REF!</v>
      </c>
      <c r="E159" s="176" t="e">
        <f>IF(AND(Projektgrundlagen!$I$24,'04 - Erschütterung'!#REF!=TRUE),'04 - Erschütterung'!#REF!,"")</f>
        <v>#REF!</v>
      </c>
      <c r="F159" s="176" t="e">
        <f>IF(AND(Projektgrundlagen!$I$24,'04 - Erschütterung'!#REF!=TRUE),'04 - Erschütterung'!#REF!,"")</f>
        <v>#REF!</v>
      </c>
      <c r="G159" s="181"/>
      <c r="H159" s="182"/>
    </row>
    <row r="160" spans="2:8" ht="16">
      <c r="B160" t="e">
        <f>IF(AND(Projektgrundlagen!$I$24,'04 - Erschütterung'!#REF!=TRUE),'04 - Erschütterung'!#REF!&amp;" "&amp;'04 - Erschütterung'!#REF!&amp;" "&amp;'04 - Erschütterung'!#REF!&amp;" "&amp;'04 - Erschütterung'!#REF!,"")</f>
        <v>#REF!</v>
      </c>
      <c r="C160" s="176" t="e">
        <f>IF(AND(Projektgrundlagen!$I$24,'04 - Erschütterung'!#REF!=TRUE),'04 - Erschütterung'!#REF!,"")</f>
        <v>#REF!</v>
      </c>
      <c r="D160" s="176" t="e">
        <f>IF(AND(Projektgrundlagen!$I$24,'04 - Erschütterung'!#REF!=TRUE),'04 - Erschütterung'!#REF!,"")</f>
        <v>#REF!</v>
      </c>
      <c r="E160" s="176" t="e">
        <f>IF(AND(Projektgrundlagen!$I$24,'04 - Erschütterung'!#REF!=TRUE),'04 - Erschütterung'!#REF!,"")</f>
        <v>#REF!</v>
      </c>
      <c r="F160" s="176" t="e">
        <f>IF(AND(Projektgrundlagen!$I$24,'04 - Erschütterung'!#REF!=TRUE),'04 - Erschütterung'!#REF!,"")</f>
        <v>#REF!</v>
      </c>
      <c r="G160" s="181"/>
      <c r="H160" s="182"/>
    </row>
    <row r="161" spans="2:8" ht="16">
      <c r="B161" t="e">
        <f>IF(AND(Projektgrundlagen!$I$24,'04 - Erschütterung'!#REF!=TRUE),'04 - Erschütterung'!#REF!&amp;" "&amp;'04 - Erschütterung'!#REF!&amp;" "&amp;'04 - Erschütterung'!#REF!&amp;" "&amp;'04 - Erschütterung'!#REF!,"")</f>
        <v>#REF!</v>
      </c>
      <c r="C161" s="176" t="e">
        <f>IF(AND(Projektgrundlagen!$I$24,'04 - Erschütterung'!#REF!=TRUE),'04 - Erschütterung'!#REF!,"")</f>
        <v>#REF!</v>
      </c>
      <c r="D161" s="176" t="e">
        <f>IF(AND(Projektgrundlagen!$I$24,'04 - Erschütterung'!#REF!=TRUE),'04 - Erschütterung'!#REF!,"")</f>
        <v>#REF!</v>
      </c>
      <c r="E161" s="176" t="e">
        <f>IF(AND(Projektgrundlagen!$I$24,'04 - Erschütterung'!#REF!=TRUE),'04 - Erschütterung'!#REF!,"")</f>
        <v>#REF!</v>
      </c>
      <c r="F161" s="176" t="e">
        <f>IF(AND(Projektgrundlagen!$I$24,'04 - Erschütterung'!#REF!=TRUE),'04 - Erschütterung'!#REF!,"")</f>
        <v>#REF!</v>
      </c>
      <c r="G161" s="181"/>
      <c r="H161" s="182"/>
    </row>
    <row r="162" spans="2:8" ht="16">
      <c r="B162" t="e">
        <f>IF(AND(Projektgrundlagen!$I$24,'04 - Erschütterung'!#REF!=TRUE),'04 - Erschütterung'!#REF!&amp;" "&amp;'04 - Erschütterung'!#REF!&amp;" "&amp;'04 - Erschütterung'!#REF!&amp;" "&amp;'04 - Erschütterung'!#REF!,"")</f>
        <v>#REF!</v>
      </c>
      <c r="C162" s="176" t="e">
        <f>IF(AND(Projektgrundlagen!$I$24,'04 - Erschütterung'!#REF!=TRUE),'04 - Erschütterung'!#REF!,"")</f>
        <v>#REF!</v>
      </c>
      <c r="D162" s="176" t="e">
        <f>IF(AND(Projektgrundlagen!$I$24,'04 - Erschütterung'!#REF!=TRUE),'04 - Erschütterung'!#REF!,"")</f>
        <v>#REF!</v>
      </c>
      <c r="E162" s="176" t="e">
        <f>IF(AND(Projektgrundlagen!$I$24,'04 - Erschütterung'!#REF!=TRUE),'04 - Erschütterung'!#REF!,"")</f>
        <v>#REF!</v>
      </c>
      <c r="F162" s="176" t="e">
        <f>IF(AND(Projektgrundlagen!$I$24,'04 - Erschütterung'!#REF!=TRUE),'04 - Erschütterung'!#REF!,"")</f>
        <v>#REF!</v>
      </c>
      <c r="G162" s="181"/>
      <c r="H162" s="182"/>
    </row>
    <row r="163" spans="2:8" ht="16">
      <c r="B163" t="e">
        <f>IF(AND(Projektgrundlagen!$I$24,'04 - Erschütterung'!#REF!=TRUE),'04 - Erschütterung'!#REF!&amp;" "&amp;'04 - Erschütterung'!#REF!&amp;" "&amp;'04 - Erschütterung'!#REF!&amp;" "&amp;'04 - Erschütterung'!#REF!,"")</f>
        <v>#REF!</v>
      </c>
      <c r="C163" s="176" t="e">
        <f>IF(AND(Projektgrundlagen!$I$24,'04 - Erschütterung'!#REF!=TRUE),'04 - Erschütterung'!#REF!,"")</f>
        <v>#REF!</v>
      </c>
      <c r="D163" s="176" t="e">
        <f>IF(AND(Projektgrundlagen!$I$24,'04 - Erschütterung'!#REF!=TRUE),'04 - Erschütterung'!#REF!,"")</f>
        <v>#REF!</v>
      </c>
      <c r="E163" s="176" t="e">
        <f>IF(AND(Projektgrundlagen!$I$24,'04 - Erschütterung'!#REF!=TRUE),'04 - Erschütterung'!#REF!,"")</f>
        <v>#REF!</v>
      </c>
      <c r="F163" s="176" t="e">
        <f>IF(AND(Projektgrundlagen!$I$24,'04 - Erschütterung'!#REF!=TRUE),'04 - Erschütterung'!#REF!,"")</f>
        <v>#REF!</v>
      </c>
      <c r="G163" s="181"/>
      <c r="H163" s="182"/>
    </row>
    <row r="164" spans="2:8" ht="16">
      <c r="B164" t="e">
        <f>IF(AND(Projektgrundlagen!$I$24,'04 - Erschütterung'!#REF!=TRUE),'04 - Erschütterung'!#REF!&amp;" "&amp;'04 - Erschütterung'!#REF!&amp;" "&amp;'04 - Erschütterung'!#REF!&amp;" "&amp;'04 - Erschütterung'!#REF!,"")</f>
        <v>#REF!</v>
      </c>
      <c r="C164" s="176" t="e">
        <f>IF(AND(Projektgrundlagen!$I$24,'04 - Erschütterung'!#REF!=TRUE),'04 - Erschütterung'!#REF!,"")</f>
        <v>#REF!</v>
      </c>
      <c r="D164" s="176" t="e">
        <f>IF(AND(Projektgrundlagen!$I$24,'04 - Erschütterung'!#REF!=TRUE),'04 - Erschütterung'!#REF!,"")</f>
        <v>#REF!</v>
      </c>
      <c r="E164" s="176" t="e">
        <f>IF(AND(Projektgrundlagen!$I$24,'04 - Erschütterung'!#REF!=TRUE),'04 - Erschütterung'!#REF!,"")</f>
        <v>#REF!</v>
      </c>
      <c r="F164" s="176" t="e">
        <f>IF(AND(Projektgrundlagen!$I$24,'04 - Erschütterung'!#REF!=TRUE),'04 - Erschütterung'!#REF!,"")</f>
        <v>#REF!</v>
      </c>
      <c r="G164" s="181"/>
      <c r="H164" s="182"/>
    </row>
    <row r="165" spans="2:8" ht="16">
      <c r="B165" t="e">
        <f>IF(AND(Projektgrundlagen!$I$24,'04 - Erschütterung'!#REF!=TRUE),'04 - Erschütterung'!#REF!&amp;" "&amp;'04 - Erschütterung'!#REF!&amp;" "&amp;'04 - Erschütterung'!#REF!&amp;" "&amp;'04 - Erschütterung'!#REF!,"")</f>
        <v>#REF!</v>
      </c>
      <c r="C165" s="176" t="e">
        <f>IF(AND(Projektgrundlagen!$I$24,'04 - Erschütterung'!#REF!=TRUE),'04 - Erschütterung'!#REF!,"")</f>
        <v>#REF!</v>
      </c>
      <c r="D165" s="176" t="e">
        <f>IF(AND(Projektgrundlagen!$I$24,'04 - Erschütterung'!#REF!=TRUE),'04 - Erschütterung'!#REF!,"")</f>
        <v>#REF!</v>
      </c>
      <c r="E165" s="176" t="e">
        <f>IF(AND(Projektgrundlagen!$I$24,'04 - Erschütterung'!#REF!=TRUE),'04 - Erschütterung'!#REF!,"")</f>
        <v>#REF!</v>
      </c>
      <c r="F165" s="176" t="e">
        <f>IF(AND(Projektgrundlagen!$I$24,'04 - Erschütterung'!#REF!=TRUE),'04 - Erschütterung'!#REF!,"")</f>
        <v>#REF!</v>
      </c>
      <c r="G165" s="181"/>
      <c r="H165" s="182"/>
    </row>
    <row r="166" spans="2:8" ht="16">
      <c r="B166" t="e">
        <f>IF(AND(Projektgrundlagen!$I$24,'04 - Erschütterung'!#REF!=TRUE),'04 - Erschütterung'!#REF!&amp;" "&amp;'04 - Erschütterung'!#REF!&amp;" "&amp;'04 - Erschütterung'!#REF!&amp;" "&amp;'04 - Erschütterung'!#REF!,"")</f>
        <v>#REF!</v>
      </c>
      <c r="C166" s="176" t="e">
        <f>IF(AND(Projektgrundlagen!$I$24,'04 - Erschütterung'!#REF!=TRUE),'04 - Erschütterung'!#REF!,"")</f>
        <v>#REF!</v>
      </c>
      <c r="D166" s="176" t="e">
        <f>IF(AND(Projektgrundlagen!$I$24,'04 - Erschütterung'!#REF!=TRUE),'04 - Erschütterung'!#REF!,"")</f>
        <v>#REF!</v>
      </c>
      <c r="E166" s="176" t="e">
        <f>IF(AND(Projektgrundlagen!$I$24,'04 - Erschütterung'!#REF!=TRUE),'04 - Erschütterung'!#REF!,"")</f>
        <v>#REF!</v>
      </c>
      <c r="F166" s="176" t="e">
        <f>IF(AND(Projektgrundlagen!$I$24,'04 - Erschütterung'!#REF!=TRUE),'04 - Erschütterung'!#REF!,"")</f>
        <v>#REF!</v>
      </c>
      <c r="G166" s="181"/>
      <c r="H166" s="182"/>
    </row>
    <row r="167" spans="2:8" ht="16">
      <c r="B167" t="e">
        <f>IF(AND(Projektgrundlagen!$I$24,'04 - Erschütterung'!#REF!=TRUE),'04 - Erschütterung'!#REF!&amp;" "&amp;'04 - Erschütterung'!#REF!&amp;" "&amp;'04 - Erschütterung'!#REF!&amp;" "&amp;'04 - Erschütterung'!#REF!,"")</f>
        <v>#REF!</v>
      </c>
      <c r="C167" s="176" t="e">
        <f>IF(AND(Projektgrundlagen!$I$24,'04 - Erschütterung'!#REF!=TRUE),'04 - Erschütterung'!#REF!,"")</f>
        <v>#REF!</v>
      </c>
      <c r="D167" s="176" t="e">
        <f>IF(AND(Projektgrundlagen!$I$24,'04 - Erschütterung'!#REF!=TRUE),'04 - Erschütterung'!#REF!,"")</f>
        <v>#REF!</v>
      </c>
      <c r="E167" s="176" t="e">
        <f>IF(AND(Projektgrundlagen!$I$24,'04 - Erschütterung'!#REF!=TRUE),'04 - Erschütterung'!#REF!,"")</f>
        <v>#REF!</v>
      </c>
      <c r="F167" s="176" t="e">
        <f>IF(AND(Projektgrundlagen!$I$24,'04 - Erschütterung'!#REF!=TRUE),'04 - Erschütterung'!#REF!,"")</f>
        <v>#REF!</v>
      </c>
      <c r="G167" s="181"/>
      <c r="H167" s="182"/>
    </row>
    <row r="168" spans="2:8" ht="16">
      <c r="B168" t="e">
        <f>IF(AND(Projektgrundlagen!$I$24,'04 - Erschütterung'!#REF!=TRUE),'04 - Erschütterung'!#REF!&amp;" "&amp;'04 - Erschütterung'!#REF!&amp;" "&amp;'04 - Erschütterung'!#REF!&amp;" "&amp;'04 - Erschütterung'!#REF!,"")</f>
        <v>#REF!</v>
      </c>
      <c r="C168" s="176" t="e">
        <f>IF(AND(Projektgrundlagen!$I$24,'04 - Erschütterung'!#REF!=TRUE),'04 - Erschütterung'!#REF!,"")</f>
        <v>#REF!</v>
      </c>
      <c r="D168" s="176" t="e">
        <f>IF(AND(Projektgrundlagen!$I$24,'04 - Erschütterung'!#REF!=TRUE),'04 - Erschütterung'!#REF!,"")</f>
        <v>#REF!</v>
      </c>
      <c r="E168" s="176" t="e">
        <f>IF(AND(Projektgrundlagen!$I$24,'04 - Erschütterung'!#REF!=TRUE),'04 - Erschütterung'!#REF!,"")</f>
        <v>#REF!</v>
      </c>
      <c r="F168" s="176" t="e">
        <f>IF(AND(Projektgrundlagen!$I$24,'04 - Erschütterung'!#REF!=TRUE),'04 - Erschütterung'!#REF!,"")</f>
        <v>#REF!</v>
      </c>
      <c r="G168" s="181"/>
      <c r="H168" s="182"/>
    </row>
    <row r="169" spans="2:8" ht="16">
      <c r="B169" t="e">
        <f>IF(AND(Projektgrundlagen!$I$24,'04 - Erschütterung'!#REF!=TRUE),'04 - Erschütterung'!#REF!&amp;" "&amp;'04 - Erschütterung'!#REF!&amp;" "&amp;'04 - Erschütterung'!#REF!&amp;" "&amp;'04 - Erschütterung'!#REF!,"")</f>
        <v>#REF!</v>
      </c>
      <c r="C169" s="176" t="e">
        <f>IF(AND(Projektgrundlagen!$I$24,'04 - Erschütterung'!#REF!=TRUE),'04 - Erschütterung'!#REF!,"")</f>
        <v>#REF!</v>
      </c>
      <c r="D169" s="176" t="e">
        <f>IF(AND(Projektgrundlagen!$I$24,'04 - Erschütterung'!#REF!=TRUE),'04 - Erschütterung'!#REF!,"")</f>
        <v>#REF!</v>
      </c>
      <c r="E169" s="176" t="e">
        <f>IF(AND(Projektgrundlagen!$I$24,'04 - Erschütterung'!#REF!=TRUE),'04 - Erschütterung'!#REF!,"")</f>
        <v>#REF!</v>
      </c>
      <c r="F169" s="176" t="e">
        <f>IF(AND(Projektgrundlagen!$I$24,'04 - Erschütterung'!#REF!=TRUE),'04 - Erschütterung'!#REF!,"")</f>
        <v>#REF!</v>
      </c>
      <c r="G169" s="181"/>
      <c r="H169" s="182"/>
    </row>
    <row r="170" spans="2:8" ht="16">
      <c r="B170" t="e">
        <f>IF(AND(Projektgrundlagen!$I$24,'04 - Erschütterung'!#REF!=TRUE),'04 - Erschütterung'!#REF!&amp;" "&amp;'04 - Erschütterung'!#REF!&amp;" "&amp;'04 - Erschütterung'!#REF!&amp;" "&amp;'04 - Erschütterung'!#REF!,"")</f>
        <v>#REF!</v>
      </c>
      <c r="C170" s="176" t="e">
        <f>IF(AND(Projektgrundlagen!$I$24,'04 - Erschütterung'!#REF!=TRUE),'04 - Erschütterung'!#REF!,"")</f>
        <v>#REF!</v>
      </c>
      <c r="D170" s="176" t="e">
        <f>IF(AND(Projektgrundlagen!$I$24,'04 - Erschütterung'!#REF!=TRUE),'04 - Erschütterung'!#REF!,"")</f>
        <v>#REF!</v>
      </c>
      <c r="E170" s="176" t="e">
        <f>IF(AND(Projektgrundlagen!$I$24,'04 - Erschütterung'!#REF!=TRUE),'04 - Erschütterung'!#REF!,"")</f>
        <v>#REF!</v>
      </c>
      <c r="F170" s="176" t="e">
        <f>IF(AND(Projektgrundlagen!$I$24,'04 - Erschütterung'!#REF!=TRUE),'04 - Erschütterung'!#REF!,"")</f>
        <v>#REF!</v>
      </c>
      <c r="G170" s="181"/>
      <c r="H170" s="182"/>
    </row>
    <row r="171" spans="2:8" ht="16">
      <c r="B171" t="e">
        <f>IF(AND(Projektgrundlagen!$I$24,'04 - Erschütterung'!#REF!=TRUE),'04 - Erschütterung'!#REF!&amp;" "&amp;'04 - Erschütterung'!#REF!&amp;" "&amp;'04 - Erschütterung'!#REF!&amp;" "&amp;'04 - Erschütterung'!#REF!,"")</f>
        <v>#REF!</v>
      </c>
      <c r="C171" s="176" t="e">
        <f>IF(AND(Projektgrundlagen!$I$24,'04 - Erschütterung'!#REF!=TRUE),'04 - Erschütterung'!#REF!,"")</f>
        <v>#REF!</v>
      </c>
      <c r="D171" s="176" t="e">
        <f>IF(AND(Projektgrundlagen!$I$24,'04 - Erschütterung'!#REF!=TRUE),'04 - Erschütterung'!#REF!,"")</f>
        <v>#REF!</v>
      </c>
      <c r="E171" s="176" t="e">
        <f>IF(AND(Projektgrundlagen!$I$24,'04 - Erschütterung'!#REF!=TRUE),'04 - Erschütterung'!#REF!,"")</f>
        <v>#REF!</v>
      </c>
      <c r="F171" s="176" t="e">
        <f>IF(AND(Projektgrundlagen!$I$24,'04 - Erschütterung'!#REF!=TRUE),'04 - Erschütterung'!#REF!,"")</f>
        <v>#REF!</v>
      </c>
      <c r="G171" s="181"/>
      <c r="H171" s="182"/>
    </row>
    <row r="172" spans="2:8" ht="16">
      <c r="B172" t="e">
        <f>IF(AND(Projektgrundlagen!$I$24,'04 - Erschütterung'!#REF!=TRUE),'04 - Erschütterung'!#REF!&amp;" "&amp;'04 - Erschütterung'!#REF!&amp;" "&amp;'04 - Erschütterung'!#REF!&amp;" "&amp;'04 - Erschütterung'!#REF!,"")</f>
        <v>#REF!</v>
      </c>
      <c r="C172" s="176" t="e">
        <f>IF(AND(Projektgrundlagen!$I$24,'04 - Erschütterung'!#REF!=TRUE),'04 - Erschütterung'!#REF!,"")</f>
        <v>#REF!</v>
      </c>
      <c r="D172" s="176" t="e">
        <f>IF(AND(Projektgrundlagen!$I$24,'04 - Erschütterung'!#REF!=TRUE),'04 - Erschütterung'!#REF!,"")</f>
        <v>#REF!</v>
      </c>
      <c r="E172" s="176" t="e">
        <f>IF(AND(Projektgrundlagen!$I$24,'04 - Erschütterung'!#REF!=TRUE),'04 - Erschütterung'!#REF!,"")</f>
        <v>#REF!</v>
      </c>
      <c r="F172" s="176" t="e">
        <f>IF(AND(Projektgrundlagen!$I$24,'04 - Erschütterung'!#REF!=TRUE),'04 - Erschütterung'!#REF!,"")</f>
        <v>#REF!</v>
      </c>
      <c r="G172" s="181"/>
      <c r="H172" s="182"/>
    </row>
    <row r="173" spans="2:8" ht="16">
      <c r="B173" t="e">
        <f>IF(AND(Projektgrundlagen!$I$24,'04 - Erschütterung'!#REF!=TRUE),'04 - Erschütterung'!#REF!&amp;" "&amp;'04 - Erschütterung'!#REF!&amp;" "&amp;'04 - Erschütterung'!#REF!&amp;" "&amp;'04 - Erschütterung'!#REF!,"")</f>
        <v>#REF!</v>
      </c>
      <c r="C173" s="176" t="e">
        <f>IF(AND(Projektgrundlagen!$I$24,'04 - Erschütterung'!#REF!=TRUE),'04 - Erschütterung'!#REF!,"")</f>
        <v>#REF!</v>
      </c>
      <c r="D173" s="176" t="e">
        <f>IF(AND(Projektgrundlagen!$I$24,'04 - Erschütterung'!#REF!=TRUE),'04 - Erschütterung'!#REF!,"")</f>
        <v>#REF!</v>
      </c>
      <c r="E173" s="176" t="e">
        <f>IF(AND(Projektgrundlagen!$I$24,'04 - Erschütterung'!#REF!=TRUE),'04 - Erschütterung'!#REF!,"")</f>
        <v>#REF!</v>
      </c>
      <c r="F173" s="176" t="e">
        <f>IF(AND(Projektgrundlagen!$I$24,'04 - Erschütterung'!#REF!=TRUE),'04 - Erschütterung'!#REF!,"")</f>
        <v>#REF!</v>
      </c>
      <c r="G173" s="181"/>
      <c r="H173" s="182"/>
    </row>
    <row r="174" spans="2:8" ht="16">
      <c r="B174" t="e">
        <f>IF(AND(Projektgrundlagen!$I$24,'04 - Erschütterung'!#REF!=TRUE),'04 - Erschütterung'!#REF!&amp;" "&amp;'04 - Erschütterung'!#REF!&amp;" "&amp;'04 - Erschütterung'!#REF!&amp;" "&amp;'04 - Erschütterung'!#REF!,"")</f>
        <v>#REF!</v>
      </c>
      <c r="C174" s="176" t="e">
        <f>IF(AND(Projektgrundlagen!$I$24,'04 - Erschütterung'!#REF!=TRUE),'04 - Erschütterung'!#REF!,"")</f>
        <v>#REF!</v>
      </c>
      <c r="D174" s="176" t="e">
        <f>IF(AND(Projektgrundlagen!$I$24,'04 - Erschütterung'!#REF!=TRUE),'04 - Erschütterung'!#REF!,"")</f>
        <v>#REF!</v>
      </c>
      <c r="E174" s="176" t="e">
        <f>IF(AND(Projektgrundlagen!$I$24,'04 - Erschütterung'!#REF!=TRUE),'04 - Erschütterung'!#REF!,"")</f>
        <v>#REF!</v>
      </c>
      <c r="F174" s="176" t="e">
        <f>IF(AND(Projektgrundlagen!$I$24,'04 - Erschütterung'!#REF!=TRUE),'04 - Erschütterung'!#REF!,"")</f>
        <v>#REF!</v>
      </c>
      <c r="G174" s="181"/>
      <c r="H174" s="182"/>
    </row>
    <row r="175" spans="2:8" ht="16">
      <c r="B175" t="e">
        <f>IF(AND(Projektgrundlagen!$I$24,'04 - Erschütterung'!#REF!=TRUE),'04 - Erschütterung'!#REF!&amp;" "&amp;'04 - Erschütterung'!#REF!&amp;" "&amp;'04 - Erschütterung'!#REF!&amp;" "&amp;'04 - Erschütterung'!#REF!,"")</f>
        <v>#REF!</v>
      </c>
      <c r="C175" s="176" t="e">
        <f>IF(AND(Projektgrundlagen!$I$24,'04 - Erschütterung'!#REF!=TRUE),'04 - Erschütterung'!#REF!,"")</f>
        <v>#REF!</v>
      </c>
      <c r="D175" s="176" t="e">
        <f>IF(AND(Projektgrundlagen!$I$24,'04 - Erschütterung'!#REF!=TRUE),'04 - Erschütterung'!#REF!,"")</f>
        <v>#REF!</v>
      </c>
      <c r="E175" s="176" t="e">
        <f>IF(AND(Projektgrundlagen!$I$24,'04 - Erschütterung'!#REF!=TRUE),'04 - Erschütterung'!#REF!,"")</f>
        <v>#REF!</v>
      </c>
      <c r="F175" s="176" t="e">
        <f>IF(AND(Projektgrundlagen!$I$24,'04 - Erschütterung'!#REF!=TRUE),'04 - Erschütterung'!#REF!,"")</f>
        <v>#REF!</v>
      </c>
      <c r="G175" s="181"/>
      <c r="H175" s="182"/>
    </row>
    <row r="176" spans="2:8" ht="16">
      <c r="B176" t="e">
        <f>IF(AND(Projektgrundlagen!$I$24,'04 - Erschütterung'!#REF!=TRUE),'04 - Erschütterung'!#REF!&amp;" "&amp;'04 - Erschütterung'!#REF!&amp;" "&amp;'04 - Erschütterung'!#REF!&amp;" "&amp;'04 - Erschütterung'!#REF!,"")</f>
        <v>#REF!</v>
      </c>
      <c r="C176" s="176" t="e">
        <f>IF(AND(Projektgrundlagen!$I$24,'04 - Erschütterung'!#REF!=TRUE),'04 - Erschütterung'!#REF!,"")</f>
        <v>#REF!</v>
      </c>
      <c r="D176" s="176" t="e">
        <f>IF(AND(Projektgrundlagen!$I$24,'04 - Erschütterung'!#REF!=TRUE),'04 - Erschütterung'!#REF!,"")</f>
        <v>#REF!</v>
      </c>
      <c r="E176" s="176" t="e">
        <f>IF(AND(Projektgrundlagen!$I$24,'04 - Erschütterung'!#REF!=TRUE),'04 - Erschütterung'!#REF!,"")</f>
        <v>#REF!</v>
      </c>
      <c r="F176" s="176" t="e">
        <f>IF(AND(Projektgrundlagen!$I$24,'04 - Erschütterung'!#REF!=TRUE),'04 - Erschütterung'!#REF!,"")</f>
        <v>#REF!</v>
      </c>
      <c r="G176" s="181"/>
      <c r="H176" s="182"/>
    </row>
    <row r="177" spans="2:8" ht="16">
      <c r="B177" t="e">
        <f>IF(AND(Projektgrundlagen!$I$24,'04 - Erschütterung'!#REF!=TRUE),'04 - Erschütterung'!#REF!&amp;" "&amp;'04 - Erschütterung'!#REF!&amp;" "&amp;'04 - Erschütterung'!#REF!&amp;" "&amp;'04 - Erschütterung'!#REF!,"")</f>
        <v>#REF!</v>
      </c>
      <c r="C177" s="176" t="e">
        <f>IF(AND(Projektgrundlagen!$I$24,'04 - Erschütterung'!#REF!=TRUE),'04 - Erschütterung'!#REF!,"")</f>
        <v>#REF!</v>
      </c>
      <c r="D177" s="176" t="e">
        <f>IF(AND(Projektgrundlagen!$I$24,'04 - Erschütterung'!#REF!=TRUE),'04 - Erschütterung'!#REF!,"")</f>
        <v>#REF!</v>
      </c>
      <c r="E177" s="176" t="e">
        <f>IF(AND(Projektgrundlagen!$I$24,'04 - Erschütterung'!#REF!=TRUE),'04 - Erschütterung'!#REF!,"")</f>
        <v>#REF!</v>
      </c>
      <c r="F177" s="176" t="e">
        <f>IF(AND(Projektgrundlagen!$I$24,'04 - Erschütterung'!#REF!=TRUE),'04 - Erschütterung'!#REF!,"")</f>
        <v>#REF!</v>
      </c>
      <c r="G177" s="181"/>
      <c r="H177" s="182"/>
    </row>
    <row r="178" spans="2:8" ht="16">
      <c r="B178" t="e">
        <f>IF(AND(Projektgrundlagen!$I$24,'04 - Erschütterung'!#REF!=TRUE),'04 - Erschütterung'!#REF!&amp;" "&amp;'04 - Erschütterung'!#REF!&amp;" "&amp;'04 - Erschütterung'!#REF!&amp;" "&amp;'04 - Erschütterung'!#REF!,"")</f>
        <v>#REF!</v>
      </c>
      <c r="C178" s="176" t="e">
        <f>IF(AND(Projektgrundlagen!$I$24,'04 - Erschütterung'!#REF!=TRUE),'04 - Erschütterung'!#REF!,"")</f>
        <v>#REF!</v>
      </c>
      <c r="D178" s="176" t="e">
        <f>IF(AND(Projektgrundlagen!$I$24,'04 - Erschütterung'!#REF!=TRUE),'04 - Erschütterung'!#REF!,"")</f>
        <v>#REF!</v>
      </c>
      <c r="E178" s="176" t="e">
        <f>IF(AND(Projektgrundlagen!$I$24,'04 - Erschütterung'!#REF!=TRUE),'04 - Erschütterung'!#REF!,"")</f>
        <v>#REF!</v>
      </c>
      <c r="F178" s="176" t="e">
        <f>IF(AND(Projektgrundlagen!$I$24,'04 - Erschütterung'!#REF!=TRUE),'04 - Erschütterung'!#REF!,"")</f>
        <v>#REF!</v>
      </c>
      <c r="G178" s="181"/>
      <c r="H178" s="182"/>
    </row>
    <row r="179" spans="2:8" ht="16">
      <c r="B179" t="e">
        <f>IF(AND(Projektgrundlagen!$I$24,'04 - Erschütterung'!#REF!=TRUE),'04 - Erschütterung'!#REF!&amp;" "&amp;'04 - Erschütterung'!#REF!&amp;" "&amp;'04 - Erschütterung'!#REF!&amp;" "&amp;'04 - Erschütterung'!#REF!,"")</f>
        <v>#REF!</v>
      </c>
      <c r="C179" s="176" t="e">
        <f>IF(AND(Projektgrundlagen!$I$24,'04 - Erschütterung'!#REF!=TRUE),'04 - Erschütterung'!#REF!,"")</f>
        <v>#REF!</v>
      </c>
      <c r="D179" s="176" t="e">
        <f>IF(AND(Projektgrundlagen!$I$24,'04 - Erschütterung'!#REF!=TRUE),'04 - Erschütterung'!#REF!,"")</f>
        <v>#REF!</v>
      </c>
      <c r="E179" s="176" t="e">
        <f>IF(AND(Projektgrundlagen!$I$24,'04 - Erschütterung'!#REF!=TRUE),'04 - Erschütterung'!#REF!,"")</f>
        <v>#REF!</v>
      </c>
      <c r="F179" s="176" t="e">
        <f>IF(AND(Projektgrundlagen!$I$24,'04 - Erschütterung'!#REF!=TRUE),'04 - Erschütterung'!#REF!,"")</f>
        <v>#REF!</v>
      </c>
      <c r="G179" s="181"/>
      <c r="H179" s="182"/>
    </row>
    <row r="180" spans="2:8" ht="16">
      <c r="B180" t="e">
        <f>IF(AND(Projektgrundlagen!$I$24,'04 - Erschütterung'!#REF!=TRUE),'04 - Erschütterung'!#REF!&amp;" "&amp;'04 - Erschütterung'!#REF!&amp;" "&amp;'04 - Erschütterung'!#REF!&amp;" "&amp;'04 - Erschütterung'!#REF!,"")</f>
        <v>#REF!</v>
      </c>
      <c r="C180" s="176" t="e">
        <f>IF(AND(Projektgrundlagen!$I$24,'04 - Erschütterung'!#REF!=TRUE),'04 - Erschütterung'!#REF!,"")</f>
        <v>#REF!</v>
      </c>
      <c r="D180" s="176" t="e">
        <f>IF(AND(Projektgrundlagen!$I$24,'04 - Erschütterung'!#REF!=TRUE),'04 - Erschütterung'!#REF!,"")</f>
        <v>#REF!</v>
      </c>
      <c r="E180" s="176" t="e">
        <f>IF(AND(Projektgrundlagen!$I$24,'04 - Erschütterung'!#REF!=TRUE),'04 - Erschütterung'!#REF!,"")</f>
        <v>#REF!</v>
      </c>
      <c r="F180" s="176" t="e">
        <f>IF(AND(Projektgrundlagen!$I$24,'04 - Erschütterung'!#REF!=TRUE),'04 - Erschütterung'!#REF!,"")</f>
        <v>#REF!</v>
      </c>
      <c r="G180" s="181"/>
      <c r="H180" s="182"/>
    </row>
    <row r="181" spans="2:8" ht="16">
      <c r="B181" t="e">
        <f>IF(AND(Projektgrundlagen!$I$24,'04 - Erschütterung'!#REF!=TRUE),'04 - Erschütterung'!#REF!&amp;" "&amp;'04 - Erschütterung'!#REF!&amp;" "&amp;'04 - Erschütterung'!#REF!&amp;" "&amp;'04 - Erschütterung'!#REF!,"")</f>
        <v>#REF!</v>
      </c>
      <c r="C181" s="176" t="e">
        <f>IF(AND(Projektgrundlagen!$I$24,'04 - Erschütterung'!#REF!=TRUE),'04 - Erschütterung'!#REF!,"")</f>
        <v>#REF!</v>
      </c>
      <c r="D181" s="176" t="e">
        <f>IF(AND(Projektgrundlagen!$I$24,'04 - Erschütterung'!#REF!=TRUE),'04 - Erschütterung'!#REF!,"")</f>
        <v>#REF!</v>
      </c>
      <c r="E181" s="176" t="e">
        <f>IF(AND(Projektgrundlagen!$I$24,'04 - Erschütterung'!#REF!=TRUE),'04 - Erschütterung'!#REF!,"")</f>
        <v>#REF!</v>
      </c>
      <c r="F181" s="176" t="e">
        <f>IF(AND(Projektgrundlagen!$I$24,'04 - Erschütterung'!#REF!=TRUE),'04 - Erschütterung'!#REF!,"")</f>
        <v>#REF!</v>
      </c>
      <c r="G181" s="181"/>
      <c r="H181" s="182"/>
    </row>
    <row r="182" spans="2:8" ht="16">
      <c r="B182" t="e">
        <f>IF(AND(Projektgrundlagen!$I$24,'04 - Erschütterung'!#REF!=TRUE),'04 - Erschütterung'!#REF!&amp;" "&amp;'04 - Erschütterung'!#REF!&amp;" "&amp;'04 - Erschütterung'!#REF!&amp;" "&amp;'04 - Erschütterung'!#REF!,"")</f>
        <v>#REF!</v>
      </c>
      <c r="C182" s="176" t="e">
        <f>IF(AND(Projektgrundlagen!$I$24,'04 - Erschütterung'!#REF!=TRUE),'04 - Erschütterung'!#REF!,"")</f>
        <v>#REF!</v>
      </c>
      <c r="D182" s="176" t="e">
        <f>IF(AND(Projektgrundlagen!$I$24,'04 - Erschütterung'!#REF!=TRUE),'04 - Erschütterung'!#REF!,"")</f>
        <v>#REF!</v>
      </c>
      <c r="E182" s="176" t="e">
        <f>IF(AND(Projektgrundlagen!$I$24,'04 - Erschütterung'!#REF!=TRUE),'04 - Erschütterung'!#REF!,"")</f>
        <v>#REF!</v>
      </c>
      <c r="F182" s="176" t="e">
        <f>IF(AND(Projektgrundlagen!$I$24,'04 - Erschütterung'!#REF!=TRUE),'04 - Erschütterung'!#REF!,"")</f>
        <v>#REF!</v>
      </c>
      <c r="G182" s="181"/>
      <c r="H182" s="182"/>
    </row>
    <row r="183" spans="2:8" ht="16">
      <c r="B183" t="e">
        <f>IF(AND(Projektgrundlagen!$I$24,'04 - Erschütterung'!#REF!=TRUE),'04 - Erschütterung'!#REF!&amp;" "&amp;'04 - Erschütterung'!#REF!&amp;" "&amp;'04 - Erschütterung'!#REF!&amp;" "&amp;'04 - Erschütterung'!#REF!,"")</f>
        <v>#REF!</v>
      </c>
      <c r="C183" s="176" t="e">
        <f>IF(AND(Projektgrundlagen!$I$24,'04 - Erschütterung'!#REF!=TRUE),'04 - Erschütterung'!#REF!,"")</f>
        <v>#REF!</v>
      </c>
      <c r="D183" s="176" t="e">
        <f>IF(AND(Projektgrundlagen!$I$24,'04 - Erschütterung'!#REF!=TRUE),'04 - Erschütterung'!#REF!,"")</f>
        <v>#REF!</v>
      </c>
      <c r="E183" s="176" t="e">
        <f>IF(AND(Projektgrundlagen!$I$24,'04 - Erschütterung'!#REF!=TRUE),'04 - Erschütterung'!#REF!,"")</f>
        <v>#REF!</v>
      </c>
      <c r="F183" s="176" t="e">
        <f>IF(AND(Projektgrundlagen!$I$24,'04 - Erschütterung'!#REF!=TRUE),'04 - Erschütterung'!#REF!,"")</f>
        <v>#REF!</v>
      </c>
      <c r="G183" s="181"/>
      <c r="H183" s="182"/>
    </row>
    <row r="184" spans="2:8" ht="16">
      <c r="B184" t="e">
        <f>IF(AND(Projektgrundlagen!$I$24,'04 - Erschütterung'!#REF!=TRUE),'04 - Erschütterung'!#REF!&amp;" "&amp;'04 - Erschütterung'!#REF!&amp;" "&amp;'04 - Erschütterung'!#REF!&amp;" "&amp;'04 - Erschütterung'!#REF!,"")</f>
        <v>#REF!</v>
      </c>
      <c r="C184" s="176" t="e">
        <f>IF(AND(Projektgrundlagen!$I$24,'04 - Erschütterung'!#REF!=TRUE),'04 - Erschütterung'!#REF!,"")</f>
        <v>#REF!</v>
      </c>
      <c r="D184" s="176" t="e">
        <f>IF(AND(Projektgrundlagen!$I$24,'04 - Erschütterung'!#REF!=TRUE),'04 - Erschütterung'!#REF!,"")</f>
        <v>#REF!</v>
      </c>
      <c r="E184" s="176" t="e">
        <f>IF(AND(Projektgrundlagen!$I$24,'04 - Erschütterung'!#REF!=TRUE),'04 - Erschütterung'!#REF!,"")</f>
        <v>#REF!</v>
      </c>
      <c r="F184" s="176" t="e">
        <f>IF(AND(Projektgrundlagen!$I$24,'04 - Erschütterung'!#REF!=TRUE),'04 - Erschütterung'!#REF!,"")</f>
        <v>#REF!</v>
      </c>
      <c r="G184" s="181"/>
      <c r="H184" s="182"/>
    </row>
    <row r="185" spans="2:8" ht="16">
      <c r="B185" t="e">
        <f>IF(AND(Projektgrundlagen!$I$24,'04 - Erschütterung'!#REF!=TRUE),'04 - Erschütterung'!#REF!&amp;" "&amp;'04 - Erschütterung'!#REF!&amp;" "&amp;'04 - Erschütterung'!#REF!&amp;" "&amp;'04 - Erschütterung'!#REF!,"")</f>
        <v>#REF!</v>
      </c>
      <c r="C185" s="176" t="e">
        <f>IF(AND(Projektgrundlagen!$I$24,'04 - Erschütterung'!#REF!=TRUE),'04 - Erschütterung'!#REF!,"")</f>
        <v>#REF!</v>
      </c>
      <c r="D185" s="176" t="e">
        <f>IF(AND(Projektgrundlagen!$I$24,'04 - Erschütterung'!#REF!=TRUE),'04 - Erschütterung'!#REF!,"")</f>
        <v>#REF!</v>
      </c>
      <c r="E185" s="176" t="e">
        <f>IF(AND(Projektgrundlagen!$I$24,'04 - Erschütterung'!#REF!=TRUE),'04 - Erschütterung'!#REF!,"")</f>
        <v>#REF!</v>
      </c>
      <c r="F185" s="176" t="e">
        <f>IF(AND(Projektgrundlagen!$I$24,'04 - Erschütterung'!#REF!=TRUE),'04 - Erschütterung'!#REF!,"")</f>
        <v>#REF!</v>
      </c>
      <c r="G185" s="181"/>
      <c r="H185" s="182"/>
    </row>
    <row r="186" spans="2:8" ht="16">
      <c r="B186" t="e">
        <f>IF(AND(Projektgrundlagen!$I$24,'04 - Erschütterung'!#REF!=TRUE),'04 - Erschütterung'!#REF!&amp;" "&amp;'04 - Erschütterung'!#REF!&amp;" "&amp;'04 - Erschütterung'!#REF!&amp;" "&amp;'04 - Erschütterung'!#REF!,"")</f>
        <v>#REF!</v>
      </c>
      <c r="C186" s="176" t="e">
        <f>IF(AND(Projektgrundlagen!$I$24,'04 - Erschütterung'!#REF!=TRUE),'04 - Erschütterung'!#REF!,"")</f>
        <v>#REF!</v>
      </c>
      <c r="D186" s="176" t="e">
        <f>IF(AND(Projektgrundlagen!$I$24,'04 - Erschütterung'!#REF!=TRUE),'04 - Erschütterung'!#REF!,"")</f>
        <v>#REF!</v>
      </c>
      <c r="E186" s="176" t="e">
        <f>IF(AND(Projektgrundlagen!$I$24,'04 - Erschütterung'!#REF!=TRUE),'04 - Erschütterung'!#REF!,"")</f>
        <v>#REF!</v>
      </c>
      <c r="F186" s="176" t="e">
        <f>IF(AND(Projektgrundlagen!$I$24,'04 - Erschütterung'!#REF!=TRUE),'04 - Erschütterung'!#REF!,"")</f>
        <v>#REF!</v>
      </c>
      <c r="G186" s="181"/>
      <c r="H186" s="182"/>
    </row>
    <row r="187" spans="2:8" ht="16">
      <c r="B187" t="e">
        <f>IF(AND(Projektgrundlagen!$I$24,'04 - Erschütterung'!#REF!=TRUE),'04 - Erschütterung'!#REF!&amp;" "&amp;'04 - Erschütterung'!#REF!&amp;" "&amp;'04 - Erschütterung'!#REF!&amp;" "&amp;'04 - Erschütterung'!#REF!,"")</f>
        <v>#REF!</v>
      </c>
      <c r="C187" s="176" t="e">
        <f>IF(AND(Projektgrundlagen!$I$24,'04 - Erschütterung'!#REF!=TRUE),'04 - Erschütterung'!#REF!,"")</f>
        <v>#REF!</v>
      </c>
      <c r="D187" s="176" t="e">
        <f>IF(AND(Projektgrundlagen!$I$24,'04 - Erschütterung'!#REF!=TRUE),'04 - Erschütterung'!#REF!,"")</f>
        <v>#REF!</v>
      </c>
      <c r="E187" s="176" t="e">
        <f>IF(AND(Projektgrundlagen!$I$24,'04 - Erschütterung'!#REF!=TRUE),'04 - Erschütterung'!#REF!,"")</f>
        <v>#REF!</v>
      </c>
      <c r="F187" s="176" t="e">
        <f>IF(AND(Projektgrundlagen!$I$24,'04 - Erschütterung'!#REF!=TRUE),'04 - Erschütterung'!#REF!,"")</f>
        <v>#REF!</v>
      </c>
      <c r="G187" s="181"/>
      <c r="H187" s="182"/>
    </row>
    <row r="188" spans="2:8" ht="16">
      <c r="B188" t="e">
        <f>IF(AND(Projektgrundlagen!$I$24,'04 - Erschütterung'!#REF!=TRUE),'04 - Erschütterung'!#REF!&amp;" "&amp;'04 - Erschütterung'!#REF!&amp;" "&amp;'04 - Erschütterung'!#REF!&amp;" "&amp;'04 - Erschütterung'!#REF!,"")</f>
        <v>#REF!</v>
      </c>
      <c r="C188" s="176" t="e">
        <f>IF(AND(Projektgrundlagen!$I$24,'04 - Erschütterung'!#REF!=TRUE),'04 - Erschütterung'!#REF!,"")</f>
        <v>#REF!</v>
      </c>
      <c r="D188" s="176" t="e">
        <f>IF(AND(Projektgrundlagen!$I$24,'04 - Erschütterung'!#REF!=TRUE),'04 - Erschütterung'!#REF!,"")</f>
        <v>#REF!</v>
      </c>
      <c r="E188" s="176" t="e">
        <f>IF(AND(Projektgrundlagen!$I$24,'04 - Erschütterung'!#REF!=TRUE),'04 - Erschütterung'!#REF!,"")</f>
        <v>#REF!</v>
      </c>
      <c r="F188" s="176" t="e">
        <f>IF(AND(Projektgrundlagen!$I$24,'04 - Erschütterung'!#REF!=TRUE),'04 - Erschütterung'!#REF!,"")</f>
        <v>#REF!</v>
      </c>
      <c r="G188" s="181"/>
      <c r="H188" s="182"/>
    </row>
    <row r="189" spans="2:8" ht="16">
      <c r="B189" t="e">
        <f>IF(AND(Projektgrundlagen!$I$24,'04 - Erschütterung'!#REF!=TRUE),'04 - Erschütterung'!#REF!&amp;" "&amp;'04 - Erschütterung'!#REF!&amp;" "&amp;'04 - Erschütterung'!#REF!&amp;" "&amp;'04 - Erschütterung'!#REF!,"")</f>
        <v>#REF!</v>
      </c>
      <c r="C189" s="176" t="e">
        <f>IF(AND(Projektgrundlagen!$I$24,'04 - Erschütterung'!#REF!=TRUE),'04 - Erschütterung'!#REF!,"")</f>
        <v>#REF!</v>
      </c>
      <c r="D189" s="176" t="e">
        <f>IF(AND(Projektgrundlagen!$I$24,'04 - Erschütterung'!#REF!=TRUE),'04 - Erschütterung'!#REF!,"")</f>
        <v>#REF!</v>
      </c>
      <c r="E189" s="176" t="e">
        <f>IF(AND(Projektgrundlagen!$I$24,'04 - Erschütterung'!#REF!=TRUE),'04 - Erschütterung'!#REF!,"")</f>
        <v>#REF!</v>
      </c>
      <c r="F189" s="176" t="e">
        <f>IF(AND(Projektgrundlagen!$I$24,'04 - Erschütterung'!#REF!=TRUE),'04 - Erschütterung'!#REF!,"")</f>
        <v>#REF!</v>
      </c>
      <c r="G189" s="181"/>
      <c r="H189" s="182"/>
    </row>
    <row r="190" spans="2:8" ht="16">
      <c r="B190" t="e">
        <f>IF(AND(Projektgrundlagen!$I$24,'04 - Erschütterung'!#REF!=TRUE),'04 - Erschütterung'!#REF!&amp;" "&amp;'04 - Erschütterung'!#REF!&amp;" "&amp;'04 - Erschütterung'!#REF!&amp;" "&amp;'04 - Erschütterung'!#REF!,"")</f>
        <v>#REF!</v>
      </c>
      <c r="C190" s="176" t="e">
        <f>IF(AND(Projektgrundlagen!$I$24,'04 - Erschütterung'!#REF!=TRUE),'04 - Erschütterung'!#REF!,"")</f>
        <v>#REF!</v>
      </c>
      <c r="D190" s="176" t="e">
        <f>IF(AND(Projektgrundlagen!$I$24,'04 - Erschütterung'!#REF!=TRUE),'04 - Erschütterung'!#REF!,"")</f>
        <v>#REF!</v>
      </c>
      <c r="E190" s="176" t="e">
        <f>IF(AND(Projektgrundlagen!$I$24,'04 - Erschütterung'!#REF!=TRUE),'04 - Erschütterung'!#REF!,"")</f>
        <v>#REF!</v>
      </c>
      <c r="F190" s="176" t="e">
        <f>IF(AND(Projektgrundlagen!$I$24,'04 - Erschütterung'!#REF!=TRUE),'04 - Erschütterung'!#REF!,"")</f>
        <v>#REF!</v>
      </c>
      <c r="G190" s="181"/>
      <c r="H190" s="182"/>
    </row>
    <row r="191" spans="2:8" ht="16">
      <c r="B191" t="e">
        <f>IF(AND(Projektgrundlagen!$I$24,'04 - Erschütterung'!#REF!=TRUE),'04 - Erschütterung'!#REF!&amp;" "&amp;'04 - Erschütterung'!#REF!&amp;" "&amp;'04 - Erschütterung'!#REF!&amp;" "&amp;'04 - Erschütterung'!#REF!,"")</f>
        <v>#REF!</v>
      </c>
      <c r="C191" s="176" t="e">
        <f>IF(AND(Projektgrundlagen!$I$24,'04 - Erschütterung'!#REF!=TRUE),'04 - Erschütterung'!#REF!,"")</f>
        <v>#REF!</v>
      </c>
      <c r="D191" s="176" t="e">
        <f>IF(AND(Projektgrundlagen!$I$24,'04 - Erschütterung'!#REF!=TRUE),'04 - Erschütterung'!#REF!,"")</f>
        <v>#REF!</v>
      </c>
      <c r="E191" s="176" t="e">
        <f>IF(AND(Projektgrundlagen!$I$24,'04 - Erschütterung'!#REF!=TRUE),'04 - Erschütterung'!#REF!,"")</f>
        <v>#REF!</v>
      </c>
      <c r="F191" s="176" t="e">
        <f>IF(AND(Projektgrundlagen!$I$24,'04 - Erschütterung'!#REF!=TRUE),'04 - Erschütterung'!#REF!,"")</f>
        <v>#REF!</v>
      </c>
      <c r="G191" s="181"/>
      <c r="H191" s="182"/>
    </row>
    <row r="192" spans="2:8" ht="16">
      <c r="B192" t="e">
        <f>IF(AND(Projektgrundlagen!$I$24,'04 - Erschütterung'!#REF!=TRUE),'04 - Erschütterung'!#REF!&amp;" "&amp;'04 - Erschütterung'!#REF!&amp;" "&amp;'04 - Erschütterung'!#REF!&amp;" "&amp;'04 - Erschütterung'!#REF!,"")</f>
        <v>#REF!</v>
      </c>
      <c r="C192" s="176" t="e">
        <f>IF(AND(Projektgrundlagen!$I$24,'04 - Erschütterung'!#REF!=TRUE),'04 - Erschütterung'!#REF!,"")</f>
        <v>#REF!</v>
      </c>
      <c r="D192" s="176" t="e">
        <f>IF(AND(Projektgrundlagen!$I$24,'04 - Erschütterung'!#REF!=TRUE),'04 - Erschütterung'!#REF!,"")</f>
        <v>#REF!</v>
      </c>
      <c r="E192" s="176" t="e">
        <f>IF(AND(Projektgrundlagen!$I$24,'04 - Erschütterung'!#REF!=TRUE),'04 - Erschütterung'!#REF!,"")</f>
        <v>#REF!</v>
      </c>
      <c r="F192" s="176" t="e">
        <f>IF(AND(Projektgrundlagen!$I$24,'04 - Erschütterung'!#REF!=TRUE),'04 - Erschütterung'!#REF!,"")</f>
        <v>#REF!</v>
      </c>
      <c r="G192" s="181"/>
      <c r="H192" s="182"/>
    </row>
    <row r="193" spans="2:8" ht="16">
      <c r="B193" t="e">
        <f>IF(AND(Projektgrundlagen!$I$24,'04 - Erschütterung'!#REF!=TRUE),'04 - Erschütterung'!#REF!&amp;" "&amp;'04 - Erschütterung'!#REF!&amp;" "&amp;'04 - Erschütterung'!#REF!&amp;" "&amp;'04 - Erschütterung'!#REF!,"")</f>
        <v>#REF!</v>
      </c>
      <c r="C193" s="176" t="e">
        <f>IF(AND(Projektgrundlagen!$I$24,'04 - Erschütterung'!#REF!=TRUE),'04 - Erschütterung'!#REF!,"")</f>
        <v>#REF!</v>
      </c>
      <c r="D193" s="176" t="e">
        <f>IF(AND(Projektgrundlagen!$I$24,'04 - Erschütterung'!#REF!=TRUE),'04 - Erschütterung'!#REF!,"")</f>
        <v>#REF!</v>
      </c>
      <c r="E193" s="176" t="e">
        <f>IF(AND(Projektgrundlagen!$I$24,'04 - Erschütterung'!#REF!=TRUE),'04 - Erschütterung'!#REF!,"")</f>
        <v>#REF!</v>
      </c>
      <c r="F193" s="176" t="e">
        <f>IF(AND(Projektgrundlagen!$I$24,'04 - Erschütterung'!#REF!=TRUE),'04 - Erschütterung'!#REF!,"")</f>
        <v>#REF!</v>
      </c>
      <c r="G193" s="181"/>
      <c r="H193" s="182"/>
    </row>
    <row r="194" spans="2:8" ht="16">
      <c r="B194" t="e">
        <f>IF(AND(Projektgrundlagen!$I$24,'04 - Erschütterung'!#REF!=TRUE),'04 - Erschütterung'!#REF!&amp;" "&amp;'04 - Erschütterung'!#REF!&amp;" "&amp;'04 - Erschütterung'!#REF!&amp;" "&amp;'04 - Erschütterung'!#REF!,"")</f>
        <v>#REF!</v>
      </c>
      <c r="C194" s="176" t="e">
        <f>IF(AND(Projektgrundlagen!$I$24,'04 - Erschütterung'!#REF!=TRUE),'04 - Erschütterung'!#REF!,"")</f>
        <v>#REF!</v>
      </c>
      <c r="D194" s="176" t="e">
        <f>IF(AND(Projektgrundlagen!$I$24,'04 - Erschütterung'!#REF!=TRUE),'04 - Erschütterung'!#REF!,"")</f>
        <v>#REF!</v>
      </c>
      <c r="E194" s="176" t="e">
        <f>IF(AND(Projektgrundlagen!$I$24,'04 - Erschütterung'!#REF!=TRUE),'04 - Erschütterung'!#REF!,"")</f>
        <v>#REF!</v>
      </c>
      <c r="F194" s="176" t="e">
        <f>IF(AND(Projektgrundlagen!$I$24,'04 - Erschütterung'!#REF!=TRUE),'04 - Erschütterung'!#REF!,"")</f>
        <v>#REF!</v>
      </c>
      <c r="G194" s="181"/>
      <c r="H194" s="182"/>
    </row>
    <row r="195" spans="2:8" ht="16">
      <c r="B195" t="e">
        <f>IF(AND(Projektgrundlagen!$I$24,'04 - Erschütterung'!#REF!=TRUE),'04 - Erschütterung'!#REF!&amp;" "&amp;'04 - Erschütterung'!#REF!&amp;" "&amp;'04 - Erschütterung'!#REF!&amp;" "&amp;'04 - Erschütterung'!#REF!,"")</f>
        <v>#REF!</v>
      </c>
      <c r="C195" s="176" t="e">
        <f>IF(AND(Projektgrundlagen!$I$24,'04 - Erschütterung'!#REF!=TRUE),'04 - Erschütterung'!#REF!,"")</f>
        <v>#REF!</v>
      </c>
      <c r="D195" s="176" t="e">
        <f>IF(AND(Projektgrundlagen!$I$24,'04 - Erschütterung'!#REF!=TRUE),'04 - Erschütterung'!#REF!,"")</f>
        <v>#REF!</v>
      </c>
      <c r="E195" s="176" t="e">
        <f>IF(AND(Projektgrundlagen!$I$24,'04 - Erschütterung'!#REF!=TRUE),'04 - Erschütterung'!#REF!,"")</f>
        <v>#REF!</v>
      </c>
      <c r="F195" s="176" t="e">
        <f>IF(AND(Projektgrundlagen!$I$24,'04 - Erschütterung'!#REF!=TRUE),'04 - Erschütterung'!#REF!,"")</f>
        <v>#REF!</v>
      </c>
      <c r="G195" s="181"/>
      <c r="H195" s="182"/>
    </row>
    <row r="196" spans="2:8" ht="16">
      <c r="B196" t="e">
        <f>IF(AND(Projektgrundlagen!$I$24,'04 - Erschütterung'!#REF!=TRUE),'04 - Erschütterung'!#REF!&amp;" "&amp;'04 - Erschütterung'!#REF!&amp;" "&amp;'04 - Erschütterung'!#REF!&amp;" "&amp;'04 - Erschütterung'!#REF!,"")</f>
        <v>#REF!</v>
      </c>
      <c r="C196" s="176" t="e">
        <f>IF(AND(Projektgrundlagen!$I$24,'04 - Erschütterung'!#REF!=TRUE),'04 - Erschütterung'!#REF!,"")</f>
        <v>#REF!</v>
      </c>
      <c r="D196" s="176" t="e">
        <f>IF(AND(Projektgrundlagen!$I$24,'04 - Erschütterung'!#REF!=TRUE),'04 - Erschütterung'!#REF!,"")</f>
        <v>#REF!</v>
      </c>
      <c r="E196" s="176" t="e">
        <f>IF(AND(Projektgrundlagen!$I$24,'04 - Erschütterung'!#REF!=TRUE),'04 - Erschütterung'!#REF!,"")</f>
        <v>#REF!</v>
      </c>
      <c r="F196" s="176" t="e">
        <f>IF(AND(Projektgrundlagen!$I$24,'04 - Erschütterung'!#REF!=TRUE),'04 - Erschütterung'!#REF!,"")</f>
        <v>#REF!</v>
      </c>
      <c r="G196" s="181"/>
      <c r="H196" s="182"/>
    </row>
    <row r="197" spans="2:8" ht="16">
      <c r="B197" t="e">
        <f>IF(AND(Projektgrundlagen!$I$24,'04 - Erschütterung'!#REF!=TRUE),'04 - Erschütterung'!#REF!&amp;" "&amp;'04 - Erschütterung'!#REF!&amp;" "&amp;'04 - Erschütterung'!#REF!&amp;" "&amp;'04 - Erschütterung'!#REF!,"")</f>
        <v>#REF!</v>
      </c>
      <c r="C197" s="176" t="e">
        <f>IF(AND(Projektgrundlagen!$I$24,'04 - Erschütterung'!#REF!=TRUE),'04 - Erschütterung'!#REF!,"")</f>
        <v>#REF!</v>
      </c>
      <c r="D197" s="176" t="e">
        <f>IF(AND(Projektgrundlagen!$I$24,'04 - Erschütterung'!#REF!=TRUE),'04 - Erschütterung'!#REF!,"")</f>
        <v>#REF!</v>
      </c>
      <c r="E197" s="176" t="e">
        <f>IF(AND(Projektgrundlagen!$I$24,'04 - Erschütterung'!#REF!=TRUE),'04 - Erschütterung'!#REF!,"")</f>
        <v>#REF!</v>
      </c>
      <c r="F197" s="176" t="e">
        <f>IF(AND(Projektgrundlagen!$I$24,'04 - Erschütterung'!#REF!=TRUE),'04 - Erschütterung'!#REF!,"")</f>
        <v>#REF!</v>
      </c>
      <c r="G197" s="181"/>
      <c r="H197" s="182"/>
    </row>
    <row r="198" spans="2:8" ht="16">
      <c r="B198" t="e">
        <f>IF(AND(Projektgrundlagen!$I$24,'04 - Erschütterung'!#REF!=TRUE),'04 - Erschütterung'!#REF!&amp;" "&amp;'04 - Erschütterung'!#REF!&amp;" "&amp;'04 - Erschütterung'!#REF!&amp;" "&amp;'04 - Erschütterung'!#REF!,"")</f>
        <v>#REF!</v>
      </c>
      <c r="C198" s="176" t="e">
        <f>IF(AND(Projektgrundlagen!$I$24,'04 - Erschütterung'!#REF!=TRUE),'04 - Erschütterung'!#REF!,"")</f>
        <v>#REF!</v>
      </c>
      <c r="D198" s="176" t="e">
        <f>IF(AND(Projektgrundlagen!$I$24,'04 - Erschütterung'!#REF!=TRUE),'04 - Erschütterung'!#REF!,"")</f>
        <v>#REF!</v>
      </c>
      <c r="E198" s="176" t="e">
        <f>IF(AND(Projektgrundlagen!$I$24,'04 - Erschütterung'!#REF!=TRUE),'04 - Erschütterung'!#REF!,"")</f>
        <v>#REF!</v>
      </c>
      <c r="F198" s="176" t="e">
        <f>IF(AND(Projektgrundlagen!$I$24,'04 - Erschütterung'!#REF!=TRUE),'04 - Erschütterung'!#REF!,"")</f>
        <v>#REF!</v>
      </c>
      <c r="G198" s="181"/>
      <c r="H198" s="182"/>
    </row>
    <row r="199" spans="2:8" ht="16">
      <c r="B199" t="e">
        <f>IF(AND(Projektgrundlagen!$I$24,'04 - Erschütterung'!#REF!=TRUE),'04 - Erschütterung'!#REF!&amp;" "&amp;'04 - Erschütterung'!#REF!&amp;" "&amp;'04 - Erschütterung'!#REF!&amp;" "&amp;'04 - Erschütterung'!#REF!,"")</f>
        <v>#REF!</v>
      </c>
      <c r="C199" s="176" t="e">
        <f>IF(AND(Projektgrundlagen!$I$24,'04 - Erschütterung'!#REF!=TRUE),'04 - Erschütterung'!#REF!,"")</f>
        <v>#REF!</v>
      </c>
      <c r="D199" s="176" t="e">
        <f>IF(AND(Projektgrundlagen!$I$24,'04 - Erschütterung'!#REF!=TRUE),'04 - Erschütterung'!#REF!,"")</f>
        <v>#REF!</v>
      </c>
      <c r="E199" s="176" t="e">
        <f>IF(AND(Projektgrundlagen!$I$24,'04 - Erschütterung'!#REF!=TRUE),'04 - Erschütterung'!#REF!,"")</f>
        <v>#REF!</v>
      </c>
      <c r="F199" s="176" t="e">
        <f>IF(AND(Projektgrundlagen!$I$24,'04 - Erschütterung'!#REF!=TRUE),'04 - Erschütterung'!#REF!,"")</f>
        <v>#REF!</v>
      </c>
      <c r="G199" s="181"/>
      <c r="H199" s="182"/>
    </row>
    <row r="200" spans="2:8" ht="16">
      <c r="B200" t="e">
        <f>IF(AND(Projektgrundlagen!$I$24,'04 - Erschütterung'!#REF!=TRUE),'04 - Erschütterung'!#REF!&amp;" "&amp;'04 - Erschütterung'!#REF!&amp;" "&amp;'04 - Erschütterung'!#REF!&amp;" "&amp;'04 - Erschütterung'!#REF!,"")</f>
        <v>#REF!</v>
      </c>
      <c r="C200" s="176" t="e">
        <f>IF(AND(Projektgrundlagen!$I$24,'04 - Erschütterung'!#REF!=TRUE),'04 - Erschütterung'!#REF!,"")</f>
        <v>#REF!</v>
      </c>
      <c r="D200" s="176" t="e">
        <f>IF(AND(Projektgrundlagen!$I$24,'04 - Erschütterung'!#REF!=TRUE),'04 - Erschütterung'!#REF!,"")</f>
        <v>#REF!</v>
      </c>
      <c r="E200" s="176" t="e">
        <f>IF(AND(Projektgrundlagen!$I$24,'04 - Erschütterung'!#REF!=TRUE),'04 - Erschütterung'!#REF!,"")</f>
        <v>#REF!</v>
      </c>
      <c r="F200" s="176" t="e">
        <f>IF(AND(Projektgrundlagen!$I$24,'04 - Erschütterung'!#REF!=TRUE),'04 - Erschütterung'!#REF!,"")</f>
        <v>#REF!</v>
      </c>
      <c r="G200" s="181"/>
      <c r="H200" s="182"/>
    </row>
    <row r="201" spans="2:8">
      <c r="B201" t="e">
        <f>IF(AND(Projektgrundlagen!$I$24,'04 - Erschütterung'!#REF!=TRUE),'04 - Erschütterung'!#REF!&amp;" "&amp;'04 - Erschütterung'!#REF!&amp;" "&amp;'04 - Erschütterung'!#REF!&amp;" "&amp;'04 - Erschütterung'!#REF!,"")</f>
        <v>#REF!</v>
      </c>
      <c r="C201" s="176" t="e">
        <f>IF(AND(Projektgrundlagen!$I$24,'04 - Erschütterung'!#REF!=TRUE),'04 - Erschütterung'!#REF!,"")</f>
        <v>#REF!</v>
      </c>
      <c r="D201" s="176" t="e">
        <f>IF(AND(Projektgrundlagen!$I$24,'04 - Erschütterung'!#REF!=TRUE),'04 - Erschütterung'!#REF!,"")</f>
        <v>#REF!</v>
      </c>
      <c r="E201" s="176" t="e">
        <f>IF(AND(Projektgrundlagen!$I$24,'04 - Erschütterung'!#REF!=TRUE),'04 - Erschütterung'!#REF!,"")</f>
        <v>#REF!</v>
      </c>
      <c r="F201" s="176" t="e">
        <f>IF(AND(Projektgrundlagen!$I$24,'04 - Erschütterung'!#REF!=TRUE),'04 - Erschütterung'!#REF!,"")</f>
        <v>#REF!</v>
      </c>
    </row>
    <row r="202" spans="2:8">
      <c r="B202" t="e">
        <f>IF(AND(Projektgrundlagen!$I$24,'04 - Erschütterung'!#REF!=TRUE),'04 - Erschütterung'!#REF!&amp;" "&amp;'04 - Erschütterung'!#REF!&amp;" "&amp;'04 - Erschütterung'!#REF!&amp;" "&amp;'04 - Erschütterung'!#REF!,"")</f>
        <v>#REF!</v>
      </c>
      <c r="C202" s="176" t="e">
        <f>IF(AND(Projektgrundlagen!$I$24,'04 - Erschütterung'!#REF!=TRUE),'04 - Erschütterung'!#REF!,"")</f>
        <v>#REF!</v>
      </c>
      <c r="D202" s="176" t="e">
        <f>IF(AND(Projektgrundlagen!$I$24,'04 - Erschütterung'!#REF!=TRUE),'04 - Erschütterung'!#REF!,"")</f>
        <v>#REF!</v>
      </c>
      <c r="E202" s="176" t="e">
        <f>IF(AND(Projektgrundlagen!$I$24,'04 - Erschütterung'!#REF!=TRUE),'04 - Erschütterung'!#REF!,"")</f>
        <v>#REF!</v>
      </c>
      <c r="F202" s="176" t="e">
        <f>IF(AND(Projektgrundlagen!$I$24,'04 - Erschütterung'!#REF!=TRUE),'04 - Erschütterung'!#REF!,"")</f>
        <v>#REF!</v>
      </c>
    </row>
    <row r="203" spans="2:8">
      <c r="B203" t="e">
        <f>IF(AND(Projektgrundlagen!$I$24,'04 - Erschütterung'!#REF!=TRUE),'04 - Erschütterung'!#REF!&amp;" "&amp;'04 - Erschütterung'!#REF!&amp;" "&amp;'04 - Erschütterung'!#REF!&amp;" "&amp;'04 - Erschütterung'!#REF!,"")</f>
        <v>#REF!</v>
      </c>
      <c r="C203" s="176" t="e">
        <f>IF(AND(Projektgrundlagen!$I$24,'04 - Erschütterung'!#REF!=TRUE),'04 - Erschütterung'!#REF!,"")</f>
        <v>#REF!</v>
      </c>
      <c r="D203" s="176" t="e">
        <f>IF(AND(Projektgrundlagen!$I$24,'04 - Erschütterung'!#REF!=TRUE),'04 - Erschütterung'!#REF!,"")</f>
        <v>#REF!</v>
      </c>
      <c r="E203" s="176" t="e">
        <f>IF(AND(Projektgrundlagen!$I$24,'04 - Erschütterung'!#REF!=TRUE),'04 - Erschütterung'!#REF!,"")</f>
        <v>#REF!</v>
      </c>
      <c r="F203" s="176" t="e">
        <f>IF(AND(Projektgrundlagen!$I$24,'04 - Erschütterung'!#REF!=TRUE),'04 - Erschütterung'!#REF!,"")</f>
        <v>#REF!</v>
      </c>
    </row>
    <row r="204" spans="2:8">
      <c r="B204" t="e">
        <f>IF(AND(Projektgrundlagen!$I$24,'04 - Erschütterung'!#REF!=TRUE),'04 - Erschütterung'!#REF!&amp;" "&amp;'04 - Erschütterung'!#REF!&amp;" "&amp;'04 - Erschütterung'!#REF!&amp;" "&amp;'04 - Erschütterung'!#REF!,"")</f>
        <v>#REF!</v>
      </c>
      <c r="C204" s="176" t="e">
        <f>IF(AND(Projektgrundlagen!$I$24,'04 - Erschütterung'!#REF!=TRUE),'04 - Erschütterung'!#REF!,"")</f>
        <v>#REF!</v>
      </c>
      <c r="D204" s="176" t="e">
        <f>IF(AND(Projektgrundlagen!$I$24,'04 - Erschütterung'!#REF!=TRUE),'04 - Erschütterung'!#REF!,"")</f>
        <v>#REF!</v>
      </c>
      <c r="E204" s="176" t="e">
        <f>IF(AND(Projektgrundlagen!$I$24,'04 - Erschütterung'!#REF!=TRUE),'04 - Erschütterung'!#REF!,"")</f>
        <v>#REF!</v>
      </c>
      <c r="F204" s="176" t="e">
        <f>IF(AND(Projektgrundlagen!$I$24,'04 - Erschütterung'!#REF!=TRUE),'04 - Erschütterung'!#REF!,"")</f>
        <v>#REF!</v>
      </c>
    </row>
    <row r="205" spans="2:8">
      <c r="B205" t="e">
        <f>IF(AND(Projektgrundlagen!$I$24,'04 - Erschütterung'!#REF!=TRUE),'04 - Erschütterung'!#REF!&amp;" "&amp;'04 - Erschütterung'!#REF!&amp;" "&amp;'04 - Erschütterung'!#REF!&amp;" "&amp;'04 - Erschütterung'!#REF!,"")</f>
        <v>#REF!</v>
      </c>
      <c r="C205" s="176" t="e">
        <f>IF(AND(Projektgrundlagen!$I$24,'04 - Erschütterung'!#REF!=TRUE),'04 - Erschütterung'!#REF!,"")</f>
        <v>#REF!</v>
      </c>
      <c r="D205" s="176" t="e">
        <f>IF(AND(Projektgrundlagen!$I$24,'04 - Erschütterung'!#REF!=TRUE),'04 - Erschütterung'!#REF!,"")</f>
        <v>#REF!</v>
      </c>
      <c r="E205" s="176" t="e">
        <f>IF(AND(Projektgrundlagen!$I$24,'04 - Erschütterung'!#REF!=TRUE),'04 - Erschütterung'!#REF!,"")</f>
        <v>#REF!</v>
      </c>
      <c r="F205" s="176" t="e">
        <f>IF(AND(Projektgrundlagen!$I$24,'04 - Erschütterung'!#REF!=TRUE),'04 - Erschütterung'!#REF!,"")</f>
        <v>#REF!</v>
      </c>
    </row>
    <row r="206" spans="2:8">
      <c r="B206" t="e">
        <f>IF(AND(Projektgrundlagen!$I$24,'04 - Erschütterung'!#REF!=TRUE),'04 - Erschütterung'!#REF!&amp;" "&amp;'04 - Erschütterung'!#REF!&amp;" "&amp;'04 - Erschütterung'!#REF!&amp;" "&amp;'04 - Erschütterung'!#REF!,"")</f>
        <v>#REF!</v>
      </c>
      <c r="C206" s="176" t="e">
        <f>IF(AND(Projektgrundlagen!$I$24,'04 - Erschütterung'!#REF!=TRUE),'04 - Erschütterung'!#REF!,"")</f>
        <v>#REF!</v>
      </c>
      <c r="D206" s="176" t="e">
        <f>IF(AND(Projektgrundlagen!$I$24,'04 - Erschütterung'!#REF!=TRUE),'04 - Erschütterung'!#REF!,"")</f>
        <v>#REF!</v>
      </c>
      <c r="E206" s="176" t="e">
        <f>IF(AND(Projektgrundlagen!$I$24,'04 - Erschütterung'!#REF!=TRUE),'04 - Erschütterung'!#REF!,"")</f>
        <v>#REF!</v>
      </c>
      <c r="F206" s="176" t="e">
        <f>IF(AND(Projektgrundlagen!$I$24,'04 - Erschütterung'!#REF!=TRUE),'04 - Erschütterung'!#REF!,"")</f>
        <v>#REF!</v>
      </c>
    </row>
    <row r="207" spans="2:8">
      <c r="B207" t="e">
        <f>IF(AND(Projektgrundlagen!$I$24,'04 - Erschütterung'!#REF!=TRUE),'04 - Erschütterung'!#REF!&amp;" "&amp;'04 - Erschütterung'!#REF!&amp;" "&amp;'04 - Erschütterung'!#REF!&amp;" "&amp;'04 - Erschütterung'!#REF!,"")</f>
        <v>#REF!</v>
      </c>
      <c r="C207" s="176" t="e">
        <f>IF(AND(Projektgrundlagen!$I$24,'04 - Erschütterung'!#REF!=TRUE),'04 - Erschütterung'!#REF!,"")</f>
        <v>#REF!</v>
      </c>
      <c r="D207" s="176" t="e">
        <f>IF(AND(Projektgrundlagen!$I$24,'04 - Erschütterung'!#REF!=TRUE),'04 - Erschütterung'!#REF!,"")</f>
        <v>#REF!</v>
      </c>
      <c r="E207" s="176" t="e">
        <f>IF(AND(Projektgrundlagen!$I$24,'04 - Erschütterung'!#REF!=TRUE),'04 - Erschütterung'!#REF!,"")</f>
        <v>#REF!</v>
      </c>
      <c r="F207" s="176" t="e">
        <f>IF(AND(Projektgrundlagen!$I$24,'04 - Erschütterung'!#REF!=TRUE),'04 - Erschütterung'!#REF!,"")</f>
        <v>#REF!</v>
      </c>
    </row>
    <row r="208" spans="2:8">
      <c r="B208" t="e">
        <f>IF(AND(Projektgrundlagen!$I$24,'04 - Erschütterung'!#REF!=TRUE),'04 - Erschütterung'!#REF!&amp;" "&amp;'04 - Erschütterung'!#REF!&amp;" "&amp;'04 - Erschütterung'!#REF!&amp;" "&amp;'04 - Erschütterung'!#REF!,"")</f>
        <v>#REF!</v>
      </c>
      <c r="C208" s="176" t="e">
        <f>IF(AND(Projektgrundlagen!$I$24,'04 - Erschütterung'!#REF!=TRUE),'04 - Erschütterung'!#REF!,"")</f>
        <v>#REF!</v>
      </c>
      <c r="D208" s="176" t="e">
        <f>IF(AND(Projektgrundlagen!$I$24,'04 - Erschütterung'!#REF!=TRUE),'04 - Erschütterung'!#REF!,"")</f>
        <v>#REF!</v>
      </c>
      <c r="E208" s="176" t="e">
        <f>IF(AND(Projektgrundlagen!$I$24,'04 - Erschütterung'!#REF!=TRUE),'04 - Erschütterung'!#REF!,"")</f>
        <v>#REF!</v>
      </c>
      <c r="F208" s="176" t="e">
        <f>IF(AND(Projektgrundlagen!$I$24,'04 - Erschütterung'!#REF!=TRUE),'04 - Erschütterung'!#REF!,"")</f>
        <v>#REF!</v>
      </c>
    </row>
    <row r="209" spans="2:6">
      <c r="B209" t="e">
        <f>IF(AND(Projektgrundlagen!$I$24,'04 - Erschütterung'!#REF!=TRUE),'04 - Erschütterung'!#REF!&amp;" "&amp;'04 - Erschütterung'!#REF!&amp;" "&amp;'04 - Erschütterung'!#REF!&amp;" "&amp;'04 - Erschütterung'!#REF!,"")</f>
        <v>#REF!</v>
      </c>
      <c r="C209" s="176" t="e">
        <f>IF(AND(Projektgrundlagen!$I$24,'04 - Erschütterung'!#REF!=TRUE),'04 - Erschütterung'!#REF!,"")</f>
        <v>#REF!</v>
      </c>
      <c r="D209" s="176" t="e">
        <f>IF(AND(Projektgrundlagen!$I$24,'04 - Erschütterung'!#REF!=TRUE),'04 - Erschütterung'!#REF!,"")</f>
        <v>#REF!</v>
      </c>
      <c r="E209" s="176" t="e">
        <f>IF(AND(Projektgrundlagen!$I$24,'04 - Erschütterung'!#REF!=TRUE),'04 - Erschütterung'!#REF!,"")</f>
        <v>#REF!</v>
      </c>
      <c r="F209" s="176" t="e">
        <f>IF(AND(Projektgrundlagen!$I$24,'04 - Erschütterung'!#REF!=TRUE),'04 - Erschütterung'!#REF!,"")</f>
        <v>#REF!</v>
      </c>
    </row>
    <row r="210" spans="2:6">
      <c r="B210" t="e">
        <f>IF(AND(Projektgrundlagen!$I$24,'04 - Erschütterung'!#REF!=TRUE),'04 - Erschütterung'!#REF!&amp;" "&amp;'04 - Erschütterung'!#REF!&amp;" "&amp;'04 - Erschütterung'!#REF!&amp;" "&amp;'04 - Erschütterung'!#REF!,"")</f>
        <v>#REF!</v>
      </c>
      <c r="C210" s="176" t="e">
        <f>IF(AND(Projektgrundlagen!$I$24,'04 - Erschütterung'!#REF!=TRUE),'04 - Erschütterung'!#REF!,"")</f>
        <v>#REF!</v>
      </c>
      <c r="D210" s="176" t="e">
        <f>IF(AND(Projektgrundlagen!$I$24,'04 - Erschütterung'!#REF!=TRUE),'04 - Erschütterung'!#REF!,"")</f>
        <v>#REF!</v>
      </c>
      <c r="E210" s="176" t="e">
        <f>IF(AND(Projektgrundlagen!$I$24,'04 - Erschütterung'!#REF!=TRUE),'04 - Erschütterung'!#REF!,"")</f>
        <v>#REF!</v>
      </c>
      <c r="F210" s="176" t="e">
        <f>IF(AND(Projektgrundlagen!$I$24,'04 - Erschütterung'!#REF!=TRUE),'04 - Erschütterung'!#REF!,"")</f>
        <v>#REF!</v>
      </c>
    </row>
    <row r="211" spans="2:6">
      <c r="B211" t="e">
        <f>IF(AND(Projektgrundlagen!$I$24,'04 - Erschütterung'!#REF!=TRUE),'04 - Erschütterung'!#REF!&amp;" "&amp;'04 - Erschütterung'!#REF!&amp;" "&amp;'04 - Erschütterung'!#REF!&amp;" "&amp;'04 - Erschütterung'!#REF!,"")</f>
        <v>#REF!</v>
      </c>
      <c r="C211" s="176" t="e">
        <f>IF(AND(Projektgrundlagen!$I$24,'04 - Erschütterung'!#REF!=TRUE),'04 - Erschütterung'!#REF!,"")</f>
        <v>#REF!</v>
      </c>
      <c r="D211" s="176" t="e">
        <f>IF(AND(Projektgrundlagen!$I$24,'04 - Erschütterung'!#REF!=TRUE),'04 - Erschütterung'!#REF!,"")</f>
        <v>#REF!</v>
      </c>
      <c r="E211" s="176" t="e">
        <f>IF(AND(Projektgrundlagen!$I$24,'04 - Erschütterung'!#REF!=TRUE),'04 - Erschütterung'!#REF!,"")</f>
        <v>#REF!</v>
      </c>
      <c r="F211" s="176" t="e">
        <f>IF(AND(Projektgrundlagen!$I$24,'04 - Erschütterung'!#REF!=TRUE),'04 - Erschütterung'!#REF!,"")</f>
        <v>#REF!</v>
      </c>
    </row>
    <row r="212" spans="2:6">
      <c r="B212" t="e">
        <f>IF(AND(Projektgrundlagen!$I$24,'04 - Erschütterung'!#REF!=TRUE),'04 - Erschütterung'!#REF!&amp;" "&amp;'04 - Erschütterung'!#REF!&amp;" "&amp;'04 - Erschütterung'!#REF!&amp;" "&amp;'04 - Erschütterung'!#REF!,"")</f>
        <v>#REF!</v>
      </c>
      <c r="C212" s="176" t="e">
        <f>IF(AND(Projektgrundlagen!$I$24,'04 - Erschütterung'!#REF!=TRUE),'04 - Erschütterung'!#REF!,"")</f>
        <v>#REF!</v>
      </c>
      <c r="D212" s="176" t="e">
        <f>IF(AND(Projektgrundlagen!$I$24,'04 - Erschütterung'!#REF!=TRUE),'04 - Erschütterung'!#REF!,"")</f>
        <v>#REF!</v>
      </c>
      <c r="E212" s="176" t="e">
        <f>IF(AND(Projektgrundlagen!$I$24,'04 - Erschütterung'!#REF!=TRUE),'04 - Erschütterung'!#REF!,"")</f>
        <v>#REF!</v>
      </c>
      <c r="F212" s="176" t="e">
        <f>IF(AND(Projektgrundlagen!$I$24,'04 - Erschütterung'!#REF!=TRUE),'04 - Erschütterung'!#REF!,"")</f>
        <v>#REF!</v>
      </c>
    </row>
    <row r="213" spans="2:6">
      <c r="B213" t="e">
        <f>IF(AND(Projektgrundlagen!$I$24,'04 - Erschütterung'!#REF!=TRUE),'04 - Erschütterung'!#REF!&amp;" "&amp;'04 - Erschütterung'!#REF!&amp;" "&amp;'04 - Erschütterung'!#REF!&amp;" "&amp;'04 - Erschütterung'!#REF!,"")</f>
        <v>#REF!</v>
      </c>
      <c r="C213" s="176" t="e">
        <f>IF(AND(Projektgrundlagen!$I$24,'04 - Erschütterung'!#REF!=TRUE),'04 - Erschütterung'!#REF!,"")</f>
        <v>#REF!</v>
      </c>
      <c r="D213" s="176" t="e">
        <f>IF(AND(Projektgrundlagen!$I$24,'04 - Erschütterung'!#REF!=TRUE),'04 - Erschütterung'!#REF!,"")</f>
        <v>#REF!</v>
      </c>
      <c r="E213" s="176" t="e">
        <f>IF(AND(Projektgrundlagen!$I$24,'04 - Erschütterung'!#REF!=TRUE),'04 - Erschütterung'!#REF!,"")</f>
        <v>#REF!</v>
      </c>
      <c r="F213" s="176" t="e">
        <f>IF(AND(Projektgrundlagen!$I$24,'04 - Erschütterung'!#REF!=TRUE),'04 - Erschütterung'!#REF!,"")</f>
        <v>#REF!</v>
      </c>
    </row>
    <row r="214" spans="2:6">
      <c r="B214" t="e">
        <f>IF(AND(Projektgrundlagen!$I$24,'04 - Erschütterung'!#REF!=TRUE),'04 - Erschütterung'!#REF!&amp;" "&amp;'04 - Erschütterung'!#REF!&amp;" "&amp;'04 - Erschütterung'!#REF!&amp;" "&amp;'04 - Erschütterung'!#REF!,"")</f>
        <v>#REF!</v>
      </c>
      <c r="C214" s="176" t="e">
        <f>IF(AND(Projektgrundlagen!$I$24,'04 - Erschütterung'!#REF!=TRUE),'04 - Erschütterung'!#REF!,"")</f>
        <v>#REF!</v>
      </c>
      <c r="D214" s="176" t="e">
        <f>IF(AND(Projektgrundlagen!$I$24,'04 - Erschütterung'!#REF!=TRUE),'04 - Erschütterung'!#REF!,"")</f>
        <v>#REF!</v>
      </c>
      <c r="E214" s="176" t="e">
        <f>IF(AND(Projektgrundlagen!$I$24,'04 - Erschütterung'!#REF!=TRUE),'04 - Erschütterung'!#REF!,"")</f>
        <v>#REF!</v>
      </c>
      <c r="F214" s="176" t="e">
        <f>IF(AND(Projektgrundlagen!$I$24,'04 - Erschütterung'!#REF!=TRUE),'04 - Erschütterung'!#REF!,"")</f>
        <v>#REF!</v>
      </c>
    </row>
    <row r="215" spans="2:6">
      <c r="B215" t="e">
        <f>IF(AND(Projektgrundlagen!$I$24,'04 - Erschütterung'!#REF!=TRUE),'04 - Erschütterung'!#REF!&amp;" "&amp;'04 - Erschütterung'!#REF!&amp;" "&amp;'04 - Erschütterung'!#REF!&amp;" "&amp;'04 - Erschütterung'!#REF!,"")</f>
        <v>#REF!</v>
      </c>
      <c r="C215" s="176" t="e">
        <f>IF(AND(Projektgrundlagen!$I$24,'04 - Erschütterung'!#REF!=TRUE),'04 - Erschütterung'!#REF!,"")</f>
        <v>#REF!</v>
      </c>
      <c r="D215" s="176" t="e">
        <f>IF(AND(Projektgrundlagen!$I$24,'04 - Erschütterung'!#REF!=TRUE),'04 - Erschütterung'!#REF!,"")</f>
        <v>#REF!</v>
      </c>
      <c r="E215" s="176" t="e">
        <f>IF(AND(Projektgrundlagen!$I$24,'04 - Erschütterung'!#REF!=TRUE),'04 - Erschütterung'!#REF!,"")</f>
        <v>#REF!</v>
      </c>
      <c r="F215" s="176" t="e">
        <f>IF(AND(Projektgrundlagen!$I$24,'04 - Erschütterung'!#REF!=TRUE),'04 - Erschütterung'!#REF!,"")</f>
        <v>#REF!</v>
      </c>
    </row>
    <row r="216" spans="2:6">
      <c r="B216" t="e">
        <f>IF(AND(Projektgrundlagen!$I$24,'04 - Erschütterung'!#REF!=TRUE),'04 - Erschütterung'!#REF!&amp;" "&amp;'04 - Erschütterung'!#REF!&amp;" "&amp;'04 - Erschütterung'!#REF!&amp;" "&amp;'04 - Erschütterung'!#REF!,"")</f>
        <v>#REF!</v>
      </c>
      <c r="C216" s="176" t="e">
        <f>IF(AND(Projektgrundlagen!$I$24,'04 - Erschütterung'!#REF!=TRUE),'04 - Erschütterung'!#REF!,"")</f>
        <v>#REF!</v>
      </c>
      <c r="D216" s="176" t="e">
        <f>IF(AND(Projektgrundlagen!$I$24,'04 - Erschütterung'!#REF!=TRUE),'04 - Erschütterung'!#REF!,"")</f>
        <v>#REF!</v>
      </c>
      <c r="E216" s="176" t="e">
        <f>IF(AND(Projektgrundlagen!$I$24,'04 - Erschütterung'!#REF!=TRUE),'04 - Erschütterung'!#REF!,"")</f>
        <v>#REF!</v>
      </c>
      <c r="F216" s="176" t="e">
        <f>IF(AND(Projektgrundlagen!$I$24,'04 - Erschütterung'!#REF!=TRUE),'04 - Erschütterung'!#REF!,"")</f>
        <v>#REF!</v>
      </c>
    </row>
    <row r="217" spans="2:6">
      <c r="B217" t="e">
        <f>IF(AND(Projektgrundlagen!$I$24,'04 - Erschütterung'!#REF!=TRUE),'04 - Erschütterung'!#REF!&amp;" "&amp;'04 - Erschütterung'!#REF!&amp;" "&amp;'04 - Erschütterung'!#REF!&amp;" "&amp;'04 - Erschütterung'!#REF!,"")</f>
        <v>#REF!</v>
      </c>
      <c r="C217" s="176" t="e">
        <f>IF(AND(Projektgrundlagen!$I$24,'04 - Erschütterung'!#REF!=TRUE),'04 - Erschütterung'!#REF!,"")</f>
        <v>#REF!</v>
      </c>
      <c r="D217" s="176" t="e">
        <f>IF(AND(Projektgrundlagen!$I$24,'04 - Erschütterung'!#REF!=TRUE),'04 - Erschütterung'!#REF!,"")</f>
        <v>#REF!</v>
      </c>
      <c r="E217" s="176" t="e">
        <f>IF(AND(Projektgrundlagen!$I$24,'04 - Erschütterung'!#REF!=TRUE),'04 - Erschütterung'!#REF!,"")</f>
        <v>#REF!</v>
      </c>
      <c r="F217" s="176" t="e">
        <f>IF(AND(Projektgrundlagen!$I$24,'04 - Erschütterung'!#REF!=TRUE),'04 - Erschütterung'!#REF!,"")</f>
        <v>#REF!</v>
      </c>
    </row>
    <row r="218" spans="2:6">
      <c r="B218" t="e">
        <f>IF(AND(Projektgrundlagen!$I$24,'04 - Erschütterung'!#REF!=TRUE),'04 - Erschütterung'!#REF!&amp;" "&amp;'04 - Erschütterung'!#REF!&amp;" "&amp;'04 - Erschütterung'!#REF!&amp;" "&amp;'04 - Erschütterung'!#REF!,"")</f>
        <v>#REF!</v>
      </c>
      <c r="C218" s="176" t="e">
        <f>IF(AND(Projektgrundlagen!$I$24,'04 - Erschütterung'!#REF!=TRUE),'04 - Erschütterung'!#REF!,"")</f>
        <v>#REF!</v>
      </c>
      <c r="D218" s="176" t="e">
        <f>IF(AND(Projektgrundlagen!$I$24,'04 - Erschütterung'!#REF!=TRUE),'04 - Erschütterung'!#REF!,"")</f>
        <v>#REF!</v>
      </c>
      <c r="E218" s="176" t="e">
        <f>IF(AND(Projektgrundlagen!$I$24,'04 - Erschütterung'!#REF!=TRUE),'04 - Erschütterung'!#REF!,"")</f>
        <v>#REF!</v>
      </c>
      <c r="F218" s="176" t="e">
        <f>IF(AND(Projektgrundlagen!$I$24,'04 - Erschütterung'!#REF!=TRUE),'04 - Erschütterung'!#REF!,"")</f>
        <v>#REF!</v>
      </c>
    </row>
    <row r="219" spans="2:6">
      <c r="B219" t="e">
        <f>IF(AND(Projektgrundlagen!$I$24,'04 - Erschütterung'!#REF!=TRUE),'04 - Erschütterung'!#REF!&amp;" "&amp;'04 - Erschütterung'!#REF!&amp;" "&amp;'04 - Erschütterung'!#REF!&amp;" "&amp;'04 - Erschütterung'!#REF!,"")</f>
        <v>#REF!</v>
      </c>
      <c r="C219" s="176" t="e">
        <f>IF(AND(Projektgrundlagen!$I$24,'04 - Erschütterung'!#REF!=TRUE),'04 - Erschütterung'!#REF!,"")</f>
        <v>#REF!</v>
      </c>
      <c r="D219" s="176" t="e">
        <f>IF(AND(Projektgrundlagen!$I$24,'04 - Erschütterung'!#REF!=TRUE),'04 - Erschütterung'!#REF!,"")</f>
        <v>#REF!</v>
      </c>
      <c r="E219" s="176" t="e">
        <f>IF(AND(Projektgrundlagen!$I$24,'04 - Erschütterung'!#REF!=TRUE),'04 - Erschütterung'!#REF!,"")</f>
        <v>#REF!</v>
      </c>
      <c r="F219" s="176" t="e">
        <f>IF(AND(Projektgrundlagen!$I$24,'04 - Erschütterung'!#REF!=TRUE),'04 - Erschütterung'!#REF!,"")</f>
        <v>#REF!</v>
      </c>
    </row>
    <row r="220" spans="2:6">
      <c r="B220" t="e">
        <f>IF(AND(Projektgrundlagen!$I$24,'04 - Erschütterung'!#REF!=TRUE),'04 - Erschütterung'!#REF!&amp;" "&amp;'04 - Erschütterung'!#REF!&amp;" "&amp;'04 - Erschütterung'!#REF!&amp;" "&amp;'04 - Erschütterung'!#REF!,"")</f>
        <v>#REF!</v>
      </c>
      <c r="C220" s="176" t="e">
        <f>IF(AND(Projektgrundlagen!$I$24,'04 - Erschütterung'!#REF!=TRUE),'04 - Erschütterung'!#REF!,"")</f>
        <v>#REF!</v>
      </c>
      <c r="D220" s="176" t="e">
        <f>IF(AND(Projektgrundlagen!$I$24,'04 - Erschütterung'!#REF!=TRUE),'04 - Erschütterung'!#REF!,"")</f>
        <v>#REF!</v>
      </c>
      <c r="E220" s="176" t="e">
        <f>IF(AND(Projektgrundlagen!$I$24,'04 - Erschütterung'!#REF!=TRUE),'04 - Erschütterung'!#REF!,"")</f>
        <v>#REF!</v>
      </c>
      <c r="F220" s="176" t="e">
        <f>IF(AND(Projektgrundlagen!$I$24,'04 - Erschütterung'!#REF!=TRUE),'04 - Erschütterung'!#REF!,"")</f>
        <v>#REF!</v>
      </c>
    </row>
    <row r="221" spans="2:6">
      <c r="B221" t="e">
        <f>IF(AND(Projektgrundlagen!$I$24,'04 - Erschütterung'!#REF!=TRUE),'04 - Erschütterung'!#REF!&amp;" "&amp;'04 - Erschütterung'!#REF!&amp;" "&amp;'04 - Erschütterung'!#REF!&amp;" "&amp;'04 - Erschütterung'!#REF!,"")</f>
        <v>#REF!</v>
      </c>
      <c r="C221" s="176" t="e">
        <f>IF(AND(Projektgrundlagen!$I$24,'04 - Erschütterung'!#REF!=TRUE),'04 - Erschütterung'!#REF!,"")</f>
        <v>#REF!</v>
      </c>
      <c r="D221" s="176" t="e">
        <f>IF(AND(Projektgrundlagen!$I$24,'04 - Erschütterung'!#REF!=TRUE),'04 - Erschütterung'!#REF!,"")</f>
        <v>#REF!</v>
      </c>
      <c r="E221" s="176" t="e">
        <f>IF(AND(Projektgrundlagen!$I$24,'04 - Erschütterung'!#REF!=TRUE),'04 - Erschütterung'!#REF!,"")</f>
        <v>#REF!</v>
      </c>
      <c r="F221" s="176" t="e">
        <f>IF(AND(Projektgrundlagen!$I$24,'04 - Erschütterung'!#REF!=TRUE),'04 - Erschütterung'!#REF!,"")</f>
        <v>#REF!</v>
      </c>
    </row>
    <row r="222" spans="2:6">
      <c r="B222" t="e">
        <f>IF(AND(Projektgrundlagen!$I$24,'04 - Erschütterung'!#REF!=TRUE),'04 - Erschütterung'!#REF!&amp;" "&amp;'04 - Erschütterung'!#REF!&amp;" "&amp;'04 - Erschütterung'!#REF!&amp;" "&amp;'04 - Erschütterung'!#REF!,"")</f>
        <v>#REF!</v>
      </c>
      <c r="C222" s="176" t="e">
        <f>IF(AND(Projektgrundlagen!$I$24,'04 - Erschütterung'!#REF!=TRUE),'04 - Erschütterung'!#REF!,"")</f>
        <v>#REF!</v>
      </c>
      <c r="D222" s="176" t="e">
        <f>IF(AND(Projektgrundlagen!$I$24,'04 - Erschütterung'!#REF!=TRUE),'04 - Erschütterung'!#REF!,"")</f>
        <v>#REF!</v>
      </c>
      <c r="E222" s="176" t="e">
        <f>IF(AND(Projektgrundlagen!$I$24,'04 - Erschütterung'!#REF!=TRUE),'04 - Erschütterung'!#REF!,"")</f>
        <v>#REF!</v>
      </c>
      <c r="F222" s="176" t="e">
        <f>IF(AND(Projektgrundlagen!$I$24,'04 - Erschütterung'!#REF!=TRUE),'04 - Erschütterung'!#REF!,"")</f>
        <v>#REF!</v>
      </c>
    </row>
    <row r="223" spans="2:6">
      <c r="B223" t="e">
        <f>IF(AND(Projektgrundlagen!$I$24,'04 - Erschütterung'!#REF!=TRUE),'04 - Erschütterung'!#REF!&amp;" "&amp;'04 - Erschütterung'!#REF!&amp;" "&amp;'04 - Erschütterung'!#REF!&amp;" "&amp;'04 - Erschütterung'!#REF!,"")</f>
        <v>#REF!</v>
      </c>
      <c r="C223" s="176" t="e">
        <f>IF(AND(Projektgrundlagen!$I$24,'04 - Erschütterung'!#REF!=TRUE),'04 - Erschütterung'!#REF!,"")</f>
        <v>#REF!</v>
      </c>
      <c r="D223" s="176" t="e">
        <f>IF(AND(Projektgrundlagen!$I$24,'04 - Erschütterung'!#REF!=TRUE),'04 - Erschütterung'!#REF!,"")</f>
        <v>#REF!</v>
      </c>
      <c r="E223" s="176" t="e">
        <f>IF(AND(Projektgrundlagen!$I$24,'04 - Erschütterung'!#REF!=TRUE),'04 - Erschütterung'!#REF!,"")</f>
        <v>#REF!</v>
      </c>
      <c r="F223" s="176" t="e">
        <f>IF(AND(Projektgrundlagen!$I$24,'04 - Erschütterung'!#REF!=TRUE),'04 - Erschütterung'!#REF!,"")</f>
        <v>#REF!</v>
      </c>
    </row>
    <row r="224" spans="2:6">
      <c r="B224" t="e">
        <f>IF(AND(Projektgrundlagen!$I$24,'04 - Erschütterung'!#REF!=TRUE),'04 - Erschütterung'!#REF!&amp;" "&amp;'04 - Erschütterung'!#REF!&amp;" "&amp;'04 - Erschütterung'!#REF!&amp;" "&amp;'04 - Erschütterung'!#REF!,"")</f>
        <v>#REF!</v>
      </c>
      <c r="C224" s="176" t="e">
        <f>IF(AND(Projektgrundlagen!$I$24,'04 - Erschütterung'!#REF!=TRUE),'04 - Erschütterung'!#REF!,"")</f>
        <v>#REF!</v>
      </c>
      <c r="D224" s="176" t="e">
        <f>IF(AND(Projektgrundlagen!$I$24,'04 - Erschütterung'!#REF!=TRUE),'04 - Erschütterung'!#REF!,"")</f>
        <v>#REF!</v>
      </c>
      <c r="E224" s="176" t="e">
        <f>IF(AND(Projektgrundlagen!$I$24,'04 - Erschütterung'!#REF!=TRUE),'04 - Erschütterung'!#REF!,"")</f>
        <v>#REF!</v>
      </c>
      <c r="F224" s="176" t="e">
        <f>IF(AND(Projektgrundlagen!$I$24,'04 - Erschütterung'!#REF!=TRUE),'04 - Erschütterung'!#REF!,"")</f>
        <v>#REF!</v>
      </c>
    </row>
    <row r="225" spans="2:6">
      <c r="B225" t="e">
        <f>IF(AND(Projektgrundlagen!$I$24,'04 - Erschütterung'!#REF!=TRUE),'04 - Erschütterung'!#REF!&amp;" "&amp;'04 - Erschütterung'!#REF!&amp;" "&amp;'04 - Erschütterung'!#REF!&amp;" "&amp;'04 - Erschütterung'!#REF!,"")</f>
        <v>#REF!</v>
      </c>
      <c r="C225" s="176" t="e">
        <f>IF(AND(Projektgrundlagen!$I$24,'04 - Erschütterung'!#REF!=TRUE),'04 - Erschütterung'!#REF!,"")</f>
        <v>#REF!</v>
      </c>
      <c r="D225" s="176" t="e">
        <f>IF(AND(Projektgrundlagen!$I$24,'04 - Erschütterung'!#REF!=TRUE),'04 - Erschütterung'!#REF!,"")</f>
        <v>#REF!</v>
      </c>
      <c r="E225" s="176" t="e">
        <f>IF(AND(Projektgrundlagen!$I$24,'04 - Erschütterung'!#REF!=TRUE),'04 - Erschütterung'!#REF!,"")</f>
        <v>#REF!</v>
      </c>
      <c r="F225" s="176" t="e">
        <f>IF(AND(Projektgrundlagen!$I$24,'04 - Erschütterung'!#REF!=TRUE),'04 - Erschütterung'!#REF!,"")</f>
        <v>#REF!</v>
      </c>
    </row>
    <row r="226" spans="2:6">
      <c r="B226" t="e">
        <f>IF(AND(Projektgrundlagen!$I$24,'04 - Erschütterung'!#REF!=TRUE),'04 - Erschütterung'!#REF!&amp;" "&amp;'04 - Erschütterung'!#REF!&amp;" "&amp;'04 - Erschütterung'!#REF!&amp;" "&amp;'04 - Erschütterung'!#REF!,"")</f>
        <v>#REF!</v>
      </c>
      <c r="C226" s="176" t="e">
        <f>IF(AND(Projektgrundlagen!$I$24,'04 - Erschütterung'!#REF!=TRUE),'04 - Erschütterung'!#REF!,"")</f>
        <v>#REF!</v>
      </c>
      <c r="D226" s="176" t="e">
        <f>IF(AND(Projektgrundlagen!$I$24,'04 - Erschütterung'!#REF!=TRUE),'04 - Erschütterung'!#REF!,"")</f>
        <v>#REF!</v>
      </c>
      <c r="E226" s="176" t="e">
        <f>IF(AND(Projektgrundlagen!$I$24,'04 - Erschütterung'!#REF!=TRUE),'04 - Erschütterung'!#REF!,"")</f>
        <v>#REF!</v>
      </c>
      <c r="F226" s="176" t="e">
        <f>IF(AND(Projektgrundlagen!$I$24,'04 - Erschütterung'!#REF!=TRUE),'04 - Erschütterung'!#REF!,"")</f>
        <v>#REF!</v>
      </c>
    </row>
    <row r="227" spans="2:6">
      <c r="B227" t="e">
        <f>IF(AND(Projektgrundlagen!$I$24,'04 - Erschütterung'!#REF!=TRUE),'04 - Erschütterung'!#REF!&amp;" "&amp;'04 - Erschütterung'!#REF!&amp;" "&amp;'04 - Erschütterung'!#REF!&amp;" "&amp;'04 - Erschütterung'!#REF!,"")</f>
        <v>#REF!</v>
      </c>
      <c r="C227" s="176" t="e">
        <f>IF(AND(Projektgrundlagen!$I$24,'04 - Erschütterung'!#REF!=TRUE),'04 - Erschütterung'!#REF!,"")</f>
        <v>#REF!</v>
      </c>
      <c r="D227" s="176" t="e">
        <f>IF(AND(Projektgrundlagen!$I$24,'04 - Erschütterung'!#REF!=TRUE),'04 - Erschütterung'!#REF!,"")</f>
        <v>#REF!</v>
      </c>
      <c r="E227" s="176" t="e">
        <f>IF(AND(Projektgrundlagen!$I$24,'04 - Erschütterung'!#REF!=TRUE),'04 - Erschütterung'!#REF!,"")</f>
        <v>#REF!</v>
      </c>
      <c r="F227" s="176" t="e">
        <f>IF(AND(Projektgrundlagen!$I$24,'04 - Erschütterung'!#REF!=TRUE),'04 - Erschütterung'!#REF!,"")</f>
        <v>#REF!</v>
      </c>
    </row>
    <row r="228" spans="2:6">
      <c r="B228" t="e">
        <f>IF(AND(Projektgrundlagen!$I$24,'04 - Erschütterung'!#REF!=TRUE),'04 - Erschütterung'!#REF!&amp;" "&amp;'04 - Erschütterung'!#REF!&amp;" "&amp;'04 - Erschütterung'!#REF!&amp;" "&amp;'04 - Erschütterung'!#REF!,"")</f>
        <v>#REF!</v>
      </c>
      <c r="C228" s="176" t="e">
        <f>IF(AND(Projektgrundlagen!$I$24,'04 - Erschütterung'!#REF!=TRUE),'04 - Erschütterung'!#REF!,"")</f>
        <v>#REF!</v>
      </c>
      <c r="D228" s="176" t="e">
        <f>IF(AND(Projektgrundlagen!$I$24,'04 - Erschütterung'!#REF!=TRUE),'04 - Erschütterung'!#REF!,"")</f>
        <v>#REF!</v>
      </c>
      <c r="E228" s="176" t="e">
        <f>IF(AND(Projektgrundlagen!$I$24,'04 - Erschütterung'!#REF!=TRUE),'04 - Erschütterung'!#REF!,"")</f>
        <v>#REF!</v>
      </c>
      <c r="F228" s="176" t="e">
        <f>IF(AND(Projektgrundlagen!$I$24,'04 - Erschütterung'!#REF!=TRUE),'04 - Erschütterung'!#REF!,"")</f>
        <v>#REF!</v>
      </c>
    </row>
    <row r="229" spans="2:6">
      <c r="B229" t="e">
        <f>IF(AND(Projektgrundlagen!$I$24,'04 - Erschütterung'!#REF!=TRUE),'04 - Erschütterung'!#REF!&amp;" "&amp;'04 - Erschütterung'!#REF!&amp;" "&amp;'04 - Erschütterung'!#REF!&amp;" "&amp;'04 - Erschütterung'!#REF!,"")</f>
        <v>#REF!</v>
      </c>
      <c r="C229" s="176" t="e">
        <f>IF(AND(Projektgrundlagen!$I$24,'04 - Erschütterung'!#REF!=TRUE),'04 - Erschütterung'!#REF!,"")</f>
        <v>#REF!</v>
      </c>
      <c r="D229" s="176" t="e">
        <f>IF(AND(Projektgrundlagen!$I$24,'04 - Erschütterung'!#REF!=TRUE),'04 - Erschütterung'!#REF!,"")</f>
        <v>#REF!</v>
      </c>
      <c r="E229" s="176" t="e">
        <f>IF(AND(Projektgrundlagen!$I$24,'04 - Erschütterung'!#REF!=TRUE),'04 - Erschütterung'!#REF!,"")</f>
        <v>#REF!</v>
      </c>
      <c r="F229" s="176" t="e">
        <f>IF(AND(Projektgrundlagen!$I$24,'04 - Erschütterung'!#REF!=TRUE),'04 - Erschütterung'!#REF!,"")</f>
        <v>#REF!</v>
      </c>
    </row>
    <row r="230" spans="2:6">
      <c r="B230" t="e">
        <f>IF(AND(Projektgrundlagen!$I$24,'04 - Erschütterung'!#REF!=TRUE),'04 - Erschütterung'!#REF!&amp;" "&amp;'04 - Erschütterung'!#REF!&amp;" "&amp;'04 - Erschütterung'!#REF!&amp;" "&amp;'04 - Erschütterung'!#REF!,"")</f>
        <v>#REF!</v>
      </c>
      <c r="C230" s="176" t="e">
        <f>IF(AND(Projektgrundlagen!$I$24,'04 - Erschütterung'!#REF!=TRUE),'04 - Erschütterung'!#REF!,"")</f>
        <v>#REF!</v>
      </c>
      <c r="D230" s="176" t="e">
        <f>IF(AND(Projektgrundlagen!$I$24,'04 - Erschütterung'!#REF!=TRUE),'04 - Erschütterung'!#REF!,"")</f>
        <v>#REF!</v>
      </c>
      <c r="E230" s="176" t="e">
        <f>IF(AND(Projektgrundlagen!$I$24,'04 - Erschütterung'!#REF!=TRUE),'04 - Erschütterung'!#REF!,"")</f>
        <v>#REF!</v>
      </c>
      <c r="F230" s="176" t="e">
        <f>IF(AND(Projektgrundlagen!$I$24,'04 - Erschütterung'!#REF!=TRUE),'04 - Erschütterung'!#REF!,"")</f>
        <v>#REF!</v>
      </c>
    </row>
    <row r="231" spans="2:6">
      <c r="B231" t="e">
        <f>IF(AND(Projektgrundlagen!$I$24,'04 - Erschütterung'!#REF!=TRUE),'04 - Erschütterung'!#REF!&amp;" "&amp;'04 - Erschütterung'!#REF!&amp;" "&amp;'04 - Erschütterung'!#REF!&amp;" "&amp;'04 - Erschütterung'!#REF!,"")</f>
        <v>#REF!</v>
      </c>
      <c r="C231" s="176" t="e">
        <f>IF(AND(Projektgrundlagen!$I$24,'04 - Erschütterung'!#REF!=TRUE),'04 - Erschütterung'!#REF!,"")</f>
        <v>#REF!</v>
      </c>
      <c r="D231" s="176" t="e">
        <f>IF(AND(Projektgrundlagen!$I$24,'04 - Erschütterung'!#REF!=TRUE),'04 - Erschütterung'!#REF!,"")</f>
        <v>#REF!</v>
      </c>
      <c r="E231" s="176" t="e">
        <f>IF(AND(Projektgrundlagen!$I$24,'04 - Erschütterung'!#REF!=TRUE),'04 - Erschütterung'!#REF!,"")</f>
        <v>#REF!</v>
      </c>
      <c r="F231" s="176" t="e">
        <f>IF(AND(Projektgrundlagen!$I$24,'04 - Erschütterung'!#REF!=TRUE),'04 - Erschütterung'!#REF!,"")</f>
        <v>#REF!</v>
      </c>
    </row>
    <row r="232" spans="2:6">
      <c r="B232" t="e">
        <f>IF(AND(Projektgrundlagen!$I$24,'04 - Erschütterung'!#REF!=TRUE),'04 - Erschütterung'!#REF!&amp;" "&amp;'04 - Erschütterung'!#REF!&amp;" "&amp;'04 - Erschütterung'!#REF!&amp;" "&amp;'04 - Erschütterung'!#REF!,"")</f>
        <v>#REF!</v>
      </c>
      <c r="C232" s="176" t="e">
        <f>IF(AND(Projektgrundlagen!$I$24,'04 - Erschütterung'!#REF!=TRUE),'04 - Erschütterung'!#REF!,"")</f>
        <v>#REF!</v>
      </c>
      <c r="D232" s="176" t="e">
        <f>IF(AND(Projektgrundlagen!$I$24,'04 - Erschütterung'!#REF!=TRUE),'04 - Erschütterung'!#REF!,"")</f>
        <v>#REF!</v>
      </c>
      <c r="E232" s="176" t="e">
        <f>IF(AND(Projektgrundlagen!$I$24,'04 - Erschütterung'!#REF!=TRUE),'04 - Erschütterung'!#REF!,"")</f>
        <v>#REF!</v>
      </c>
      <c r="F232" s="176" t="e">
        <f>IF(AND(Projektgrundlagen!$I$24,'04 - Erschütterung'!#REF!=TRUE),'04 - Erschütterung'!#REF!,"")</f>
        <v>#REF!</v>
      </c>
    </row>
    <row r="233" spans="2:6">
      <c r="B233" t="e">
        <f>IF(AND(Projektgrundlagen!$I$24,'04 - Erschütterung'!#REF!=TRUE),'04 - Erschütterung'!#REF!&amp;" "&amp;'04 - Erschütterung'!#REF!&amp;" "&amp;'04 - Erschütterung'!#REF!&amp;" "&amp;'04 - Erschütterung'!#REF!,"")</f>
        <v>#REF!</v>
      </c>
      <c r="C233" s="176" t="e">
        <f>IF(AND(Projektgrundlagen!$I$24,'04 - Erschütterung'!#REF!=TRUE),'04 - Erschütterung'!#REF!,"")</f>
        <v>#REF!</v>
      </c>
      <c r="D233" s="176" t="e">
        <f>IF(AND(Projektgrundlagen!$I$24,'04 - Erschütterung'!#REF!=TRUE),'04 - Erschütterung'!#REF!,"")</f>
        <v>#REF!</v>
      </c>
      <c r="E233" s="176" t="e">
        <f>IF(AND(Projektgrundlagen!$I$24,'04 - Erschütterung'!#REF!=TRUE),'04 - Erschütterung'!#REF!,"")</f>
        <v>#REF!</v>
      </c>
      <c r="F233" s="176" t="e">
        <f>IF(AND(Projektgrundlagen!$I$24,'04 - Erschütterung'!#REF!=TRUE),'04 - Erschütterung'!#REF!,"")</f>
        <v>#REF!</v>
      </c>
    </row>
    <row r="234" spans="2:6">
      <c r="B234" t="e">
        <f>IF(AND(Projektgrundlagen!$I$24,'04 - Erschütterung'!#REF!=TRUE),'04 - Erschütterung'!#REF!&amp;" "&amp;'04 - Erschütterung'!#REF!&amp;" "&amp;'04 - Erschütterung'!#REF!&amp;" "&amp;'04 - Erschütterung'!#REF!,"")</f>
        <v>#REF!</v>
      </c>
      <c r="C234" s="176" t="e">
        <f>IF(AND(Projektgrundlagen!$I$24,'04 - Erschütterung'!#REF!=TRUE),'04 - Erschütterung'!#REF!,"")</f>
        <v>#REF!</v>
      </c>
      <c r="D234" s="176" t="e">
        <f>IF(AND(Projektgrundlagen!$I$24,'04 - Erschütterung'!#REF!=TRUE),'04 - Erschütterung'!#REF!,"")</f>
        <v>#REF!</v>
      </c>
      <c r="E234" s="176" t="e">
        <f>IF(AND(Projektgrundlagen!$I$24,'04 - Erschütterung'!#REF!=TRUE),'04 - Erschütterung'!#REF!,"")</f>
        <v>#REF!</v>
      </c>
      <c r="F234" s="176" t="e">
        <f>IF(AND(Projektgrundlagen!$I$24,'04 - Erschütterung'!#REF!=TRUE),'04 - Erschütterung'!#REF!,"")</f>
        <v>#REF!</v>
      </c>
    </row>
    <row r="235" spans="2:6">
      <c r="B235" t="e">
        <f>IF(AND(Projektgrundlagen!$I$24,'04 - Erschütterung'!#REF!=TRUE),'04 - Erschütterung'!#REF!&amp;" "&amp;'04 - Erschütterung'!#REF!&amp;" "&amp;'04 - Erschütterung'!#REF!&amp;" "&amp;'04 - Erschütterung'!#REF!,"")</f>
        <v>#REF!</v>
      </c>
      <c r="C235" s="176" t="e">
        <f>IF(AND(Projektgrundlagen!$I$24,'04 - Erschütterung'!#REF!=TRUE),'04 - Erschütterung'!#REF!,"")</f>
        <v>#REF!</v>
      </c>
      <c r="D235" s="176" t="e">
        <f>IF(AND(Projektgrundlagen!$I$24,'04 - Erschütterung'!#REF!=TRUE),'04 - Erschütterung'!#REF!,"")</f>
        <v>#REF!</v>
      </c>
      <c r="E235" s="176" t="e">
        <f>IF(AND(Projektgrundlagen!$I$24,'04 - Erschütterung'!#REF!=TRUE),'04 - Erschütterung'!#REF!,"")</f>
        <v>#REF!</v>
      </c>
      <c r="F235" s="176" t="e">
        <f>IF(AND(Projektgrundlagen!$I$24,'04 - Erschütterung'!#REF!=TRUE),'04 - Erschütterung'!#REF!,"")</f>
        <v>#REF!</v>
      </c>
    </row>
    <row r="236" spans="2:6">
      <c r="B236" t="e">
        <f>IF(AND(Projektgrundlagen!$I$24,'04 - Erschütterung'!#REF!=TRUE),'04 - Erschütterung'!#REF!&amp;" "&amp;'04 - Erschütterung'!#REF!&amp;" "&amp;'04 - Erschütterung'!#REF!&amp;" "&amp;'04 - Erschütterung'!#REF!,"")</f>
        <v>#REF!</v>
      </c>
      <c r="C236" s="176" t="e">
        <f>IF(AND(Projektgrundlagen!$I$24,'04 - Erschütterung'!#REF!=TRUE),'04 - Erschütterung'!#REF!,"")</f>
        <v>#REF!</v>
      </c>
      <c r="D236" s="176" t="e">
        <f>IF(AND(Projektgrundlagen!$I$24,'04 - Erschütterung'!#REF!=TRUE),'04 - Erschütterung'!#REF!,"")</f>
        <v>#REF!</v>
      </c>
      <c r="E236" s="176" t="e">
        <f>IF(AND(Projektgrundlagen!$I$24,'04 - Erschütterung'!#REF!=TRUE),'04 - Erschütterung'!#REF!,"")</f>
        <v>#REF!</v>
      </c>
      <c r="F236" s="176" t="e">
        <f>IF(AND(Projektgrundlagen!$I$24,'04 - Erschütterung'!#REF!=TRUE),'04 - Erschütterung'!#REF!,"")</f>
        <v>#REF!</v>
      </c>
    </row>
    <row r="237" spans="2:6">
      <c r="B237" t="e">
        <f>IF(AND(Projektgrundlagen!$I$24,'04 - Erschütterung'!#REF!=TRUE),'04 - Erschütterung'!#REF!&amp;" "&amp;'04 - Erschütterung'!#REF!&amp;" "&amp;'04 - Erschütterung'!#REF!&amp;" "&amp;'04 - Erschütterung'!#REF!,"")</f>
        <v>#REF!</v>
      </c>
      <c r="C237" s="176" t="e">
        <f>IF(AND(Projektgrundlagen!$I$24,'04 - Erschütterung'!#REF!=TRUE),'04 - Erschütterung'!#REF!,"")</f>
        <v>#REF!</v>
      </c>
      <c r="D237" s="176" t="e">
        <f>IF(AND(Projektgrundlagen!$I$24,'04 - Erschütterung'!#REF!=TRUE),'04 - Erschütterung'!#REF!,"")</f>
        <v>#REF!</v>
      </c>
      <c r="E237" s="176" t="e">
        <f>IF(AND(Projektgrundlagen!$I$24,'04 - Erschütterung'!#REF!=TRUE),'04 - Erschütterung'!#REF!,"")</f>
        <v>#REF!</v>
      </c>
      <c r="F237" s="176" t="e">
        <f>IF(AND(Projektgrundlagen!$I$24,'04 - Erschütterung'!#REF!=TRUE),'04 - Erschütterung'!#REF!,"")</f>
        <v>#REF!</v>
      </c>
    </row>
    <row r="238" spans="2:6">
      <c r="B238" t="e">
        <f>IF(AND(Projektgrundlagen!$I$24,'04 - Erschütterung'!#REF!=TRUE),'04 - Erschütterung'!#REF!&amp;" "&amp;'04 - Erschütterung'!#REF!&amp;" "&amp;'04 - Erschütterung'!#REF!&amp;" "&amp;'04 - Erschütterung'!#REF!,"")</f>
        <v>#REF!</v>
      </c>
      <c r="C238" s="176" t="e">
        <f>IF(AND(Projektgrundlagen!$I$24,'04 - Erschütterung'!#REF!=TRUE),'04 - Erschütterung'!#REF!,"")</f>
        <v>#REF!</v>
      </c>
      <c r="D238" s="176" t="e">
        <f>IF(AND(Projektgrundlagen!$I$24,'04 - Erschütterung'!#REF!=TRUE),'04 - Erschütterung'!#REF!,"")</f>
        <v>#REF!</v>
      </c>
      <c r="E238" s="176" t="e">
        <f>IF(AND(Projektgrundlagen!$I$24,'04 - Erschütterung'!#REF!=TRUE),'04 - Erschütterung'!#REF!,"")</f>
        <v>#REF!</v>
      </c>
      <c r="F238" s="176" t="e">
        <f>IF(AND(Projektgrundlagen!$I$24,'04 - Erschütterung'!#REF!=TRUE),'04 - Erschütterung'!#REF!,"")</f>
        <v>#REF!</v>
      </c>
    </row>
    <row r="239" spans="2:6">
      <c r="B239" t="e">
        <f>IF(AND(Projektgrundlagen!$I$24,'04 - Erschütterung'!#REF!=TRUE),'04 - Erschütterung'!#REF!&amp;" "&amp;'04 - Erschütterung'!#REF!&amp;" "&amp;'04 - Erschütterung'!#REF!&amp;" "&amp;'04 - Erschütterung'!#REF!,"")</f>
        <v>#REF!</v>
      </c>
      <c r="C239" s="176" t="e">
        <f>IF(AND(Projektgrundlagen!$I$24,'04 - Erschütterung'!#REF!=TRUE),'04 - Erschütterung'!#REF!,"")</f>
        <v>#REF!</v>
      </c>
      <c r="D239" s="176" t="e">
        <f>IF(AND(Projektgrundlagen!$I$24,'04 - Erschütterung'!#REF!=TRUE),'04 - Erschütterung'!#REF!,"")</f>
        <v>#REF!</v>
      </c>
      <c r="E239" s="176" t="e">
        <f>IF(AND(Projektgrundlagen!$I$24,'04 - Erschütterung'!#REF!=TRUE),'04 - Erschütterung'!#REF!,"")</f>
        <v>#REF!</v>
      </c>
      <c r="F239" s="176" t="e">
        <f>IF(AND(Projektgrundlagen!$I$24,'04 - Erschütterung'!#REF!=TRUE),'04 - Erschütterung'!#REF!,"")</f>
        <v>#REF!</v>
      </c>
    </row>
    <row r="240" spans="2:6">
      <c r="B240" t="e">
        <f>IF(AND(Projektgrundlagen!$I$24,'04 - Erschütterung'!#REF!=TRUE),'04 - Erschütterung'!#REF!&amp;" "&amp;'04 - Erschütterung'!#REF!&amp;" "&amp;'04 - Erschütterung'!#REF!&amp;" "&amp;'04 - Erschütterung'!#REF!,"")</f>
        <v>#REF!</v>
      </c>
      <c r="C240" s="176" t="e">
        <f>IF(AND(Projektgrundlagen!$I$24,'04 - Erschütterung'!#REF!=TRUE),'04 - Erschütterung'!#REF!,"")</f>
        <v>#REF!</v>
      </c>
      <c r="D240" s="176" t="e">
        <f>IF(AND(Projektgrundlagen!$I$24,'04 - Erschütterung'!#REF!=TRUE),'04 - Erschütterung'!#REF!,"")</f>
        <v>#REF!</v>
      </c>
      <c r="E240" s="176" t="e">
        <f>IF(AND(Projektgrundlagen!$I$24,'04 - Erschütterung'!#REF!=TRUE),'04 - Erschütterung'!#REF!,"")</f>
        <v>#REF!</v>
      </c>
      <c r="F240" s="176" t="e">
        <f>IF(AND(Projektgrundlagen!$I$24,'04 - Erschütterung'!#REF!=TRUE),'04 - Erschütterung'!#REF!,"")</f>
        <v>#REF!</v>
      </c>
    </row>
    <row r="241" spans="2:6">
      <c r="B241" t="e">
        <f>IF(AND(Projektgrundlagen!$I$24,'04 - Erschütterung'!#REF!=TRUE),'04 - Erschütterung'!#REF!&amp;" "&amp;'04 - Erschütterung'!#REF!&amp;" "&amp;'04 - Erschütterung'!#REF!&amp;" "&amp;'04 - Erschütterung'!#REF!,"")</f>
        <v>#REF!</v>
      </c>
      <c r="C241" s="176" t="e">
        <f>IF(AND(Projektgrundlagen!$I$24,'04 - Erschütterung'!#REF!=TRUE),'04 - Erschütterung'!#REF!,"")</f>
        <v>#REF!</v>
      </c>
      <c r="D241" s="176" t="e">
        <f>IF(AND(Projektgrundlagen!$I$24,'04 - Erschütterung'!#REF!=TRUE),'04 - Erschütterung'!#REF!,"")</f>
        <v>#REF!</v>
      </c>
      <c r="E241" s="176" t="e">
        <f>IF(AND(Projektgrundlagen!$I$24,'04 - Erschütterung'!#REF!=TRUE),'04 - Erschütterung'!#REF!,"")</f>
        <v>#REF!</v>
      </c>
      <c r="F241" s="176" t="e">
        <f>IF(AND(Projektgrundlagen!$I$24,'04 - Erschütterung'!#REF!=TRUE),'04 - Erschütterung'!#REF!,"")</f>
        <v>#REF!</v>
      </c>
    </row>
    <row r="242" spans="2:6">
      <c r="B242" t="e">
        <f>IF(AND(Projektgrundlagen!$I$24,'04 - Erschütterung'!#REF!=TRUE),'04 - Erschütterung'!#REF!&amp;" "&amp;'04 - Erschütterung'!#REF!&amp;" "&amp;'04 - Erschütterung'!#REF!&amp;" "&amp;'04 - Erschütterung'!#REF!,"")</f>
        <v>#REF!</v>
      </c>
      <c r="C242" s="176" t="e">
        <f>IF(AND(Projektgrundlagen!$I$24,'04 - Erschütterung'!#REF!=TRUE),'04 - Erschütterung'!#REF!,"")</f>
        <v>#REF!</v>
      </c>
      <c r="D242" s="176" t="e">
        <f>IF(AND(Projektgrundlagen!$I$24,'04 - Erschütterung'!#REF!=TRUE),'04 - Erschütterung'!#REF!,"")</f>
        <v>#REF!</v>
      </c>
      <c r="E242" s="176" t="e">
        <f>IF(AND(Projektgrundlagen!$I$24,'04 - Erschütterung'!#REF!=TRUE),'04 - Erschütterung'!#REF!,"")</f>
        <v>#REF!</v>
      </c>
      <c r="F242" s="176" t="e">
        <f>IF(AND(Projektgrundlagen!$I$24,'04 - Erschütterung'!#REF!=TRUE),'04 - Erschütterung'!#REF!,"")</f>
        <v>#REF!</v>
      </c>
    </row>
    <row r="243" spans="2:6">
      <c r="B243" t="e">
        <f>IF(AND(Projektgrundlagen!$I$24,'04 - Erschütterung'!#REF!=TRUE),'04 - Erschütterung'!#REF!&amp;" "&amp;'04 - Erschütterung'!#REF!&amp;" "&amp;'04 - Erschütterung'!#REF!&amp;" "&amp;'04 - Erschütterung'!#REF!,"")</f>
        <v>#REF!</v>
      </c>
      <c r="C243" s="176" t="e">
        <f>IF(AND(Projektgrundlagen!$I$24,'04 - Erschütterung'!#REF!=TRUE),'04 - Erschütterung'!#REF!,"")</f>
        <v>#REF!</v>
      </c>
      <c r="D243" s="176" t="e">
        <f>IF(AND(Projektgrundlagen!$I$24,'04 - Erschütterung'!#REF!=TRUE),'04 - Erschütterung'!#REF!,"")</f>
        <v>#REF!</v>
      </c>
      <c r="E243" s="176" t="e">
        <f>IF(AND(Projektgrundlagen!$I$24,'04 - Erschütterung'!#REF!=TRUE),'04 - Erschütterung'!#REF!,"")</f>
        <v>#REF!</v>
      </c>
      <c r="F243" s="176" t="e">
        <f>IF(AND(Projektgrundlagen!$I$24,'04 - Erschütterung'!#REF!=TRUE),'04 - Erschütterung'!#REF!,"")</f>
        <v>#REF!</v>
      </c>
    </row>
    <row r="244" spans="2:6">
      <c r="B244" t="e">
        <f>IF(AND(Projektgrundlagen!$I$24,'04 - Erschütterung'!#REF!=TRUE),'04 - Erschütterung'!#REF!&amp;" "&amp;'04 - Erschütterung'!#REF!&amp;" "&amp;'04 - Erschütterung'!#REF!&amp;" "&amp;'04 - Erschütterung'!#REF!,"")</f>
        <v>#REF!</v>
      </c>
      <c r="C244" s="176" t="e">
        <f>IF(AND(Projektgrundlagen!$I$24,'04 - Erschütterung'!#REF!=TRUE),'04 - Erschütterung'!#REF!,"")</f>
        <v>#REF!</v>
      </c>
      <c r="D244" s="176" t="e">
        <f>IF(AND(Projektgrundlagen!$I$24,'04 - Erschütterung'!#REF!=TRUE),'04 - Erschütterung'!#REF!,"")</f>
        <v>#REF!</v>
      </c>
      <c r="E244" s="176" t="e">
        <f>IF(AND(Projektgrundlagen!$I$24,'04 - Erschütterung'!#REF!=TRUE),'04 - Erschütterung'!#REF!,"")</f>
        <v>#REF!</v>
      </c>
      <c r="F244" s="176" t="e">
        <f>IF(AND(Projektgrundlagen!$I$24,'04 - Erschütterung'!#REF!=TRUE),'04 - Erschütterung'!#REF!,"")</f>
        <v>#REF!</v>
      </c>
    </row>
    <row r="245" spans="2:6">
      <c r="B245" t="e">
        <f>IF(AND(Projektgrundlagen!$I$24,'04 - Erschütterung'!#REF!=TRUE),'04 - Erschütterung'!#REF!&amp;" "&amp;'04 - Erschütterung'!#REF!&amp;" "&amp;'04 - Erschütterung'!#REF!&amp;" "&amp;'04 - Erschütterung'!#REF!,"")</f>
        <v>#REF!</v>
      </c>
      <c r="C245" s="176" t="e">
        <f>IF(AND(Projektgrundlagen!$I$24,'04 - Erschütterung'!#REF!=TRUE),'04 - Erschütterung'!#REF!,"")</f>
        <v>#REF!</v>
      </c>
      <c r="D245" s="176" t="e">
        <f>IF(AND(Projektgrundlagen!$I$24,'04 - Erschütterung'!#REF!=TRUE),'04 - Erschütterung'!#REF!,"")</f>
        <v>#REF!</v>
      </c>
      <c r="E245" s="176" t="e">
        <f>IF(AND(Projektgrundlagen!$I$24,'04 - Erschütterung'!#REF!=TRUE),'04 - Erschütterung'!#REF!,"")</f>
        <v>#REF!</v>
      </c>
      <c r="F245" s="176" t="e">
        <f>IF(AND(Projektgrundlagen!$I$24,'04 - Erschütterung'!#REF!=TRUE),'04 - Erschütterung'!#REF!,"")</f>
        <v>#REF!</v>
      </c>
    </row>
    <row r="246" spans="2:6">
      <c r="B246" t="e">
        <f>IF(AND(Projektgrundlagen!$I$24,'04 - Erschütterung'!#REF!=TRUE),'04 - Erschütterung'!#REF!&amp;" "&amp;'04 - Erschütterung'!#REF!&amp;" "&amp;'04 - Erschütterung'!#REF!&amp;" "&amp;'04 - Erschütterung'!#REF!,"")</f>
        <v>#REF!</v>
      </c>
      <c r="C246" s="176" t="e">
        <f>IF(AND(Projektgrundlagen!$I$24,'04 - Erschütterung'!#REF!=TRUE),'04 - Erschütterung'!#REF!,"")</f>
        <v>#REF!</v>
      </c>
      <c r="D246" s="176" t="e">
        <f>IF(AND(Projektgrundlagen!$I$24,'04 - Erschütterung'!#REF!=TRUE),'04 - Erschütterung'!#REF!,"")</f>
        <v>#REF!</v>
      </c>
      <c r="E246" s="176" t="e">
        <f>IF(AND(Projektgrundlagen!$I$24,'04 - Erschütterung'!#REF!=TRUE),'04 - Erschütterung'!#REF!,"")</f>
        <v>#REF!</v>
      </c>
      <c r="F246" s="176" t="e">
        <f>IF(AND(Projektgrundlagen!$I$24,'04 - Erschütterung'!#REF!=TRUE),'04 - Erschütterung'!#REF!,"")</f>
        <v>#REF!</v>
      </c>
    </row>
    <row r="247" spans="2:6">
      <c r="B247" t="e">
        <f>IF(AND(Projektgrundlagen!$I$24,'04 - Erschütterung'!#REF!=TRUE),'04 - Erschütterung'!#REF!&amp;" "&amp;'04 - Erschütterung'!#REF!&amp;" "&amp;'04 - Erschütterung'!#REF!&amp;" "&amp;'04 - Erschütterung'!#REF!,"")</f>
        <v>#REF!</v>
      </c>
      <c r="C247" s="176" t="e">
        <f>IF(AND(Projektgrundlagen!$I$24,'04 - Erschütterung'!#REF!=TRUE),'04 - Erschütterung'!#REF!,"")</f>
        <v>#REF!</v>
      </c>
      <c r="D247" s="176" t="e">
        <f>IF(AND(Projektgrundlagen!$I$24,'04 - Erschütterung'!#REF!=TRUE),'04 - Erschütterung'!#REF!,"")</f>
        <v>#REF!</v>
      </c>
      <c r="E247" s="176" t="e">
        <f>IF(AND(Projektgrundlagen!$I$24,'04 - Erschütterung'!#REF!=TRUE),'04 - Erschütterung'!#REF!,"")</f>
        <v>#REF!</v>
      </c>
      <c r="F247" s="176" t="e">
        <f>IF(AND(Projektgrundlagen!$I$24,'04 - Erschütterung'!#REF!=TRUE),'04 - Erschütterung'!#REF!,"")</f>
        <v>#REF!</v>
      </c>
    </row>
    <row r="248" spans="2:6">
      <c r="B248" t="e">
        <f>IF(AND(Projektgrundlagen!$I$24,'04 - Erschütterung'!#REF!=TRUE),'04 - Erschütterung'!#REF!&amp;" "&amp;'04 - Erschütterung'!#REF!&amp;" "&amp;'04 - Erschütterung'!#REF!&amp;" "&amp;'04 - Erschütterung'!#REF!,"")</f>
        <v>#REF!</v>
      </c>
      <c r="C248" s="176" t="e">
        <f>IF(AND(Projektgrundlagen!$I$24,'04 - Erschütterung'!#REF!=TRUE),'04 - Erschütterung'!#REF!,"")</f>
        <v>#REF!</v>
      </c>
      <c r="D248" s="176" t="e">
        <f>IF(AND(Projektgrundlagen!$I$24,'04 - Erschütterung'!#REF!=TRUE),'04 - Erschütterung'!#REF!,"")</f>
        <v>#REF!</v>
      </c>
      <c r="E248" s="176" t="e">
        <f>IF(AND(Projektgrundlagen!$I$24,'04 - Erschütterung'!#REF!=TRUE),'04 - Erschütterung'!#REF!,"")</f>
        <v>#REF!</v>
      </c>
      <c r="F248" s="176" t="e">
        <f>IF(AND(Projektgrundlagen!$I$24,'04 - Erschütterung'!#REF!=TRUE),'04 - Erschütterung'!#REF!,"")</f>
        <v>#REF!</v>
      </c>
    </row>
    <row r="249" spans="2:6">
      <c r="B249" t="e">
        <f>IF(AND(Projektgrundlagen!$I$24,'04 - Erschütterung'!#REF!=TRUE),'04 - Erschütterung'!#REF!&amp;" "&amp;'04 - Erschütterung'!#REF!&amp;" "&amp;'04 - Erschütterung'!#REF!&amp;" "&amp;'04 - Erschütterung'!#REF!,"")</f>
        <v>#REF!</v>
      </c>
      <c r="C249" s="176" t="e">
        <f>IF(AND(Projektgrundlagen!$I$24,'04 - Erschütterung'!#REF!=TRUE),'04 - Erschütterung'!#REF!,"")</f>
        <v>#REF!</v>
      </c>
      <c r="D249" s="176" t="e">
        <f>IF(AND(Projektgrundlagen!$I$24,'04 - Erschütterung'!#REF!=TRUE),'04 - Erschütterung'!#REF!,"")</f>
        <v>#REF!</v>
      </c>
      <c r="E249" s="176" t="e">
        <f>IF(AND(Projektgrundlagen!$I$24,'04 - Erschütterung'!#REF!=TRUE),'04 - Erschütterung'!#REF!,"")</f>
        <v>#REF!</v>
      </c>
      <c r="F249" s="176" t="e">
        <f>IF(AND(Projektgrundlagen!$I$24,'04 - Erschütterung'!#REF!=TRUE),'04 - Erschütterung'!#REF!,"")</f>
        <v>#REF!</v>
      </c>
    </row>
    <row r="250" spans="2:6">
      <c r="B250" t="e">
        <f>IF(AND(Projektgrundlagen!$I$24,'04 - Erschütterung'!#REF!=TRUE),'04 - Erschütterung'!#REF!&amp;" "&amp;'04 - Erschütterung'!#REF!&amp;" "&amp;'04 - Erschütterung'!#REF!&amp;" "&amp;'04 - Erschütterung'!#REF!,"")</f>
        <v>#REF!</v>
      </c>
      <c r="C250" s="176" t="e">
        <f>IF(AND(Projektgrundlagen!$I$24,'04 - Erschütterung'!#REF!=TRUE),'04 - Erschütterung'!#REF!,"")</f>
        <v>#REF!</v>
      </c>
      <c r="D250" s="176" t="e">
        <f>IF(AND(Projektgrundlagen!$I$24,'04 - Erschütterung'!#REF!=TRUE),'04 - Erschütterung'!#REF!,"")</f>
        <v>#REF!</v>
      </c>
      <c r="E250" s="176" t="e">
        <f>IF(AND(Projektgrundlagen!$I$24,'04 - Erschütterung'!#REF!=TRUE),'04 - Erschütterung'!#REF!,"")</f>
        <v>#REF!</v>
      </c>
      <c r="F250" s="176" t="e">
        <f>IF(AND(Projektgrundlagen!$I$24,'04 - Erschütterung'!#REF!=TRUE),'04 - Erschütterung'!#REF!,"")</f>
        <v>#REF!</v>
      </c>
    </row>
    <row r="251" spans="2:6">
      <c r="B251" t="e">
        <f>IF(AND(Projektgrundlagen!$I$24,'04 - Erschütterung'!#REF!=TRUE),'04 - Erschütterung'!#REF!&amp;" "&amp;'04 - Erschütterung'!#REF!&amp;" "&amp;'04 - Erschütterung'!#REF!&amp;" "&amp;'04 - Erschütterung'!#REF!,"")</f>
        <v>#REF!</v>
      </c>
      <c r="C251" s="176" t="e">
        <f>IF(AND(Projektgrundlagen!$I$24,'04 - Erschütterung'!#REF!=TRUE),'04 - Erschütterung'!#REF!,"")</f>
        <v>#REF!</v>
      </c>
      <c r="D251" s="176" t="e">
        <f>IF(AND(Projektgrundlagen!$I$24,'04 - Erschütterung'!#REF!=TRUE),'04 - Erschütterung'!#REF!,"")</f>
        <v>#REF!</v>
      </c>
      <c r="E251" s="176" t="e">
        <f>IF(AND(Projektgrundlagen!$I$24,'04 - Erschütterung'!#REF!=TRUE),'04 - Erschütterung'!#REF!,"")</f>
        <v>#REF!</v>
      </c>
      <c r="F251" s="176" t="e">
        <f>IF(AND(Projektgrundlagen!$I$24,'04 - Erschütterung'!#REF!=TRUE),'04 - Erschütterung'!#REF!,"")</f>
        <v>#REF!</v>
      </c>
    </row>
    <row r="252" spans="2:6">
      <c r="B252" t="e">
        <f>IF(AND(Projektgrundlagen!$I$24,'04 - Erschütterung'!#REF!=TRUE),'04 - Erschütterung'!#REF!&amp;" "&amp;'04 - Erschütterung'!#REF!&amp;" "&amp;'04 - Erschütterung'!#REF!&amp;" "&amp;'04 - Erschütterung'!#REF!,"")</f>
        <v>#REF!</v>
      </c>
      <c r="C252" s="176" t="e">
        <f>IF(AND(Projektgrundlagen!$I$24,'04 - Erschütterung'!#REF!=TRUE),'04 - Erschütterung'!#REF!,"")</f>
        <v>#REF!</v>
      </c>
      <c r="D252" s="176" t="e">
        <f>IF(AND(Projektgrundlagen!$I$24,'04 - Erschütterung'!#REF!=TRUE),'04 - Erschütterung'!#REF!,"")</f>
        <v>#REF!</v>
      </c>
      <c r="E252" s="176" t="e">
        <f>IF(AND(Projektgrundlagen!$I$24,'04 - Erschütterung'!#REF!=TRUE),'04 - Erschütterung'!#REF!,"")</f>
        <v>#REF!</v>
      </c>
      <c r="F252" s="176" t="e">
        <f>IF(AND(Projektgrundlagen!$I$24,'04 - Erschütterung'!#REF!=TRUE),'04 - Erschütterung'!#REF!,"")</f>
        <v>#REF!</v>
      </c>
    </row>
    <row r="253" spans="2:6">
      <c r="B253" t="e">
        <f>IF(AND(Projektgrundlagen!$I$24,'04 - Erschütterung'!#REF!=TRUE),'04 - Erschütterung'!#REF!&amp;" "&amp;'04 - Erschütterung'!#REF!&amp;" "&amp;'04 - Erschütterung'!#REF!&amp;" "&amp;'04 - Erschütterung'!#REF!,"")</f>
        <v>#REF!</v>
      </c>
      <c r="C253" s="176" t="e">
        <f>IF(AND(Projektgrundlagen!$I$24,'04 - Erschütterung'!#REF!=TRUE),'04 - Erschütterung'!#REF!,"")</f>
        <v>#REF!</v>
      </c>
      <c r="D253" s="176" t="e">
        <f>IF(AND(Projektgrundlagen!$I$24,'04 - Erschütterung'!#REF!=TRUE),'04 - Erschütterung'!#REF!,"")</f>
        <v>#REF!</v>
      </c>
      <c r="E253" s="176" t="e">
        <f>IF(AND(Projektgrundlagen!$I$24,'04 - Erschütterung'!#REF!=TRUE),'04 - Erschütterung'!#REF!,"")</f>
        <v>#REF!</v>
      </c>
      <c r="F253" s="176" t="e">
        <f>IF(AND(Projektgrundlagen!$I$24,'04 - Erschütterung'!#REF!=TRUE),'04 - Erschütterung'!#REF!,"")</f>
        <v>#REF!</v>
      </c>
    </row>
    <row r="254" spans="2:6">
      <c r="B254" t="e">
        <f>IF(AND(Projektgrundlagen!$I$24,'04 - Erschütterung'!#REF!=TRUE),'04 - Erschütterung'!#REF!&amp;" "&amp;'04 - Erschütterung'!#REF!&amp;" "&amp;'04 - Erschütterung'!#REF!&amp;" "&amp;'04 - Erschütterung'!#REF!,"")</f>
        <v>#REF!</v>
      </c>
      <c r="C254" s="176" t="e">
        <f>IF(AND(Projektgrundlagen!$I$24,'04 - Erschütterung'!#REF!=TRUE),'04 - Erschütterung'!#REF!,"")</f>
        <v>#REF!</v>
      </c>
      <c r="D254" s="176" t="e">
        <f>IF(AND(Projektgrundlagen!$I$24,'04 - Erschütterung'!#REF!=TRUE),'04 - Erschütterung'!#REF!,"")</f>
        <v>#REF!</v>
      </c>
      <c r="E254" s="176" t="e">
        <f>IF(AND(Projektgrundlagen!$I$24,'04 - Erschütterung'!#REF!=TRUE),'04 - Erschütterung'!#REF!,"")</f>
        <v>#REF!</v>
      </c>
      <c r="F254" s="176" t="e">
        <f>IF(AND(Projektgrundlagen!$I$24,'04 - Erschütterung'!#REF!=TRUE),'04 - Erschütterung'!#REF!,"")</f>
        <v>#REF!</v>
      </c>
    </row>
    <row r="255" spans="2:6">
      <c r="B255" t="e">
        <f>IF(AND(Projektgrundlagen!$I$24,'04 - Erschütterung'!#REF!=TRUE),'04 - Erschütterung'!#REF!&amp;" "&amp;'04 - Erschütterung'!#REF!&amp;" "&amp;'04 - Erschütterung'!#REF!&amp;" "&amp;'04 - Erschütterung'!#REF!,"")</f>
        <v>#REF!</v>
      </c>
      <c r="C255" s="176" t="e">
        <f>IF(AND(Projektgrundlagen!$I$24,'04 - Erschütterung'!#REF!=TRUE),'04 - Erschütterung'!#REF!,"")</f>
        <v>#REF!</v>
      </c>
      <c r="D255" s="176" t="e">
        <f>IF(AND(Projektgrundlagen!$I$24,'04 - Erschütterung'!#REF!=TRUE),'04 - Erschütterung'!#REF!,"")</f>
        <v>#REF!</v>
      </c>
      <c r="E255" s="176" t="e">
        <f>IF(AND(Projektgrundlagen!$I$24,'04 - Erschütterung'!#REF!=TRUE),'04 - Erschütterung'!#REF!,"")</f>
        <v>#REF!</v>
      </c>
      <c r="F255" s="176" t="e">
        <f>IF(AND(Projektgrundlagen!$I$24,'04 - Erschütterung'!#REF!=TRUE),'04 - Erschütterung'!#REF!,"")</f>
        <v>#REF!</v>
      </c>
    </row>
    <row r="256" spans="2:6">
      <c r="B256" t="e">
        <f>IF(AND(Projektgrundlagen!$I$24,'04 - Erschütterung'!#REF!=TRUE),'04 - Erschütterung'!#REF!&amp;" "&amp;'04 - Erschütterung'!#REF!&amp;" "&amp;'04 - Erschütterung'!#REF!&amp;" "&amp;'04 - Erschütterung'!#REF!,"")</f>
        <v>#REF!</v>
      </c>
      <c r="C256" s="176" t="e">
        <f>IF(AND(Projektgrundlagen!$I$24,'04 - Erschütterung'!#REF!=TRUE),'04 - Erschütterung'!#REF!,"")</f>
        <v>#REF!</v>
      </c>
      <c r="D256" s="176" t="e">
        <f>IF(AND(Projektgrundlagen!$I$24,'04 - Erschütterung'!#REF!=TRUE),'04 - Erschütterung'!#REF!,"")</f>
        <v>#REF!</v>
      </c>
      <c r="E256" s="176" t="e">
        <f>IF(AND(Projektgrundlagen!$I$24,'04 - Erschütterung'!#REF!=TRUE),'04 - Erschütterung'!#REF!,"")</f>
        <v>#REF!</v>
      </c>
      <c r="F256" s="176" t="e">
        <f>IF(AND(Projektgrundlagen!$I$24,'04 - Erschütterung'!#REF!=TRUE),'04 - Erschütterung'!#REF!,"")</f>
        <v>#REF!</v>
      </c>
    </row>
    <row r="257" spans="2:6">
      <c r="B257" t="e">
        <f>IF(AND(Projektgrundlagen!$I$24,'04 - Erschütterung'!#REF!=TRUE),'04 - Erschütterung'!#REF!&amp;" "&amp;'04 - Erschütterung'!#REF!&amp;" "&amp;'04 - Erschütterung'!#REF!&amp;" "&amp;'04 - Erschütterung'!#REF!,"")</f>
        <v>#REF!</v>
      </c>
      <c r="C257" s="176" t="e">
        <f>IF(AND(Projektgrundlagen!$I$24,'04 - Erschütterung'!#REF!=TRUE),'04 - Erschütterung'!#REF!,"")</f>
        <v>#REF!</v>
      </c>
      <c r="D257" s="176" t="e">
        <f>IF(AND(Projektgrundlagen!$I$24,'04 - Erschütterung'!#REF!=TRUE),'04 - Erschütterung'!#REF!,"")</f>
        <v>#REF!</v>
      </c>
      <c r="E257" s="176" t="e">
        <f>IF(AND(Projektgrundlagen!$I$24,'04 - Erschütterung'!#REF!=TRUE),'04 - Erschütterung'!#REF!,"")</f>
        <v>#REF!</v>
      </c>
      <c r="F257" s="176" t="e">
        <f>IF(AND(Projektgrundlagen!$I$24,'04 - Erschütterung'!#REF!=TRUE),'04 - Erschütterung'!#REF!,"")</f>
        <v>#REF!</v>
      </c>
    </row>
    <row r="258" spans="2:6">
      <c r="B258" t="e">
        <f>IF(AND(Projektgrundlagen!$I$24,'04 - Erschütterung'!#REF!=TRUE),'04 - Erschütterung'!#REF!&amp;" "&amp;'04 - Erschütterung'!#REF!&amp;" "&amp;'04 - Erschütterung'!#REF!&amp;" "&amp;'04 - Erschütterung'!#REF!,"")</f>
        <v>#REF!</v>
      </c>
      <c r="C258" s="176" t="e">
        <f>IF(AND(Projektgrundlagen!$I$24,'04 - Erschütterung'!#REF!=TRUE),'04 - Erschütterung'!#REF!,"")</f>
        <v>#REF!</v>
      </c>
      <c r="D258" s="176" t="e">
        <f>IF(AND(Projektgrundlagen!$I$24,'04 - Erschütterung'!#REF!=TRUE),'04 - Erschütterung'!#REF!,"")</f>
        <v>#REF!</v>
      </c>
      <c r="E258" s="176" t="e">
        <f>IF(AND(Projektgrundlagen!$I$24,'04 - Erschütterung'!#REF!=TRUE),'04 - Erschütterung'!#REF!,"")</f>
        <v>#REF!</v>
      </c>
      <c r="F258" s="176" t="e">
        <f>IF(AND(Projektgrundlagen!$I$24,'04 - Erschütterung'!#REF!=TRUE),'04 - Erschütterung'!#REF!,"")</f>
        <v>#REF!</v>
      </c>
    </row>
    <row r="259" spans="2:6">
      <c r="B259" t="e">
        <f>IF(AND(Projektgrundlagen!$I$24,'04 - Erschütterung'!#REF!=TRUE),'04 - Erschütterung'!#REF!&amp;" "&amp;'04 - Erschütterung'!#REF!&amp;" "&amp;'04 - Erschütterung'!#REF!&amp;" "&amp;'04 - Erschütterung'!#REF!,"")</f>
        <v>#REF!</v>
      </c>
      <c r="C259" s="176" t="e">
        <f>IF(AND(Projektgrundlagen!$I$24,'04 - Erschütterung'!#REF!=TRUE),'04 - Erschütterung'!#REF!,"")</f>
        <v>#REF!</v>
      </c>
      <c r="D259" s="176" t="e">
        <f>IF(AND(Projektgrundlagen!$I$24,'04 - Erschütterung'!#REF!=TRUE),'04 - Erschütterung'!#REF!,"")</f>
        <v>#REF!</v>
      </c>
      <c r="E259" s="176" t="e">
        <f>IF(AND(Projektgrundlagen!$I$24,'04 - Erschütterung'!#REF!=TRUE),'04 - Erschütterung'!#REF!,"")</f>
        <v>#REF!</v>
      </c>
      <c r="F259" s="176" t="e">
        <f>IF(AND(Projektgrundlagen!$I$24,'04 - Erschütterung'!#REF!=TRUE),'04 - Erschütterung'!#REF!,"")</f>
        <v>#REF!</v>
      </c>
    </row>
    <row r="260" spans="2:6">
      <c r="B260" t="e">
        <f>IF(AND(Projektgrundlagen!$I$24,'04 - Erschütterung'!#REF!=TRUE),'04 - Erschütterung'!#REF!&amp;" "&amp;'04 - Erschütterung'!#REF!&amp;" "&amp;'04 - Erschütterung'!#REF!&amp;" "&amp;'04 - Erschütterung'!#REF!,"")</f>
        <v>#REF!</v>
      </c>
      <c r="C260" s="176" t="e">
        <f>IF(AND(Projektgrundlagen!$I$24,'04 - Erschütterung'!#REF!=TRUE),'04 - Erschütterung'!#REF!,"")</f>
        <v>#REF!</v>
      </c>
      <c r="D260" s="176" t="e">
        <f>IF(AND(Projektgrundlagen!$I$24,'04 - Erschütterung'!#REF!=TRUE),'04 - Erschütterung'!#REF!,"")</f>
        <v>#REF!</v>
      </c>
      <c r="E260" s="176" t="e">
        <f>IF(AND(Projektgrundlagen!$I$24,'04 - Erschütterung'!#REF!=TRUE),'04 - Erschütterung'!#REF!,"")</f>
        <v>#REF!</v>
      </c>
      <c r="F260" s="176" t="e">
        <f>IF(AND(Projektgrundlagen!$I$24,'04 - Erschütterung'!#REF!=TRUE),'04 - Erschütterung'!#REF!,"")</f>
        <v>#REF!</v>
      </c>
    </row>
    <row r="261" spans="2:6">
      <c r="B261" t="e">
        <f>IF(AND(Projektgrundlagen!$I$24,'04 - Erschütterung'!#REF!=TRUE),'04 - Erschütterung'!#REF!&amp;" "&amp;'04 - Erschütterung'!#REF!&amp;" "&amp;'04 - Erschütterung'!#REF!&amp;" "&amp;'04 - Erschütterung'!#REF!,"")</f>
        <v>#REF!</v>
      </c>
      <c r="C261" s="176" t="e">
        <f>IF(AND(Projektgrundlagen!$I$24,'04 - Erschütterung'!#REF!=TRUE),'04 - Erschütterung'!#REF!,"")</f>
        <v>#REF!</v>
      </c>
      <c r="D261" s="176" t="e">
        <f>IF(AND(Projektgrundlagen!$I$24,'04 - Erschütterung'!#REF!=TRUE),'04 - Erschütterung'!#REF!,"")</f>
        <v>#REF!</v>
      </c>
      <c r="E261" s="176" t="e">
        <f>IF(AND(Projektgrundlagen!$I$24,'04 - Erschütterung'!#REF!=TRUE),'04 - Erschütterung'!#REF!,"")</f>
        <v>#REF!</v>
      </c>
      <c r="F261" s="176" t="e">
        <f>IF(AND(Projektgrundlagen!$I$24,'04 - Erschütterung'!#REF!=TRUE),'04 - Erschütterung'!#REF!,"")</f>
        <v>#REF!</v>
      </c>
    </row>
    <row r="262" spans="2:6">
      <c r="B262" t="e">
        <f>IF(AND(Projektgrundlagen!$I$24,'04 - Erschütterung'!#REF!=TRUE),'04 - Erschütterung'!#REF!&amp;" "&amp;'04 - Erschütterung'!#REF!&amp;" "&amp;'04 - Erschütterung'!#REF!&amp;" "&amp;'04 - Erschütterung'!#REF!,"")</f>
        <v>#REF!</v>
      </c>
      <c r="C262" s="176" t="e">
        <f>IF(AND(Projektgrundlagen!$I$24,'04 - Erschütterung'!#REF!=TRUE),'04 - Erschütterung'!#REF!,"")</f>
        <v>#REF!</v>
      </c>
      <c r="D262" s="176" t="e">
        <f>IF(AND(Projektgrundlagen!$I$24,'04 - Erschütterung'!#REF!=TRUE),'04 - Erschütterung'!#REF!,"")</f>
        <v>#REF!</v>
      </c>
      <c r="E262" s="176" t="e">
        <f>IF(AND(Projektgrundlagen!$I$24,'04 - Erschütterung'!#REF!=TRUE),'04 - Erschütterung'!#REF!,"")</f>
        <v>#REF!</v>
      </c>
      <c r="F262" s="176" t="e">
        <f>IF(AND(Projektgrundlagen!$I$24,'04 - Erschütterung'!#REF!=TRUE),'04 - Erschütterung'!#REF!,"")</f>
        <v>#REF!</v>
      </c>
    </row>
    <row r="263" spans="2:6">
      <c r="B263" t="e">
        <f>IF(AND(Projektgrundlagen!$I$24,'04 - Erschütterung'!#REF!=TRUE),'04 - Erschütterung'!#REF!&amp;" "&amp;'04 - Erschütterung'!#REF!&amp;" "&amp;'04 - Erschütterung'!#REF!&amp;" "&amp;'04 - Erschütterung'!#REF!,"")</f>
        <v>#REF!</v>
      </c>
      <c r="C263" s="176" t="e">
        <f>IF(AND(Projektgrundlagen!$I$24,'04 - Erschütterung'!#REF!=TRUE),'04 - Erschütterung'!#REF!,"")</f>
        <v>#REF!</v>
      </c>
      <c r="D263" s="176" t="e">
        <f>IF(AND(Projektgrundlagen!$I$24,'04 - Erschütterung'!#REF!=TRUE),'04 - Erschütterung'!#REF!,"")</f>
        <v>#REF!</v>
      </c>
      <c r="E263" s="176" t="e">
        <f>IF(AND(Projektgrundlagen!$I$24,'04 - Erschütterung'!#REF!=TRUE),'04 - Erschütterung'!#REF!,"")</f>
        <v>#REF!</v>
      </c>
      <c r="F263" s="176" t="e">
        <f>IF(AND(Projektgrundlagen!$I$24,'04 - Erschütterung'!#REF!=TRUE),'04 - Erschütterung'!#REF!,"")</f>
        <v>#REF!</v>
      </c>
    </row>
    <row r="264" spans="2:6">
      <c r="B264" t="e">
        <f>IF(AND(Projektgrundlagen!$I$24,'04 - Erschütterung'!#REF!=TRUE),'04 - Erschütterung'!#REF!&amp;" "&amp;'04 - Erschütterung'!#REF!&amp;" "&amp;'04 - Erschütterung'!#REF!&amp;" "&amp;'04 - Erschütterung'!#REF!,"")</f>
        <v>#REF!</v>
      </c>
      <c r="C264" s="176" t="e">
        <f>IF(AND(Projektgrundlagen!$I$24,'04 - Erschütterung'!#REF!=TRUE),'04 - Erschütterung'!#REF!,"")</f>
        <v>#REF!</v>
      </c>
      <c r="D264" s="176" t="e">
        <f>IF(AND(Projektgrundlagen!$I$24,'04 - Erschütterung'!#REF!=TRUE),'04 - Erschütterung'!#REF!,"")</f>
        <v>#REF!</v>
      </c>
      <c r="E264" s="176" t="e">
        <f>IF(AND(Projektgrundlagen!$I$24,'04 - Erschütterung'!#REF!=TRUE),'04 - Erschütterung'!#REF!,"")</f>
        <v>#REF!</v>
      </c>
      <c r="F264" s="176" t="e">
        <f>IF(AND(Projektgrundlagen!$I$24,'04 - Erschütterung'!#REF!=TRUE),'04 - Erschütterung'!#REF!,"")</f>
        <v>#REF!</v>
      </c>
    </row>
    <row r="265" spans="2:6">
      <c r="B265" t="e">
        <f>IF(AND(Projektgrundlagen!$I$24,'04 - Erschütterung'!#REF!=TRUE),'04 - Erschütterung'!#REF!&amp;" "&amp;'04 - Erschütterung'!#REF!&amp;" "&amp;'04 - Erschütterung'!#REF!&amp;" "&amp;'04 - Erschütterung'!#REF!,"")</f>
        <v>#REF!</v>
      </c>
      <c r="C265" s="176" t="e">
        <f>IF(AND(Projektgrundlagen!$I$24,'04 - Erschütterung'!#REF!=TRUE),'04 - Erschütterung'!#REF!,"")</f>
        <v>#REF!</v>
      </c>
      <c r="D265" s="176" t="e">
        <f>IF(AND(Projektgrundlagen!$I$24,'04 - Erschütterung'!#REF!=TRUE),'04 - Erschütterung'!#REF!,"")</f>
        <v>#REF!</v>
      </c>
      <c r="E265" s="176" t="e">
        <f>IF(AND(Projektgrundlagen!$I$24,'04 - Erschütterung'!#REF!=TRUE),'04 - Erschütterung'!#REF!,"")</f>
        <v>#REF!</v>
      </c>
      <c r="F265" s="176" t="e">
        <f>IF(AND(Projektgrundlagen!$I$24,'04 - Erschütterung'!#REF!=TRUE),'04 - Erschütterung'!#REF!,"")</f>
        <v>#REF!</v>
      </c>
    </row>
    <row r="266" spans="2:6">
      <c r="B266" t="e">
        <f>IF(AND(Projektgrundlagen!$I$24,'04 - Erschütterung'!#REF!=TRUE),'04 - Erschütterung'!#REF!&amp;" "&amp;'04 - Erschütterung'!#REF!&amp;" "&amp;'04 - Erschütterung'!#REF!&amp;" "&amp;'04 - Erschütterung'!#REF!,"")</f>
        <v>#REF!</v>
      </c>
      <c r="C266" s="176" t="e">
        <f>IF(AND(Projektgrundlagen!$I$24,'04 - Erschütterung'!#REF!=TRUE),'04 - Erschütterung'!#REF!,"")</f>
        <v>#REF!</v>
      </c>
      <c r="D266" s="176" t="e">
        <f>IF(AND(Projektgrundlagen!$I$24,'04 - Erschütterung'!#REF!=TRUE),'04 - Erschütterung'!#REF!,"")</f>
        <v>#REF!</v>
      </c>
      <c r="E266" s="176" t="e">
        <f>IF(AND(Projektgrundlagen!$I$24,'04 - Erschütterung'!#REF!=TRUE),'04 - Erschütterung'!#REF!,"")</f>
        <v>#REF!</v>
      </c>
      <c r="F266" s="176" t="e">
        <f>IF(AND(Projektgrundlagen!$I$24,'04 - Erschütterung'!#REF!=TRUE),'04 - Erschütterung'!#REF!,"")</f>
        <v>#REF!</v>
      </c>
    </row>
    <row r="267" spans="2:6">
      <c r="B267" t="e">
        <f>IF(AND(Projektgrundlagen!$I$24,'04 - Erschütterung'!#REF!=TRUE),'04 - Erschütterung'!#REF!&amp;" "&amp;'04 - Erschütterung'!#REF!&amp;" "&amp;'04 - Erschütterung'!#REF!&amp;" "&amp;'04 - Erschütterung'!#REF!,"")</f>
        <v>#REF!</v>
      </c>
      <c r="C267" s="176" t="e">
        <f>IF(AND(Projektgrundlagen!$I$24,'04 - Erschütterung'!#REF!=TRUE),'04 - Erschütterung'!#REF!,"")</f>
        <v>#REF!</v>
      </c>
      <c r="D267" s="176" t="e">
        <f>IF(AND(Projektgrundlagen!$I$24,'04 - Erschütterung'!#REF!=TRUE),'04 - Erschütterung'!#REF!,"")</f>
        <v>#REF!</v>
      </c>
      <c r="E267" s="176" t="e">
        <f>IF(AND(Projektgrundlagen!$I$24,'04 - Erschütterung'!#REF!=TRUE),'04 - Erschütterung'!#REF!,"")</f>
        <v>#REF!</v>
      </c>
      <c r="F267" s="176" t="e">
        <f>IF(AND(Projektgrundlagen!$I$24,'04 - Erschütterung'!#REF!=TRUE),'04 - Erschütterung'!#REF!,"")</f>
        <v>#REF!</v>
      </c>
    </row>
    <row r="268" spans="2:6">
      <c r="B268" t="e">
        <f>IF(AND(Projektgrundlagen!$I$24,'04 - Erschütterung'!#REF!=TRUE),'04 - Erschütterung'!#REF!&amp;" "&amp;'04 - Erschütterung'!#REF!&amp;" "&amp;'04 - Erschütterung'!#REF!&amp;" "&amp;'04 - Erschütterung'!#REF!,"")</f>
        <v>#REF!</v>
      </c>
      <c r="C268" s="176" t="e">
        <f>IF(AND(Projektgrundlagen!$I$24,'04 - Erschütterung'!#REF!=TRUE),'04 - Erschütterung'!#REF!,"")</f>
        <v>#REF!</v>
      </c>
      <c r="D268" s="176" t="e">
        <f>IF(AND(Projektgrundlagen!$I$24,'04 - Erschütterung'!#REF!=TRUE),'04 - Erschütterung'!#REF!,"")</f>
        <v>#REF!</v>
      </c>
      <c r="E268" s="176" t="e">
        <f>IF(AND(Projektgrundlagen!$I$24,'04 - Erschütterung'!#REF!=TRUE),'04 - Erschütterung'!#REF!,"")</f>
        <v>#REF!</v>
      </c>
      <c r="F268" s="176" t="e">
        <f>IF(AND(Projektgrundlagen!$I$24,'04 - Erschütterung'!#REF!=TRUE),'04 - Erschütterung'!#REF!,"")</f>
        <v>#REF!</v>
      </c>
    </row>
    <row r="269" spans="2:6">
      <c r="B269" t="e">
        <f>IF(AND(Projektgrundlagen!$I$24,'04 - Erschütterung'!#REF!=TRUE),'04 - Erschütterung'!#REF!&amp;" "&amp;'04 - Erschütterung'!#REF!&amp;" "&amp;'04 - Erschütterung'!#REF!&amp;" "&amp;'04 - Erschütterung'!#REF!,"")</f>
        <v>#REF!</v>
      </c>
      <c r="C269" s="176" t="e">
        <f>IF(AND(Projektgrundlagen!$I$24,'04 - Erschütterung'!#REF!=TRUE),'04 - Erschütterung'!#REF!,"")</f>
        <v>#REF!</v>
      </c>
      <c r="D269" s="176" t="e">
        <f>IF(AND(Projektgrundlagen!$I$24,'04 - Erschütterung'!#REF!=TRUE),'04 - Erschütterung'!#REF!,"")</f>
        <v>#REF!</v>
      </c>
      <c r="E269" s="176" t="e">
        <f>IF(AND(Projektgrundlagen!$I$24,'04 - Erschütterung'!#REF!=TRUE),'04 - Erschütterung'!#REF!,"")</f>
        <v>#REF!</v>
      </c>
      <c r="F269" s="176" t="e">
        <f>IF(AND(Projektgrundlagen!$I$24,'04 - Erschütterung'!#REF!=TRUE),'04 - Erschütterung'!#REF!,"")</f>
        <v>#REF!</v>
      </c>
    </row>
    <row r="270" spans="2:6">
      <c r="B270" t="e">
        <f>IF(AND(Projektgrundlagen!$I$24,'04 - Erschütterung'!#REF!=TRUE),'04 - Erschütterung'!#REF!&amp;" "&amp;'04 - Erschütterung'!#REF!&amp;" "&amp;'04 - Erschütterung'!#REF!&amp;" "&amp;'04 - Erschütterung'!#REF!,"")</f>
        <v>#REF!</v>
      </c>
      <c r="C270" s="176" t="e">
        <f>IF(AND(Projektgrundlagen!$I$24,'04 - Erschütterung'!#REF!=TRUE),'04 - Erschütterung'!#REF!,"")</f>
        <v>#REF!</v>
      </c>
      <c r="D270" s="176" t="e">
        <f>IF(AND(Projektgrundlagen!$I$24,'04 - Erschütterung'!#REF!=TRUE),'04 - Erschütterung'!#REF!,"")</f>
        <v>#REF!</v>
      </c>
      <c r="E270" s="176" t="e">
        <f>IF(AND(Projektgrundlagen!$I$24,'04 - Erschütterung'!#REF!=TRUE),'04 - Erschütterung'!#REF!,"")</f>
        <v>#REF!</v>
      </c>
      <c r="F270" s="176" t="e">
        <f>IF(AND(Projektgrundlagen!$I$24,'04 - Erschütterung'!#REF!=TRUE),'04 - Erschütterung'!#REF!,"")</f>
        <v>#REF!</v>
      </c>
    </row>
    <row r="271" spans="2:6">
      <c r="B271" t="e">
        <f>IF(AND(Projektgrundlagen!$I$24,'04 - Erschütterung'!#REF!=TRUE),'04 - Erschütterung'!#REF!&amp;" "&amp;'04 - Erschütterung'!#REF!&amp;" "&amp;'04 - Erschütterung'!#REF!&amp;" "&amp;'04 - Erschütterung'!#REF!,"")</f>
        <v>#REF!</v>
      </c>
      <c r="C271" s="176" t="e">
        <f>IF(AND(Projektgrundlagen!$I$24,'04 - Erschütterung'!#REF!=TRUE),'04 - Erschütterung'!#REF!,"")</f>
        <v>#REF!</v>
      </c>
      <c r="D271" s="176" t="e">
        <f>IF(AND(Projektgrundlagen!$I$24,'04 - Erschütterung'!#REF!=TRUE),'04 - Erschütterung'!#REF!,"")</f>
        <v>#REF!</v>
      </c>
      <c r="E271" s="176" t="e">
        <f>IF(AND(Projektgrundlagen!$I$24,'04 - Erschütterung'!#REF!=TRUE),'04 - Erschütterung'!#REF!,"")</f>
        <v>#REF!</v>
      </c>
      <c r="F271" s="176" t="e">
        <f>IF(AND(Projektgrundlagen!$I$24,'04 - Erschütterung'!#REF!=TRUE),'04 - Erschütterung'!#REF!,"")</f>
        <v>#REF!</v>
      </c>
    </row>
    <row r="272" spans="2:6">
      <c r="B272" t="e">
        <f>IF(AND(Projektgrundlagen!$I$24,'04 - Erschütterung'!#REF!=TRUE),'04 - Erschütterung'!#REF!&amp;" "&amp;'04 - Erschütterung'!#REF!&amp;" "&amp;'04 - Erschütterung'!#REF!&amp;" "&amp;'04 - Erschütterung'!#REF!,"")</f>
        <v>#REF!</v>
      </c>
      <c r="C272" s="176" t="e">
        <f>IF(AND(Projektgrundlagen!$I$24,'04 - Erschütterung'!#REF!=TRUE),'04 - Erschütterung'!#REF!,"")</f>
        <v>#REF!</v>
      </c>
      <c r="D272" s="176" t="e">
        <f>IF(AND(Projektgrundlagen!$I$24,'04 - Erschütterung'!#REF!=TRUE),'04 - Erschütterung'!#REF!,"")</f>
        <v>#REF!</v>
      </c>
      <c r="E272" s="176" t="e">
        <f>IF(AND(Projektgrundlagen!$I$24,'04 - Erschütterung'!#REF!=TRUE),'04 - Erschütterung'!#REF!,"")</f>
        <v>#REF!</v>
      </c>
      <c r="F272" s="176" t="e">
        <f>IF(AND(Projektgrundlagen!$I$24,'04 - Erschütterung'!#REF!=TRUE),'04 - Erschütterung'!#REF!,"")</f>
        <v>#REF!</v>
      </c>
    </row>
    <row r="273" spans="2:6">
      <c r="B273" t="e">
        <f>IF(AND(Projektgrundlagen!$I$24,'04 - Erschütterung'!#REF!=TRUE),'04 - Erschütterung'!#REF!&amp;" "&amp;'04 - Erschütterung'!#REF!&amp;" "&amp;'04 - Erschütterung'!#REF!&amp;" "&amp;'04 - Erschütterung'!#REF!,"")</f>
        <v>#REF!</v>
      </c>
      <c r="C273" s="176" t="e">
        <f>IF(AND(Projektgrundlagen!$I$24,'04 - Erschütterung'!#REF!=TRUE),'04 - Erschütterung'!#REF!,"")</f>
        <v>#REF!</v>
      </c>
      <c r="D273" s="176" t="e">
        <f>IF(AND(Projektgrundlagen!$I$24,'04 - Erschütterung'!#REF!=TRUE),'04 - Erschütterung'!#REF!,"")</f>
        <v>#REF!</v>
      </c>
      <c r="E273" s="176" t="e">
        <f>IF(AND(Projektgrundlagen!$I$24,'04 - Erschütterung'!#REF!=TRUE),'04 - Erschütterung'!#REF!,"")</f>
        <v>#REF!</v>
      </c>
      <c r="F273" s="176" t="e">
        <f>IF(AND(Projektgrundlagen!$I$24,'04 - Erschütterung'!#REF!=TRUE),'04 - Erschütterung'!#REF!,"")</f>
        <v>#REF!</v>
      </c>
    </row>
    <row r="274" spans="2:6">
      <c r="B274" t="e">
        <f>IF(AND(Projektgrundlagen!$I$24,'04 - Erschütterung'!#REF!=TRUE),'04 - Erschütterung'!#REF!&amp;" "&amp;'04 - Erschütterung'!#REF!&amp;" "&amp;'04 - Erschütterung'!#REF!&amp;" "&amp;'04 - Erschütterung'!#REF!,"")</f>
        <v>#REF!</v>
      </c>
      <c r="C274" s="176" t="e">
        <f>IF(AND(Projektgrundlagen!$I$24,'04 - Erschütterung'!#REF!=TRUE),'04 - Erschütterung'!#REF!,"")</f>
        <v>#REF!</v>
      </c>
      <c r="D274" s="176" t="e">
        <f>IF(AND(Projektgrundlagen!$I$24,'04 - Erschütterung'!#REF!=TRUE),'04 - Erschütterung'!#REF!,"")</f>
        <v>#REF!</v>
      </c>
      <c r="E274" s="176" t="e">
        <f>IF(AND(Projektgrundlagen!$I$24,'04 - Erschütterung'!#REF!=TRUE),'04 - Erschütterung'!#REF!,"")</f>
        <v>#REF!</v>
      </c>
      <c r="F274" s="176" t="e">
        <f>IF(AND(Projektgrundlagen!$I$24,'04 - Erschütterung'!#REF!=TRUE),'04 - Erschütterung'!#REF!,"")</f>
        <v>#REF!</v>
      </c>
    </row>
    <row r="275" spans="2:6">
      <c r="B275" t="e">
        <f>IF(AND(Projektgrundlagen!$I$24,'04 - Erschütterung'!#REF!=TRUE),'04 - Erschütterung'!#REF!&amp;" "&amp;'04 - Erschütterung'!#REF!&amp;" "&amp;'04 - Erschütterung'!#REF!&amp;" "&amp;'04 - Erschütterung'!#REF!,"")</f>
        <v>#REF!</v>
      </c>
      <c r="C275" s="176" t="e">
        <f>IF(AND(Projektgrundlagen!$I$24,'04 - Erschütterung'!#REF!=TRUE),'04 - Erschütterung'!#REF!,"")</f>
        <v>#REF!</v>
      </c>
      <c r="D275" s="176" t="e">
        <f>IF(AND(Projektgrundlagen!$I$24,'04 - Erschütterung'!#REF!=TRUE),'04 - Erschütterung'!#REF!,"")</f>
        <v>#REF!</v>
      </c>
      <c r="E275" s="176" t="e">
        <f>IF(AND(Projektgrundlagen!$I$24,'04 - Erschütterung'!#REF!=TRUE),'04 - Erschütterung'!#REF!,"")</f>
        <v>#REF!</v>
      </c>
      <c r="F275" s="176" t="e">
        <f>IF(AND(Projektgrundlagen!$I$24,'04 - Erschütterung'!#REF!=TRUE),'04 - Erschütterung'!#REF!,"")</f>
        <v>#REF!</v>
      </c>
    </row>
    <row r="276" spans="2:6">
      <c r="B276" t="e">
        <f>IF(AND(Projektgrundlagen!$I$24,'04 - Erschütterung'!#REF!=TRUE),'04 - Erschütterung'!#REF!&amp;" "&amp;'04 - Erschütterung'!#REF!&amp;" "&amp;'04 - Erschütterung'!#REF!&amp;" "&amp;'04 - Erschütterung'!#REF!,"")</f>
        <v>#REF!</v>
      </c>
      <c r="C276" s="176" t="e">
        <f>IF(AND(Projektgrundlagen!$I$24,'04 - Erschütterung'!#REF!=TRUE),'04 - Erschütterung'!#REF!,"")</f>
        <v>#REF!</v>
      </c>
      <c r="D276" s="176" t="e">
        <f>IF(AND(Projektgrundlagen!$I$24,'04 - Erschütterung'!#REF!=TRUE),'04 - Erschütterung'!#REF!,"")</f>
        <v>#REF!</v>
      </c>
      <c r="E276" s="176" t="e">
        <f>IF(AND(Projektgrundlagen!$I$24,'04 - Erschütterung'!#REF!=TRUE),'04 - Erschütterung'!#REF!,"")</f>
        <v>#REF!</v>
      </c>
      <c r="F276" s="176" t="e">
        <f>IF(AND(Projektgrundlagen!$I$24,'04 - Erschütterung'!#REF!=TRUE),'04 - Erschütterung'!#REF!,"")</f>
        <v>#REF!</v>
      </c>
    </row>
    <row r="277" spans="2:6">
      <c r="B277" t="e">
        <f>IF(AND(Projektgrundlagen!$I$24,'04 - Erschütterung'!#REF!=TRUE),'04 - Erschütterung'!#REF!&amp;" "&amp;'04 - Erschütterung'!#REF!&amp;" "&amp;'04 - Erschütterung'!#REF!&amp;" "&amp;'04 - Erschütterung'!#REF!,"")</f>
        <v>#REF!</v>
      </c>
      <c r="C277" s="176" t="e">
        <f>IF(AND(Projektgrundlagen!$I$24,'04 - Erschütterung'!#REF!=TRUE),'04 - Erschütterung'!#REF!,"")</f>
        <v>#REF!</v>
      </c>
      <c r="D277" s="176" t="e">
        <f>IF(AND(Projektgrundlagen!$I$24,'04 - Erschütterung'!#REF!=TRUE),'04 - Erschütterung'!#REF!,"")</f>
        <v>#REF!</v>
      </c>
      <c r="E277" s="176" t="e">
        <f>IF(AND(Projektgrundlagen!$I$24,'04 - Erschütterung'!#REF!=TRUE),'04 - Erschütterung'!#REF!,"")</f>
        <v>#REF!</v>
      </c>
      <c r="F277" s="176" t="e">
        <f>IF(AND(Projektgrundlagen!$I$24,'04 - Erschütterung'!#REF!=TRUE),'04 - Erschütterung'!#REF!,"")</f>
        <v>#REF!</v>
      </c>
    </row>
    <row r="278" spans="2:6">
      <c r="B278" t="e">
        <f>IF(AND(Projektgrundlagen!$I$24,'04 - Erschütterung'!#REF!=TRUE),'04 - Erschütterung'!#REF!&amp;" "&amp;'04 - Erschütterung'!#REF!&amp;" "&amp;'04 - Erschütterung'!#REF!&amp;" "&amp;'04 - Erschütterung'!#REF!,"")</f>
        <v>#REF!</v>
      </c>
      <c r="C278" s="176" t="e">
        <f>IF(AND(Projektgrundlagen!$I$24,'04 - Erschütterung'!#REF!=TRUE),'04 - Erschütterung'!#REF!,"")</f>
        <v>#REF!</v>
      </c>
      <c r="D278" s="176" t="e">
        <f>IF(AND(Projektgrundlagen!$I$24,'04 - Erschütterung'!#REF!=TRUE),'04 - Erschütterung'!#REF!,"")</f>
        <v>#REF!</v>
      </c>
      <c r="E278" s="176" t="e">
        <f>IF(AND(Projektgrundlagen!$I$24,'04 - Erschütterung'!#REF!=TRUE),'04 - Erschütterung'!#REF!,"")</f>
        <v>#REF!</v>
      </c>
      <c r="F278" s="176" t="e">
        <f>IF(AND(Projektgrundlagen!$I$24,'04 - Erschütterung'!#REF!=TRUE),'04 - Erschütterung'!#REF!,"")</f>
        <v>#REF!</v>
      </c>
    </row>
    <row r="279" spans="2:6">
      <c r="B279" t="e">
        <f>IF(AND(Projektgrundlagen!$I$24,'04 - Erschütterung'!#REF!=TRUE),'04 - Erschütterung'!#REF!&amp;" "&amp;'04 - Erschütterung'!#REF!&amp;" "&amp;'04 - Erschütterung'!#REF!&amp;" "&amp;'04 - Erschütterung'!#REF!,"")</f>
        <v>#REF!</v>
      </c>
      <c r="C279" s="176" t="e">
        <f>IF(AND(Projektgrundlagen!$I$24,'04 - Erschütterung'!#REF!=TRUE),'04 - Erschütterung'!#REF!,"")</f>
        <v>#REF!</v>
      </c>
      <c r="D279" s="176" t="e">
        <f>IF(AND(Projektgrundlagen!$I$24,'04 - Erschütterung'!#REF!=TRUE),'04 - Erschütterung'!#REF!,"")</f>
        <v>#REF!</v>
      </c>
      <c r="E279" s="176" t="e">
        <f>IF(AND(Projektgrundlagen!$I$24,'04 - Erschütterung'!#REF!=TRUE),'04 - Erschütterung'!#REF!,"")</f>
        <v>#REF!</v>
      </c>
      <c r="F279" s="176" t="e">
        <f>IF(AND(Projektgrundlagen!$I$24,'04 - Erschütterung'!#REF!=TRUE),'04 - Erschütterung'!#REF!,"")</f>
        <v>#REF!</v>
      </c>
    </row>
    <row r="280" spans="2:6">
      <c r="B280" t="e">
        <f>IF(AND(Projektgrundlagen!$I$24,'04 - Erschütterung'!#REF!=TRUE),'04 - Erschütterung'!#REF!&amp;" "&amp;'04 - Erschütterung'!#REF!&amp;" "&amp;'04 - Erschütterung'!#REF!&amp;" "&amp;'04 - Erschütterung'!#REF!,"")</f>
        <v>#REF!</v>
      </c>
      <c r="C280" s="176" t="e">
        <f>IF(AND(Projektgrundlagen!$I$24,'04 - Erschütterung'!#REF!=TRUE),'04 - Erschütterung'!#REF!,"")</f>
        <v>#REF!</v>
      </c>
      <c r="D280" s="176" t="e">
        <f>IF(AND(Projektgrundlagen!$I$24,'04 - Erschütterung'!#REF!=TRUE),'04 - Erschütterung'!#REF!,"")</f>
        <v>#REF!</v>
      </c>
      <c r="E280" s="176" t="e">
        <f>IF(AND(Projektgrundlagen!$I$24,'04 - Erschütterung'!#REF!=TRUE),'04 - Erschütterung'!#REF!,"")</f>
        <v>#REF!</v>
      </c>
      <c r="F280" s="176" t="e">
        <f>IF(AND(Projektgrundlagen!$I$24,'04 - Erschütterung'!#REF!=TRUE),'04 - Erschütterung'!#REF!,"")</f>
        <v>#REF!</v>
      </c>
    </row>
    <row r="281" spans="2:6">
      <c r="B281" t="e">
        <f>IF(AND(Projektgrundlagen!$I$24,'04 - Erschütterung'!#REF!=TRUE),'04 - Erschütterung'!#REF!&amp;" "&amp;'04 - Erschütterung'!#REF!&amp;" "&amp;'04 - Erschütterung'!#REF!&amp;" "&amp;'04 - Erschütterung'!#REF!,"")</f>
        <v>#REF!</v>
      </c>
      <c r="C281" s="176" t="e">
        <f>IF(AND(Projektgrundlagen!$I$24,'04 - Erschütterung'!#REF!=TRUE),'04 - Erschütterung'!#REF!,"")</f>
        <v>#REF!</v>
      </c>
      <c r="D281" s="176" t="e">
        <f>IF(AND(Projektgrundlagen!$I$24,'04 - Erschütterung'!#REF!=TRUE),'04 - Erschütterung'!#REF!,"")</f>
        <v>#REF!</v>
      </c>
      <c r="E281" s="176" t="e">
        <f>IF(AND(Projektgrundlagen!$I$24,'04 - Erschütterung'!#REF!=TRUE),'04 - Erschütterung'!#REF!,"")</f>
        <v>#REF!</v>
      </c>
      <c r="F281" s="176" t="e">
        <f>IF(AND(Projektgrundlagen!$I$24,'04 - Erschütterung'!#REF!=TRUE),'04 - Erschütterung'!#REF!,"")</f>
        <v>#REF!</v>
      </c>
    </row>
    <row r="282" spans="2:6">
      <c r="B282" t="e">
        <f>IF(AND(Projektgrundlagen!$I$24,'04 - Erschütterung'!#REF!=TRUE),'04 - Erschütterung'!#REF!&amp;" "&amp;'04 - Erschütterung'!#REF!&amp;" "&amp;'04 - Erschütterung'!#REF!&amp;" "&amp;'04 - Erschütterung'!#REF!,"")</f>
        <v>#REF!</v>
      </c>
      <c r="C282" s="176" t="e">
        <f>IF(AND(Projektgrundlagen!$I$24,'04 - Erschütterung'!#REF!=TRUE),'04 - Erschütterung'!#REF!,"")</f>
        <v>#REF!</v>
      </c>
      <c r="D282" s="176" t="e">
        <f>IF(AND(Projektgrundlagen!$I$24,'04 - Erschütterung'!#REF!=TRUE),'04 - Erschütterung'!#REF!,"")</f>
        <v>#REF!</v>
      </c>
      <c r="E282" s="176" t="e">
        <f>IF(AND(Projektgrundlagen!$I$24,'04 - Erschütterung'!#REF!=TRUE),'04 - Erschütterung'!#REF!,"")</f>
        <v>#REF!</v>
      </c>
      <c r="F282" s="176" t="e">
        <f>IF(AND(Projektgrundlagen!$I$24,'04 - Erschütterung'!#REF!=TRUE),'04 - Erschütterung'!#REF!,"")</f>
        <v>#REF!</v>
      </c>
    </row>
    <row r="283" spans="2:6">
      <c r="B283" t="e">
        <f>IF(AND(Projektgrundlagen!$I$24,'04 - Erschütterung'!#REF!=TRUE),'04 - Erschütterung'!#REF!&amp;" "&amp;'04 - Erschütterung'!#REF!&amp;" "&amp;'04 - Erschütterung'!#REF!&amp;" "&amp;'04 - Erschütterung'!#REF!,"")</f>
        <v>#REF!</v>
      </c>
      <c r="C283" s="176" t="e">
        <f>IF(AND(Projektgrundlagen!$I$24,'04 - Erschütterung'!#REF!=TRUE),'04 - Erschütterung'!#REF!,"")</f>
        <v>#REF!</v>
      </c>
      <c r="D283" s="176" t="e">
        <f>IF(AND(Projektgrundlagen!$I$24,'04 - Erschütterung'!#REF!=TRUE),'04 - Erschütterung'!#REF!,"")</f>
        <v>#REF!</v>
      </c>
      <c r="E283" s="176" t="e">
        <f>IF(AND(Projektgrundlagen!$I$24,'04 - Erschütterung'!#REF!=TRUE),'04 - Erschütterung'!#REF!,"")</f>
        <v>#REF!</v>
      </c>
      <c r="F283" s="176" t="e">
        <f>IF(AND(Projektgrundlagen!$I$24,'04 - Erschütterung'!#REF!=TRUE),'04 - Erschütterung'!#REF!,"")</f>
        <v>#REF!</v>
      </c>
    </row>
    <row r="284" spans="2:6">
      <c r="B284" t="e">
        <f>IF(AND(Projektgrundlagen!$I$24,'04 - Erschütterung'!#REF!=TRUE),'04 - Erschütterung'!#REF!&amp;" "&amp;'04 - Erschütterung'!#REF!&amp;" "&amp;'04 - Erschütterung'!#REF!&amp;" "&amp;'04 - Erschütterung'!#REF!,"")</f>
        <v>#REF!</v>
      </c>
      <c r="C284" s="176" t="e">
        <f>IF(AND(Projektgrundlagen!$I$24,'04 - Erschütterung'!#REF!=TRUE),'04 - Erschütterung'!#REF!,"")</f>
        <v>#REF!</v>
      </c>
      <c r="D284" s="176" t="e">
        <f>IF(AND(Projektgrundlagen!$I$24,'04 - Erschütterung'!#REF!=TRUE),'04 - Erschütterung'!#REF!,"")</f>
        <v>#REF!</v>
      </c>
      <c r="E284" s="176" t="e">
        <f>IF(AND(Projektgrundlagen!$I$24,'04 - Erschütterung'!#REF!=TRUE),'04 - Erschütterung'!#REF!,"")</f>
        <v>#REF!</v>
      </c>
      <c r="F284" s="176" t="e">
        <f>IF(AND(Projektgrundlagen!$I$24,'04 - Erschütterung'!#REF!=TRUE),'04 - Erschütterung'!#REF!,"")</f>
        <v>#REF!</v>
      </c>
    </row>
    <row r="285" spans="2:6">
      <c r="B285" t="e">
        <f>IF(AND(Projektgrundlagen!$I$24,'04 - Erschütterung'!#REF!=TRUE),'04 - Erschütterung'!#REF!&amp;" "&amp;'04 - Erschütterung'!#REF!&amp;" "&amp;'04 - Erschütterung'!#REF!&amp;" "&amp;'04 - Erschütterung'!#REF!,"")</f>
        <v>#REF!</v>
      </c>
      <c r="C285" s="176" t="e">
        <f>IF(AND(Projektgrundlagen!$I$24,'04 - Erschütterung'!#REF!=TRUE),'04 - Erschütterung'!#REF!,"")</f>
        <v>#REF!</v>
      </c>
      <c r="D285" s="176" t="e">
        <f>IF(AND(Projektgrundlagen!$I$24,'04 - Erschütterung'!#REF!=TRUE),'04 - Erschütterung'!#REF!,"")</f>
        <v>#REF!</v>
      </c>
      <c r="E285" s="176" t="e">
        <f>IF(AND(Projektgrundlagen!$I$24,'04 - Erschütterung'!#REF!=TRUE),'04 - Erschütterung'!#REF!,"")</f>
        <v>#REF!</v>
      </c>
      <c r="F285" s="176" t="e">
        <f>IF(AND(Projektgrundlagen!$I$24,'04 - Erschütterung'!#REF!=TRUE),'04 - Erschütterung'!#REF!,"")</f>
        <v>#REF!</v>
      </c>
    </row>
    <row r="286" spans="2:6">
      <c r="B286" t="e">
        <f>IF(AND(Projektgrundlagen!$I$24,'04 - Erschütterung'!#REF!=TRUE),'04 - Erschütterung'!#REF!&amp;" "&amp;'04 - Erschütterung'!#REF!&amp;" "&amp;'04 - Erschütterung'!#REF!&amp;" "&amp;'04 - Erschütterung'!#REF!,"")</f>
        <v>#REF!</v>
      </c>
      <c r="C286" s="176" t="e">
        <f>IF(AND(Projektgrundlagen!$I$24,'04 - Erschütterung'!#REF!=TRUE),'04 - Erschütterung'!#REF!,"")</f>
        <v>#REF!</v>
      </c>
      <c r="D286" s="176" t="e">
        <f>IF(AND(Projektgrundlagen!$I$24,'04 - Erschütterung'!#REF!=TRUE),'04 - Erschütterung'!#REF!,"")</f>
        <v>#REF!</v>
      </c>
      <c r="E286" s="176" t="e">
        <f>IF(AND(Projektgrundlagen!$I$24,'04 - Erschütterung'!#REF!=TRUE),'04 - Erschütterung'!#REF!,"")</f>
        <v>#REF!</v>
      </c>
      <c r="F286" s="176" t="e">
        <f>IF(AND(Projektgrundlagen!$I$24,'04 - Erschütterung'!#REF!=TRUE),'04 - Erschütterung'!#REF!,"")</f>
        <v>#REF!</v>
      </c>
    </row>
    <row r="287" spans="2:6">
      <c r="B287" t="e">
        <f>IF(AND(Projektgrundlagen!$I$24,'04 - Erschütterung'!#REF!=TRUE),'04 - Erschütterung'!#REF!&amp;" "&amp;'04 - Erschütterung'!#REF!&amp;" "&amp;'04 - Erschütterung'!#REF!&amp;" "&amp;'04 - Erschütterung'!#REF!,"")</f>
        <v>#REF!</v>
      </c>
      <c r="C287" s="176" t="e">
        <f>IF(AND(Projektgrundlagen!$I$24,'04 - Erschütterung'!#REF!=TRUE),'04 - Erschütterung'!#REF!,"")</f>
        <v>#REF!</v>
      </c>
      <c r="D287" s="176" t="e">
        <f>IF(AND(Projektgrundlagen!$I$24,'04 - Erschütterung'!#REF!=TRUE),'04 - Erschütterung'!#REF!,"")</f>
        <v>#REF!</v>
      </c>
      <c r="E287" s="176" t="e">
        <f>IF(AND(Projektgrundlagen!$I$24,'04 - Erschütterung'!#REF!=TRUE),'04 - Erschütterung'!#REF!,"")</f>
        <v>#REF!</v>
      </c>
      <c r="F287" s="176" t="e">
        <f>IF(AND(Projektgrundlagen!$I$24,'04 - Erschütterung'!#REF!=TRUE),'04 - Erschütterung'!#REF!,"")</f>
        <v>#REF!</v>
      </c>
    </row>
    <row r="288" spans="2:6">
      <c r="B288" t="e">
        <f>IF(AND(Projektgrundlagen!$I$24,'04 - Erschütterung'!#REF!=TRUE),'04 - Erschütterung'!#REF!&amp;" "&amp;'04 - Erschütterung'!#REF!&amp;" "&amp;'04 - Erschütterung'!#REF!&amp;" "&amp;'04 - Erschütterung'!#REF!,"")</f>
        <v>#REF!</v>
      </c>
      <c r="C288" s="176" t="e">
        <f>IF(AND(Projektgrundlagen!$I$24,'04 - Erschütterung'!#REF!=TRUE),'04 - Erschütterung'!#REF!,"")</f>
        <v>#REF!</v>
      </c>
      <c r="D288" s="176" t="e">
        <f>IF(AND(Projektgrundlagen!$I$24,'04 - Erschütterung'!#REF!=TRUE),'04 - Erschütterung'!#REF!,"")</f>
        <v>#REF!</v>
      </c>
      <c r="E288" s="176" t="e">
        <f>IF(AND(Projektgrundlagen!$I$24,'04 - Erschütterung'!#REF!=TRUE),'04 - Erschütterung'!#REF!,"")</f>
        <v>#REF!</v>
      </c>
      <c r="F288" s="176" t="e">
        <f>IF(AND(Projektgrundlagen!$I$24,'04 - Erschütterung'!#REF!=TRUE),'04 - Erschütterung'!#REF!,"")</f>
        <v>#REF!</v>
      </c>
    </row>
    <row r="289" spans="2:6">
      <c r="B289" t="e">
        <f>IF(AND(Projektgrundlagen!$I$24,'04 - Erschütterung'!#REF!=TRUE),'04 - Erschütterung'!#REF!&amp;" "&amp;'04 - Erschütterung'!#REF!&amp;" "&amp;'04 - Erschütterung'!#REF!&amp;" "&amp;'04 - Erschütterung'!#REF!,"")</f>
        <v>#REF!</v>
      </c>
      <c r="C289" s="176" t="e">
        <f>IF(AND(Projektgrundlagen!$I$24,'04 - Erschütterung'!#REF!=TRUE),'04 - Erschütterung'!#REF!,"")</f>
        <v>#REF!</v>
      </c>
      <c r="D289" s="176" t="e">
        <f>IF(AND(Projektgrundlagen!$I$24,'04 - Erschütterung'!#REF!=TRUE),'04 - Erschütterung'!#REF!,"")</f>
        <v>#REF!</v>
      </c>
      <c r="E289" s="176" t="e">
        <f>IF(AND(Projektgrundlagen!$I$24,'04 - Erschütterung'!#REF!=TRUE),'04 - Erschütterung'!#REF!,"")</f>
        <v>#REF!</v>
      </c>
      <c r="F289" s="176" t="e">
        <f>IF(AND(Projektgrundlagen!$I$24,'04 - Erschütterung'!#REF!=TRUE),'04 - Erschütterung'!#REF!,"")</f>
        <v>#REF!</v>
      </c>
    </row>
    <row r="290" spans="2:6">
      <c r="B290" t="e">
        <f>IF(AND(Projektgrundlagen!$I$24,'04 - Erschütterung'!#REF!=TRUE),'04 - Erschütterung'!#REF!&amp;" "&amp;'04 - Erschütterung'!#REF!&amp;" "&amp;'04 - Erschütterung'!#REF!&amp;" "&amp;'04 - Erschütterung'!#REF!,"")</f>
        <v>#REF!</v>
      </c>
      <c r="C290" s="176" t="e">
        <f>IF(AND(Projektgrundlagen!$I$24,'04 - Erschütterung'!#REF!=TRUE),'04 - Erschütterung'!#REF!,"")</f>
        <v>#REF!</v>
      </c>
      <c r="D290" s="176" t="e">
        <f>IF(AND(Projektgrundlagen!$I$24,'04 - Erschütterung'!#REF!=TRUE),'04 - Erschütterung'!#REF!,"")</f>
        <v>#REF!</v>
      </c>
      <c r="E290" s="176" t="e">
        <f>IF(AND(Projektgrundlagen!$I$24,'04 - Erschütterung'!#REF!=TRUE),'04 - Erschütterung'!#REF!,"")</f>
        <v>#REF!</v>
      </c>
      <c r="F290" s="176" t="e">
        <f>IF(AND(Projektgrundlagen!$I$24,'04 - Erschütterung'!#REF!=TRUE),'04 - Erschütterung'!#REF!,"")</f>
        <v>#REF!</v>
      </c>
    </row>
    <row r="291" spans="2:6">
      <c r="B291" t="e">
        <f>IF(AND(Projektgrundlagen!$I$24,'04 - Erschütterung'!#REF!=TRUE),'04 - Erschütterung'!#REF!&amp;" "&amp;'04 - Erschütterung'!#REF!&amp;" "&amp;'04 - Erschütterung'!#REF!&amp;" "&amp;'04 - Erschütterung'!#REF!,"")</f>
        <v>#REF!</v>
      </c>
      <c r="C291" s="176" t="e">
        <f>IF(AND(Projektgrundlagen!$I$24,'04 - Erschütterung'!#REF!=TRUE),'04 - Erschütterung'!#REF!,"")</f>
        <v>#REF!</v>
      </c>
      <c r="D291" s="176" t="e">
        <f>IF(AND(Projektgrundlagen!$I$24,'04 - Erschütterung'!#REF!=TRUE),'04 - Erschütterung'!#REF!,"")</f>
        <v>#REF!</v>
      </c>
      <c r="E291" s="176" t="e">
        <f>IF(AND(Projektgrundlagen!$I$24,'04 - Erschütterung'!#REF!=TRUE),'04 - Erschütterung'!#REF!,"")</f>
        <v>#REF!</v>
      </c>
      <c r="F291" s="176" t="e">
        <f>IF(AND(Projektgrundlagen!$I$24,'04 - Erschütterung'!#REF!=TRUE),'04 - Erschütterung'!#REF!,"")</f>
        <v>#REF!</v>
      </c>
    </row>
    <row r="292" spans="2:6">
      <c r="B292" t="e">
        <f>IF(AND(Projektgrundlagen!$I$24,'04 - Erschütterung'!#REF!=TRUE),'04 - Erschütterung'!#REF!&amp;" "&amp;'04 - Erschütterung'!#REF!&amp;" "&amp;'04 - Erschütterung'!#REF!&amp;" "&amp;'04 - Erschütterung'!#REF!,"")</f>
        <v>#REF!</v>
      </c>
      <c r="C292" s="176" t="e">
        <f>IF(AND(Projektgrundlagen!$I$24,'04 - Erschütterung'!#REF!=TRUE),'04 - Erschütterung'!#REF!,"")</f>
        <v>#REF!</v>
      </c>
      <c r="D292" s="176" t="e">
        <f>IF(AND(Projektgrundlagen!$I$24,'04 - Erschütterung'!#REF!=TRUE),'04 - Erschütterung'!#REF!,"")</f>
        <v>#REF!</v>
      </c>
      <c r="E292" s="176" t="e">
        <f>IF(AND(Projektgrundlagen!$I$24,'04 - Erschütterung'!#REF!=TRUE),'04 - Erschütterung'!#REF!,"")</f>
        <v>#REF!</v>
      </c>
      <c r="F292" s="176" t="e">
        <f>IF(AND(Projektgrundlagen!$I$24,'04 - Erschütterung'!#REF!=TRUE),'04 - Erschütterung'!#REF!,"")</f>
        <v>#REF!</v>
      </c>
    </row>
    <row r="293" spans="2:6">
      <c r="B293" t="e">
        <f>IF(AND(Projektgrundlagen!$I$24,'04 - Erschütterung'!#REF!=TRUE),'04 - Erschütterung'!#REF!&amp;" "&amp;'04 - Erschütterung'!#REF!&amp;" "&amp;'04 - Erschütterung'!#REF!&amp;" "&amp;'04 - Erschütterung'!#REF!,"")</f>
        <v>#REF!</v>
      </c>
      <c r="C293" s="176" t="e">
        <f>IF(AND(Projektgrundlagen!$I$24,'04 - Erschütterung'!#REF!=TRUE),'04 - Erschütterung'!#REF!,"")</f>
        <v>#REF!</v>
      </c>
      <c r="D293" s="176" t="e">
        <f>IF(AND(Projektgrundlagen!$I$24,'04 - Erschütterung'!#REF!=TRUE),'04 - Erschütterung'!#REF!,"")</f>
        <v>#REF!</v>
      </c>
      <c r="E293" s="176" t="e">
        <f>IF(AND(Projektgrundlagen!$I$24,'04 - Erschütterung'!#REF!=TRUE),'04 - Erschütterung'!#REF!,"")</f>
        <v>#REF!</v>
      </c>
      <c r="F293" s="176" t="e">
        <f>IF(AND(Projektgrundlagen!$I$24,'04 - Erschütterung'!#REF!=TRUE),'04 - Erschütterung'!#REF!,"")</f>
        <v>#REF!</v>
      </c>
    </row>
    <row r="294" spans="2:6">
      <c r="B294" t="e">
        <f>IF(AND(Projektgrundlagen!$I$24,'04 - Erschütterung'!#REF!=TRUE),'04 - Erschütterung'!#REF!&amp;" "&amp;'04 - Erschütterung'!#REF!&amp;" "&amp;'04 - Erschütterung'!#REF!&amp;" "&amp;'04 - Erschütterung'!#REF!,"")</f>
        <v>#REF!</v>
      </c>
      <c r="C294" s="176" t="e">
        <f>IF(AND(Projektgrundlagen!$I$24,'04 - Erschütterung'!#REF!=TRUE),'04 - Erschütterung'!#REF!,"")</f>
        <v>#REF!</v>
      </c>
      <c r="D294" s="176" t="e">
        <f>IF(AND(Projektgrundlagen!$I$24,'04 - Erschütterung'!#REF!=TRUE),'04 - Erschütterung'!#REF!,"")</f>
        <v>#REF!</v>
      </c>
      <c r="E294" s="176" t="e">
        <f>IF(AND(Projektgrundlagen!$I$24,'04 - Erschütterung'!#REF!=TRUE),'04 - Erschütterung'!#REF!,"")</f>
        <v>#REF!</v>
      </c>
      <c r="F294" s="176" t="e">
        <f>IF(AND(Projektgrundlagen!$I$24,'04 - Erschütterung'!#REF!=TRUE),'04 - Erschütterung'!#REF!,"")</f>
        <v>#REF!</v>
      </c>
    </row>
    <row r="295" spans="2:6">
      <c r="B295" t="e">
        <f>IF(AND(Projektgrundlagen!$I$24,'04 - Erschütterung'!#REF!=TRUE),'04 - Erschütterung'!#REF!&amp;" "&amp;'04 - Erschütterung'!#REF!&amp;" "&amp;'04 - Erschütterung'!#REF!&amp;" "&amp;'04 - Erschütterung'!#REF!,"")</f>
        <v>#REF!</v>
      </c>
      <c r="C295" s="176" t="e">
        <f>IF(AND(Projektgrundlagen!$I$24,'04 - Erschütterung'!#REF!=TRUE),'04 - Erschütterung'!#REF!,"")</f>
        <v>#REF!</v>
      </c>
      <c r="D295" s="176" t="e">
        <f>IF(AND(Projektgrundlagen!$I$24,'04 - Erschütterung'!#REF!=TRUE),'04 - Erschütterung'!#REF!,"")</f>
        <v>#REF!</v>
      </c>
      <c r="E295" s="176" t="e">
        <f>IF(AND(Projektgrundlagen!$I$24,'04 - Erschütterung'!#REF!=TRUE),'04 - Erschütterung'!#REF!,"")</f>
        <v>#REF!</v>
      </c>
      <c r="F295" s="176" t="e">
        <f>IF(AND(Projektgrundlagen!$I$24,'04 - Erschütterung'!#REF!=TRUE),'04 - Erschütterung'!#REF!,"")</f>
        <v>#REF!</v>
      </c>
    </row>
    <row r="296" spans="2:6">
      <c r="B296" t="e">
        <f>IF(AND(Projektgrundlagen!$I$24,'04 - Erschütterung'!#REF!=TRUE),'04 - Erschütterung'!#REF!&amp;" "&amp;'04 - Erschütterung'!#REF!&amp;" "&amp;'04 - Erschütterung'!#REF!&amp;" "&amp;'04 - Erschütterung'!#REF!,"")</f>
        <v>#REF!</v>
      </c>
      <c r="C296" s="176" t="e">
        <f>IF(AND(Projektgrundlagen!$I$24,'04 - Erschütterung'!#REF!=TRUE),'04 - Erschütterung'!#REF!,"")</f>
        <v>#REF!</v>
      </c>
      <c r="D296" s="176" t="e">
        <f>IF(AND(Projektgrundlagen!$I$24,'04 - Erschütterung'!#REF!=TRUE),'04 - Erschütterung'!#REF!,"")</f>
        <v>#REF!</v>
      </c>
      <c r="E296" s="176" t="e">
        <f>IF(AND(Projektgrundlagen!$I$24,'04 - Erschütterung'!#REF!=TRUE),'04 - Erschütterung'!#REF!,"")</f>
        <v>#REF!</v>
      </c>
      <c r="F296" s="176" t="e">
        <f>IF(AND(Projektgrundlagen!$I$24,'04 - Erschütterung'!#REF!=TRUE),'04 - Erschütterung'!#REF!,"")</f>
        <v>#REF!</v>
      </c>
    </row>
    <row r="297" spans="2:6">
      <c r="B297" t="e">
        <f>IF(AND(Projektgrundlagen!$I$24,'04 - Erschütterung'!#REF!=TRUE),'04 - Erschütterung'!#REF!&amp;" "&amp;'04 - Erschütterung'!#REF!&amp;" "&amp;'04 - Erschütterung'!#REF!&amp;" "&amp;'04 - Erschütterung'!#REF!,"")</f>
        <v>#REF!</v>
      </c>
      <c r="C297" s="176" t="e">
        <f>IF(AND(Projektgrundlagen!$I$24,'04 - Erschütterung'!#REF!=TRUE),'04 - Erschütterung'!#REF!,"")</f>
        <v>#REF!</v>
      </c>
      <c r="D297" s="176" t="e">
        <f>IF(AND(Projektgrundlagen!$I$24,'04 - Erschütterung'!#REF!=TRUE),'04 - Erschütterung'!#REF!,"")</f>
        <v>#REF!</v>
      </c>
      <c r="E297" s="176" t="e">
        <f>IF(AND(Projektgrundlagen!$I$24,'04 - Erschütterung'!#REF!=TRUE),'04 - Erschütterung'!#REF!,"")</f>
        <v>#REF!</v>
      </c>
      <c r="F297" s="176" t="e">
        <f>IF(AND(Projektgrundlagen!$I$24,'04 - Erschütterung'!#REF!=TRUE),'04 - Erschütterung'!#REF!,"")</f>
        <v>#REF!</v>
      </c>
    </row>
    <row r="298" spans="2:6">
      <c r="B298" t="e">
        <f>IF(AND(Projektgrundlagen!$I$24,'04 - Erschütterung'!#REF!=TRUE),'04 - Erschütterung'!#REF!&amp;" "&amp;'04 - Erschütterung'!#REF!&amp;" "&amp;'04 - Erschütterung'!#REF!&amp;" "&amp;'04 - Erschütterung'!#REF!,"")</f>
        <v>#REF!</v>
      </c>
      <c r="C298" s="176" t="e">
        <f>IF(AND(Projektgrundlagen!$I$24,'04 - Erschütterung'!#REF!=TRUE),'04 - Erschütterung'!#REF!,"")</f>
        <v>#REF!</v>
      </c>
      <c r="D298" s="176" t="e">
        <f>IF(AND(Projektgrundlagen!$I$24,'04 - Erschütterung'!#REF!=TRUE),'04 - Erschütterung'!#REF!,"")</f>
        <v>#REF!</v>
      </c>
      <c r="E298" s="176" t="e">
        <f>IF(AND(Projektgrundlagen!$I$24,'04 - Erschütterung'!#REF!=TRUE),'04 - Erschütterung'!#REF!,"")</f>
        <v>#REF!</v>
      </c>
      <c r="F298" s="176" t="e">
        <f>IF(AND(Projektgrundlagen!$I$24,'04 - Erschütterung'!#REF!=TRUE),'04 - Erschütterung'!#REF!,"")</f>
        <v>#REF!</v>
      </c>
    </row>
    <row r="299" spans="2:6">
      <c r="B299" t="e">
        <f>IF(AND(Projektgrundlagen!$I$24,'04 - Erschütterung'!#REF!=TRUE),'04 - Erschütterung'!#REF!&amp;" "&amp;'04 - Erschütterung'!#REF!&amp;" "&amp;'04 - Erschütterung'!#REF!&amp;" "&amp;'04 - Erschütterung'!#REF!,"")</f>
        <v>#REF!</v>
      </c>
      <c r="C299" s="176" t="e">
        <f>IF(AND(Projektgrundlagen!$I$24,'04 - Erschütterung'!#REF!=TRUE),'04 - Erschütterung'!#REF!,"")</f>
        <v>#REF!</v>
      </c>
      <c r="D299" s="176" t="e">
        <f>IF(AND(Projektgrundlagen!$I$24,'04 - Erschütterung'!#REF!=TRUE),'04 - Erschütterung'!#REF!,"")</f>
        <v>#REF!</v>
      </c>
      <c r="E299" s="176" t="e">
        <f>IF(AND(Projektgrundlagen!$I$24,'04 - Erschütterung'!#REF!=TRUE),'04 - Erschütterung'!#REF!,"")</f>
        <v>#REF!</v>
      </c>
      <c r="F299" s="176" t="e">
        <f>IF(AND(Projektgrundlagen!$I$24,'04 - Erschütterung'!#REF!=TRUE),'04 - Erschütterung'!#REF!,"")</f>
        <v>#REF!</v>
      </c>
    </row>
    <row r="300" spans="2:6">
      <c r="B300" t="e">
        <f>IF(AND(Projektgrundlagen!$I$24,'04 - Erschütterung'!#REF!=TRUE),'04 - Erschütterung'!#REF!&amp;" "&amp;'04 - Erschütterung'!#REF!&amp;" "&amp;'04 - Erschütterung'!#REF!&amp;" "&amp;'04 - Erschütterung'!#REF!,"")</f>
        <v>#REF!</v>
      </c>
      <c r="C300" s="176" t="e">
        <f>IF(AND(Projektgrundlagen!$I$24,'04 - Erschütterung'!#REF!=TRUE),'04 - Erschütterung'!#REF!,"")</f>
        <v>#REF!</v>
      </c>
      <c r="D300" s="176" t="e">
        <f>IF(AND(Projektgrundlagen!$I$24,'04 - Erschütterung'!#REF!=TRUE),'04 - Erschütterung'!#REF!,"")</f>
        <v>#REF!</v>
      </c>
      <c r="E300" s="176" t="e">
        <f>IF(AND(Projektgrundlagen!$I$24,'04 - Erschütterung'!#REF!=TRUE),'04 - Erschütterung'!#REF!,"")</f>
        <v>#REF!</v>
      </c>
      <c r="F300" s="176" t="e">
        <f>IF(AND(Projektgrundlagen!$I$24,'04 - Erschütterung'!#REF!=TRUE),'04 - Erschütterung'!#REF!,"")</f>
        <v>#REF!</v>
      </c>
    </row>
    <row r="301" spans="2:6">
      <c r="B301" t="e">
        <f>IF(AND(Projektgrundlagen!$I$24,'04 - Erschütterung'!#REF!=TRUE),'04 - Erschütterung'!#REF!&amp;" "&amp;'04 - Erschütterung'!#REF!&amp;" "&amp;'04 - Erschütterung'!#REF!&amp;" "&amp;'04 - Erschütterung'!#REF!,"")</f>
        <v>#REF!</v>
      </c>
      <c r="C301" s="176" t="e">
        <f>IF(AND(Projektgrundlagen!$I$24,'04 - Erschütterung'!#REF!=TRUE),'04 - Erschütterung'!#REF!,"")</f>
        <v>#REF!</v>
      </c>
      <c r="D301" s="176" t="e">
        <f>IF(AND(Projektgrundlagen!$I$24,'04 - Erschütterung'!#REF!=TRUE),'04 - Erschütterung'!#REF!,"")</f>
        <v>#REF!</v>
      </c>
      <c r="E301" s="176" t="e">
        <f>IF(AND(Projektgrundlagen!$I$24,'04 - Erschütterung'!#REF!=TRUE),'04 - Erschütterung'!#REF!,"")</f>
        <v>#REF!</v>
      </c>
      <c r="F301" s="176" t="e">
        <f>IF(AND(Projektgrundlagen!$I$24,'04 - Erschütterung'!#REF!=TRUE),'04 - Erschütterung'!#REF!,"")</f>
        <v>#REF!</v>
      </c>
    </row>
    <row r="302" spans="2:6">
      <c r="B302" t="e">
        <f>IF(AND(Projektgrundlagen!$I$24,'04 - Erschütterung'!#REF!=TRUE),'04 - Erschütterung'!#REF!&amp;" "&amp;'04 - Erschütterung'!#REF!&amp;" "&amp;'04 - Erschütterung'!#REF!&amp;" "&amp;'04 - Erschütterung'!#REF!,"")</f>
        <v>#REF!</v>
      </c>
      <c r="C302" s="176" t="e">
        <f>IF(AND(Projektgrundlagen!$I$24,'04 - Erschütterung'!#REF!=TRUE),'04 - Erschütterung'!#REF!,"")</f>
        <v>#REF!</v>
      </c>
      <c r="D302" s="176" t="e">
        <f>IF(AND(Projektgrundlagen!$I$24,'04 - Erschütterung'!#REF!=TRUE),'04 - Erschütterung'!#REF!,"")</f>
        <v>#REF!</v>
      </c>
      <c r="E302" s="176" t="e">
        <f>IF(AND(Projektgrundlagen!$I$24,'04 - Erschütterung'!#REF!=TRUE),'04 - Erschütterung'!#REF!,"")</f>
        <v>#REF!</v>
      </c>
      <c r="F302" s="176" t="e">
        <f>IF(AND(Projektgrundlagen!$I$24,'04 - Erschütterung'!#REF!=TRUE),'04 - Erschütterung'!#REF!,"")</f>
        <v>#REF!</v>
      </c>
    </row>
    <row r="303" spans="2:6">
      <c r="B303" t="e">
        <f>IF(AND(Projektgrundlagen!$I$24,'04 - Erschütterung'!#REF!=TRUE),'04 - Erschütterung'!#REF!&amp;" "&amp;'04 - Erschütterung'!#REF!&amp;" "&amp;'04 - Erschütterung'!#REF!&amp;" "&amp;'04 - Erschütterung'!#REF!,"")</f>
        <v>#REF!</v>
      </c>
      <c r="C303" s="176" t="e">
        <f>IF(AND(Projektgrundlagen!$I$24,'04 - Erschütterung'!#REF!=TRUE),'04 - Erschütterung'!#REF!,"")</f>
        <v>#REF!</v>
      </c>
      <c r="D303" s="176" t="e">
        <f>IF(AND(Projektgrundlagen!$I$24,'04 - Erschütterung'!#REF!=TRUE),'04 - Erschütterung'!#REF!,"")</f>
        <v>#REF!</v>
      </c>
      <c r="E303" s="176" t="e">
        <f>IF(AND(Projektgrundlagen!$I$24,'04 - Erschütterung'!#REF!=TRUE),'04 - Erschütterung'!#REF!,"")</f>
        <v>#REF!</v>
      </c>
      <c r="F303" s="176" t="e">
        <f>IF(AND(Projektgrundlagen!$I$24,'04 - Erschütterung'!#REF!=TRUE),'04 - Erschütterung'!#REF!,"")</f>
        <v>#REF!</v>
      </c>
    </row>
    <row r="304" spans="2:6">
      <c r="B304" t="e">
        <f>IF(AND(Projektgrundlagen!$I$24,'04 - Erschütterung'!#REF!=TRUE),'04 - Erschütterung'!#REF!&amp;" "&amp;'04 - Erschütterung'!#REF!&amp;" "&amp;'04 - Erschütterung'!#REF!&amp;" "&amp;'04 - Erschütterung'!#REF!,"")</f>
        <v>#REF!</v>
      </c>
      <c r="C304" s="176" t="e">
        <f>IF(AND(Projektgrundlagen!$I$24,'04 - Erschütterung'!#REF!=TRUE),'04 - Erschütterung'!#REF!,"")</f>
        <v>#REF!</v>
      </c>
      <c r="D304" s="176" t="e">
        <f>IF(AND(Projektgrundlagen!$I$24,'04 - Erschütterung'!#REF!=TRUE),'04 - Erschütterung'!#REF!,"")</f>
        <v>#REF!</v>
      </c>
      <c r="E304" s="176" t="e">
        <f>IF(AND(Projektgrundlagen!$I$24,'04 - Erschütterung'!#REF!=TRUE),'04 - Erschütterung'!#REF!,"")</f>
        <v>#REF!</v>
      </c>
      <c r="F304" s="176" t="e">
        <f>IF(AND(Projektgrundlagen!$I$24,'04 - Erschütterung'!#REF!=TRUE),'04 - Erschütterung'!#REF!,"")</f>
        <v>#REF!</v>
      </c>
    </row>
    <row r="305" spans="2:6">
      <c r="B305" t="e">
        <f>IF(AND(Projektgrundlagen!$I$24,'04 - Erschütterung'!#REF!=TRUE),'04 - Erschütterung'!#REF!&amp;" "&amp;'04 - Erschütterung'!#REF!&amp;" "&amp;'04 - Erschütterung'!#REF!&amp;" "&amp;'04 - Erschütterung'!#REF!,"")</f>
        <v>#REF!</v>
      </c>
      <c r="C305" s="176" t="e">
        <f>IF(AND(Projektgrundlagen!$I$24,'04 - Erschütterung'!#REF!=TRUE),'04 - Erschütterung'!#REF!,"")</f>
        <v>#REF!</v>
      </c>
      <c r="D305" s="176" t="e">
        <f>IF(AND(Projektgrundlagen!$I$24,'04 - Erschütterung'!#REF!=TRUE),'04 - Erschütterung'!#REF!,"")</f>
        <v>#REF!</v>
      </c>
      <c r="E305" s="176" t="e">
        <f>IF(AND(Projektgrundlagen!$I$24,'04 - Erschütterung'!#REF!=TRUE),'04 - Erschütterung'!#REF!,"")</f>
        <v>#REF!</v>
      </c>
      <c r="F305" s="176" t="e">
        <f>IF(AND(Projektgrundlagen!$I$24,'04 - Erschütterung'!#REF!=TRUE),'04 - Erschütterung'!#REF!,"")</f>
        <v>#REF!</v>
      </c>
    </row>
    <row r="306" spans="2:6">
      <c r="B306" t="e">
        <f>IF(AND(Projektgrundlagen!$I$24,'04 - Erschütterung'!#REF!=TRUE),'04 - Erschütterung'!#REF!&amp;" "&amp;'04 - Erschütterung'!#REF!&amp;" "&amp;'04 - Erschütterung'!#REF!&amp;" "&amp;'04 - Erschütterung'!#REF!,"")</f>
        <v>#REF!</v>
      </c>
      <c r="C306" s="176" t="e">
        <f>IF(AND(Projektgrundlagen!$I$24,'04 - Erschütterung'!#REF!=TRUE),'04 - Erschütterung'!#REF!,"")</f>
        <v>#REF!</v>
      </c>
      <c r="D306" s="176" t="e">
        <f>IF(AND(Projektgrundlagen!$I$24,'04 - Erschütterung'!#REF!=TRUE),'04 - Erschütterung'!#REF!,"")</f>
        <v>#REF!</v>
      </c>
      <c r="E306" s="176" t="e">
        <f>IF(AND(Projektgrundlagen!$I$24,'04 - Erschütterung'!#REF!=TRUE),'04 - Erschütterung'!#REF!,"")</f>
        <v>#REF!</v>
      </c>
      <c r="F306" s="176" t="e">
        <f>IF(AND(Projektgrundlagen!$I$24,'04 - Erschütterung'!#REF!=TRUE),'04 - Erschütterung'!#REF!,"")</f>
        <v>#REF!</v>
      </c>
    </row>
    <row r="307" spans="2:6">
      <c r="B307" t="e">
        <f>IF(AND(Projektgrundlagen!$I$24,'04 - Erschütterung'!#REF!=TRUE),'04 - Erschütterung'!#REF!&amp;" "&amp;'04 - Erschütterung'!#REF!&amp;" "&amp;'04 - Erschütterung'!#REF!&amp;" "&amp;'04 - Erschütterung'!#REF!,"")</f>
        <v>#REF!</v>
      </c>
      <c r="C307" s="176" t="e">
        <f>IF(AND(Projektgrundlagen!$I$24,'04 - Erschütterung'!#REF!=TRUE),'04 - Erschütterung'!#REF!,"")</f>
        <v>#REF!</v>
      </c>
      <c r="D307" s="176" t="e">
        <f>IF(AND(Projektgrundlagen!$I$24,'04 - Erschütterung'!#REF!=TRUE),'04 - Erschütterung'!#REF!,"")</f>
        <v>#REF!</v>
      </c>
      <c r="E307" s="176" t="e">
        <f>IF(AND(Projektgrundlagen!$I$24,'04 - Erschütterung'!#REF!=TRUE),'04 - Erschütterung'!#REF!,"")</f>
        <v>#REF!</v>
      </c>
      <c r="F307" s="176" t="e">
        <f>IF(AND(Projektgrundlagen!$I$24,'04 - Erschütterung'!#REF!=TRUE),'04 - Erschütterung'!#REF!,"")</f>
        <v>#REF!</v>
      </c>
    </row>
    <row r="308" spans="2:6">
      <c r="B308" t="e">
        <f>IF(AND(Projektgrundlagen!$I$24,'04 - Erschütterung'!#REF!=TRUE),'04 - Erschütterung'!#REF!&amp;" "&amp;'04 - Erschütterung'!#REF!&amp;" "&amp;'04 - Erschütterung'!#REF!&amp;" "&amp;'04 - Erschütterung'!#REF!,"")</f>
        <v>#REF!</v>
      </c>
      <c r="C308" s="176" t="e">
        <f>IF(AND(Projektgrundlagen!$I$24,'04 - Erschütterung'!#REF!=TRUE),'04 - Erschütterung'!#REF!,"")</f>
        <v>#REF!</v>
      </c>
      <c r="D308" s="176" t="e">
        <f>IF(AND(Projektgrundlagen!$I$24,'04 - Erschütterung'!#REF!=TRUE),'04 - Erschütterung'!#REF!,"")</f>
        <v>#REF!</v>
      </c>
      <c r="E308" s="176" t="e">
        <f>IF(AND(Projektgrundlagen!$I$24,'04 - Erschütterung'!#REF!=TRUE),'04 - Erschütterung'!#REF!,"")</f>
        <v>#REF!</v>
      </c>
      <c r="F308" s="176" t="e">
        <f>IF(AND(Projektgrundlagen!$I$24,'04 - Erschütterung'!#REF!=TRUE),'04 - Erschütterung'!#REF!,"")</f>
        <v>#REF!</v>
      </c>
    </row>
    <row r="309" spans="2:6">
      <c r="B309" t="e">
        <f>IF(AND(Projektgrundlagen!$I$24,'04 - Erschütterung'!#REF!=TRUE),'04 - Erschütterung'!#REF!&amp;" "&amp;'04 - Erschütterung'!#REF!&amp;" "&amp;'04 - Erschütterung'!#REF!&amp;" "&amp;'04 - Erschütterung'!#REF!,"")</f>
        <v>#REF!</v>
      </c>
      <c r="C309" s="176" t="e">
        <f>IF(AND(Projektgrundlagen!$I$24,'04 - Erschütterung'!#REF!=TRUE),'04 - Erschütterung'!#REF!,"")</f>
        <v>#REF!</v>
      </c>
      <c r="D309" s="176" t="e">
        <f>IF(AND(Projektgrundlagen!$I$24,'04 - Erschütterung'!#REF!=TRUE),'04 - Erschütterung'!#REF!,"")</f>
        <v>#REF!</v>
      </c>
      <c r="E309" s="176" t="e">
        <f>IF(AND(Projektgrundlagen!$I$24,'04 - Erschütterung'!#REF!=TRUE),'04 - Erschütterung'!#REF!,"")</f>
        <v>#REF!</v>
      </c>
      <c r="F309" s="176" t="e">
        <f>IF(AND(Projektgrundlagen!$I$24,'04 - Erschütterung'!#REF!=TRUE),'04 - Erschütterung'!#REF!,"")</f>
        <v>#REF!</v>
      </c>
    </row>
    <row r="310" spans="2:6">
      <c r="B310" t="e">
        <f>IF(AND(Projektgrundlagen!$I$24,'04 - Erschütterung'!#REF!=TRUE),'04 - Erschütterung'!#REF!&amp;" "&amp;'04 - Erschütterung'!#REF!&amp;" "&amp;'04 - Erschütterung'!#REF!&amp;" "&amp;'04 - Erschütterung'!#REF!,"")</f>
        <v>#REF!</v>
      </c>
      <c r="C310" s="176" t="e">
        <f>IF(AND(Projektgrundlagen!$I$24,'04 - Erschütterung'!#REF!=TRUE),'04 - Erschütterung'!#REF!,"")</f>
        <v>#REF!</v>
      </c>
      <c r="D310" s="176" t="e">
        <f>IF(AND(Projektgrundlagen!$I$24,'04 - Erschütterung'!#REF!=TRUE),'04 - Erschütterung'!#REF!,"")</f>
        <v>#REF!</v>
      </c>
      <c r="E310" s="176" t="e">
        <f>IF(AND(Projektgrundlagen!$I$24,'04 - Erschütterung'!#REF!=TRUE),'04 - Erschütterung'!#REF!,"")</f>
        <v>#REF!</v>
      </c>
      <c r="F310" s="176" t="e">
        <f>IF(AND(Projektgrundlagen!$I$24,'04 - Erschütterung'!#REF!=TRUE),'04 - Erschütterung'!#REF!,"")</f>
        <v>#REF!</v>
      </c>
    </row>
    <row r="311" spans="2:6">
      <c r="B311" t="e">
        <f>IF(AND(Projektgrundlagen!$I$24,'04 - Erschütterung'!#REF!=TRUE),'04 - Erschütterung'!#REF!&amp;" "&amp;'04 - Erschütterung'!#REF!&amp;" "&amp;'04 - Erschütterung'!#REF!&amp;" "&amp;'04 - Erschütterung'!#REF!,"")</f>
        <v>#REF!</v>
      </c>
      <c r="C311" s="176" t="e">
        <f>IF(AND(Projektgrundlagen!$I$24,'04 - Erschütterung'!#REF!=TRUE),'04 - Erschütterung'!#REF!,"")</f>
        <v>#REF!</v>
      </c>
      <c r="D311" s="176" t="e">
        <f>IF(AND(Projektgrundlagen!$I$24,'04 - Erschütterung'!#REF!=TRUE),'04 - Erschütterung'!#REF!,"")</f>
        <v>#REF!</v>
      </c>
      <c r="E311" s="176" t="e">
        <f>IF(AND(Projektgrundlagen!$I$24,'04 - Erschütterung'!#REF!=TRUE),'04 - Erschütterung'!#REF!,"")</f>
        <v>#REF!</v>
      </c>
      <c r="F311" s="176" t="e">
        <f>IF(AND(Projektgrundlagen!$I$24,'04 - Erschütterung'!#REF!=TRUE),'04 - Erschütterung'!#REF!,"")</f>
        <v>#REF!</v>
      </c>
    </row>
    <row r="312" spans="2:6">
      <c r="B312" t="e">
        <f>IF(AND(Projektgrundlagen!$I$24,'04 - Erschütterung'!#REF!=TRUE),'04 - Erschütterung'!#REF!&amp;" "&amp;'04 - Erschütterung'!#REF!&amp;" "&amp;'04 - Erschütterung'!#REF!&amp;" "&amp;'04 - Erschütterung'!#REF!,"")</f>
        <v>#REF!</v>
      </c>
      <c r="C312" s="176" t="e">
        <f>IF(AND(Projektgrundlagen!$I$24,'04 - Erschütterung'!#REF!=TRUE),'04 - Erschütterung'!#REF!,"")</f>
        <v>#REF!</v>
      </c>
      <c r="D312" s="176" t="e">
        <f>IF(AND(Projektgrundlagen!$I$24,'04 - Erschütterung'!#REF!=TRUE),'04 - Erschütterung'!#REF!,"")</f>
        <v>#REF!</v>
      </c>
      <c r="E312" s="176" t="e">
        <f>IF(AND(Projektgrundlagen!$I$24,'04 - Erschütterung'!#REF!=TRUE),'04 - Erschütterung'!#REF!,"")</f>
        <v>#REF!</v>
      </c>
      <c r="F312" s="176" t="e">
        <f>IF(AND(Projektgrundlagen!$I$24,'04 - Erschütterung'!#REF!=TRUE),'04 - Erschütterung'!#REF!,"")</f>
        <v>#REF!</v>
      </c>
    </row>
    <row r="313" spans="2:6">
      <c r="B313" t="e">
        <f>IF(AND(Projektgrundlagen!$I$24,'04 - Erschütterung'!#REF!=TRUE),'04 - Erschütterung'!#REF!&amp;" "&amp;'04 - Erschütterung'!#REF!&amp;" "&amp;'04 - Erschütterung'!#REF!&amp;" "&amp;'04 - Erschütterung'!#REF!,"")</f>
        <v>#REF!</v>
      </c>
      <c r="C313" s="176" t="e">
        <f>IF(AND(Projektgrundlagen!$I$24,'04 - Erschütterung'!#REF!=TRUE),'04 - Erschütterung'!#REF!,"")</f>
        <v>#REF!</v>
      </c>
      <c r="D313" s="176" t="e">
        <f>IF(AND(Projektgrundlagen!$I$24,'04 - Erschütterung'!#REF!=TRUE),'04 - Erschütterung'!#REF!,"")</f>
        <v>#REF!</v>
      </c>
      <c r="E313" s="176" t="e">
        <f>IF(AND(Projektgrundlagen!$I$24,'04 - Erschütterung'!#REF!=TRUE),'04 - Erschütterung'!#REF!,"")</f>
        <v>#REF!</v>
      </c>
      <c r="F313" s="176" t="e">
        <f>IF(AND(Projektgrundlagen!$I$24,'04 - Erschütterung'!#REF!=TRUE),'04 - Erschütterung'!#REF!,"")</f>
        <v>#REF!</v>
      </c>
    </row>
    <row r="314" spans="2:6">
      <c r="B314" t="e">
        <f>IF(AND(Projektgrundlagen!$I$24,'04 - Erschütterung'!#REF!=TRUE),'04 - Erschütterung'!#REF!&amp;" "&amp;'04 - Erschütterung'!#REF!&amp;" "&amp;'04 - Erschütterung'!#REF!&amp;" "&amp;'04 - Erschütterung'!#REF!,"")</f>
        <v>#REF!</v>
      </c>
      <c r="C314" s="176" t="e">
        <f>IF(AND(Projektgrundlagen!$I$24,'04 - Erschütterung'!#REF!=TRUE),'04 - Erschütterung'!#REF!,"")</f>
        <v>#REF!</v>
      </c>
      <c r="D314" s="176" t="e">
        <f>IF(AND(Projektgrundlagen!$I$24,'04 - Erschütterung'!#REF!=TRUE),'04 - Erschütterung'!#REF!,"")</f>
        <v>#REF!</v>
      </c>
      <c r="E314" s="176" t="e">
        <f>IF(AND(Projektgrundlagen!$I$24,'04 - Erschütterung'!#REF!=TRUE),'04 - Erschütterung'!#REF!,"")</f>
        <v>#REF!</v>
      </c>
      <c r="F314" s="176" t="e">
        <f>IF(AND(Projektgrundlagen!$I$24,'04 - Erschütterung'!#REF!=TRUE),'04 - Erschütterung'!#REF!,"")</f>
        <v>#REF!</v>
      </c>
    </row>
    <row r="315" spans="2:6">
      <c r="B315" t="e">
        <f>IF(AND(Projektgrundlagen!$I$24,'04 - Erschütterung'!#REF!=TRUE),'04 - Erschütterung'!#REF!&amp;" "&amp;'04 - Erschütterung'!#REF!&amp;" "&amp;'04 - Erschütterung'!#REF!&amp;" "&amp;'04 - Erschütterung'!#REF!,"")</f>
        <v>#REF!</v>
      </c>
      <c r="C315" s="176" t="e">
        <f>IF(AND(Projektgrundlagen!$I$24,'04 - Erschütterung'!#REF!=TRUE),'04 - Erschütterung'!#REF!,"")</f>
        <v>#REF!</v>
      </c>
      <c r="D315" s="176" t="e">
        <f>IF(AND(Projektgrundlagen!$I$24,'04 - Erschütterung'!#REF!=TRUE),'04 - Erschütterung'!#REF!,"")</f>
        <v>#REF!</v>
      </c>
      <c r="E315" s="176" t="e">
        <f>IF(AND(Projektgrundlagen!$I$24,'04 - Erschütterung'!#REF!=TRUE),'04 - Erschütterung'!#REF!,"")</f>
        <v>#REF!</v>
      </c>
      <c r="F315" s="176" t="e">
        <f>IF(AND(Projektgrundlagen!$I$24,'04 - Erschütterung'!#REF!=TRUE),'04 - Erschütterung'!#REF!,"")</f>
        <v>#REF!</v>
      </c>
    </row>
    <row r="316" spans="2:6">
      <c r="B316" t="e">
        <f>IF(AND(Projektgrundlagen!$I$24,'04 - Erschütterung'!#REF!=TRUE),'04 - Erschütterung'!#REF!&amp;" "&amp;'04 - Erschütterung'!#REF!&amp;" "&amp;'04 - Erschütterung'!#REF!&amp;" "&amp;'04 - Erschütterung'!#REF!,"")</f>
        <v>#REF!</v>
      </c>
      <c r="C316" s="176" t="e">
        <f>IF(AND(Projektgrundlagen!$I$24,'04 - Erschütterung'!#REF!=TRUE),'04 - Erschütterung'!#REF!,"")</f>
        <v>#REF!</v>
      </c>
      <c r="D316" s="176" t="e">
        <f>IF(AND(Projektgrundlagen!$I$24,'04 - Erschütterung'!#REF!=TRUE),'04 - Erschütterung'!#REF!,"")</f>
        <v>#REF!</v>
      </c>
      <c r="E316" s="176" t="e">
        <f>IF(AND(Projektgrundlagen!$I$24,'04 - Erschütterung'!#REF!=TRUE),'04 - Erschütterung'!#REF!,"")</f>
        <v>#REF!</v>
      </c>
      <c r="F316" s="176" t="e">
        <f>IF(AND(Projektgrundlagen!$I$24,'04 - Erschütterung'!#REF!=TRUE),'04 - Erschütterung'!#REF!,"")</f>
        <v>#REF!</v>
      </c>
    </row>
    <row r="317" spans="2:6">
      <c r="B317" t="e">
        <f>IF(AND(Projektgrundlagen!$I$24,'04 - Erschütterung'!#REF!=TRUE),'04 - Erschütterung'!#REF!&amp;" "&amp;'04 - Erschütterung'!#REF!&amp;" "&amp;'04 - Erschütterung'!#REF!&amp;" "&amp;'04 - Erschütterung'!#REF!,"")</f>
        <v>#REF!</v>
      </c>
      <c r="C317" s="176" t="e">
        <f>IF(AND(Projektgrundlagen!$I$24,'04 - Erschütterung'!#REF!=TRUE),'04 - Erschütterung'!#REF!,"")</f>
        <v>#REF!</v>
      </c>
      <c r="D317" s="176" t="e">
        <f>IF(AND(Projektgrundlagen!$I$24,'04 - Erschütterung'!#REF!=TRUE),'04 - Erschütterung'!#REF!,"")</f>
        <v>#REF!</v>
      </c>
      <c r="E317" s="176" t="e">
        <f>IF(AND(Projektgrundlagen!$I$24,'04 - Erschütterung'!#REF!=TRUE),'04 - Erschütterung'!#REF!,"")</f>
        <v>#REF!</v>
      </c>
      <c r="F317" s="176" t="e">
        <f>IF(AND(Projektgrundlagen!$I$24,'04 - Erschütterung'!#REF!=TRUE),'04 - Erschütterung'!#REF!,"")</f>
        <v>#REF!</v>
      </c>
    </row>
    <row r="318" spans="2:6">
      <c r="B318" t="e">
        <f>IF(AND(Projektgrundlagen!$I$24,'04 - Erschütterung'!#REF!=TRUE),'04 - Erschütterung'!#REF!&amp;" "&amp;'04 - Erschütterung'!#REF!&amp;" "&amp;'04 - Erschütterung'!#REF!&amp;" "&amp;'04 - Erschütterung'!#REF!,"")</f>
        <v>#REF!</v>
      </c>
      <c r="C318" s="176" t="e">
        <f>IF(AND(Projektgrundlagen!$I$24,'04 - Erschütterung'!#REF!=TRUE),'04 - Erschütterung'!#REF!,"")</f>
        <v>#REF!</v>
      </c>
      <c r="D318" s="176" t="e">
        <f>IF(AND(Projektgrundlagen!$I$24,'04 - Erschütterung'!#REF!=TRUE),'04 - Erschütterung'!#REF!,"")</f>
        <v>#REF!</v>
      </c>
      <c r="E318" s="176" t="e">
        <f>IF(AND(Projektgrundlagen!$I$24,'04 - Erschütterung'!#REF!=TRUE),'04 - Erschütterung'!#REF!,"")</f>
        <v>#REF!</v>
      </c>
      <c r="F318" s="176" t="e">
        <f>IF(AND(Projektgrundlagen!$I$24,'04 - Erschütterung'!#REF!=TRUE),'04 - Erschütterung'!#REF!,"")</f>
        <v>#REF!</v>
      </c>
    </row>
    <row r="319" spans="2:6">
      <c r="B319" t="e">
        <f>IF(AND(Projektgrundlagen!$I$24,'04 - Erschütterung'!#REF!=TRUE),'04 - Erschütterung'!#REF!&amp;" "&amp;'04 - Erschütterung'!#REF!&amp;" "&amp;'04 - Erschütterung'!#REF!&amp;" "&amp;'04 - Erschütterung'!#REF!,"")</f>
        <v>#REF!</v>
      </c>
      <c r="C319" s="176" t="e">
        <f>IF(AND(Projektgrundlagen!$I$24,'04 - Erschütterung'!#REF!=TRUE),'04 - Erschütterung'!#REF!,"")</f>
        <v>#REF!</v>
      </c>
      <c r="D319" s="176" t="e">
        <f>IF(AND(Projektgrundlagen!$I$24,'04 - Erschütterung'!#REF!=TRUE),'04 - Erschütterung'!#REF!,"")</f>
        <v>#REF!</v>
      </c>
      <c r="E319" s="176" t="e">
        <f>IF(AND(Projektgrundlagen!$I$24,'04 - Erschütterung'!#REF!=TRUE),'04 - Erschütterung'!#REF!,"")</f>
        <v>#REF!</v>
      </c>
      <c r="F319" s="176" t="e">
        <f>IF(AND(Projektgrundlagen!$I$24,'04 - Erschütterung'!#REF!=TRUE),'04 - Erschütterung'!#REF!,"")</f>
        <v>#REF!</v>
      </c>
    </row>
    <row r="320" spans="2:6">
      <c r="B320" t="e">
        <f>IF(AND(Projektgrundlagen!$I$24,'04 - Erschütterung'!#REF!=TRUE),'04 - Erschütterung'!#REF!&amp;" "&amp;'04 - Erschütterung'!#REF!&amp;" "&amp;'04 - Erschütterung'!#REF!&amp;" "&amp;'04 - Erschütterung'!#REF!,"")</f>
        <v>#REF!</v>
      </c>
      <c r="C320" s="176" t="e">
        <f>IF(AND(Projektgrundlagen!$I$24,'04 - Erschütterung'!#REF!=TRUE),'04 - Erschütterung'!#REF!,"")</f>
        <v>#REF!</v>
      </c>
      <c r="D320" s="176" t="e">
        <f>IF(AND(Projektgrundlagen!$I$24,'04 - Erschütterung'!#REF!=TRUE),'04 - Erschütterung'!#REF!,"")</f>
        <v>#REF!</v>
      </c>
      <c r="E320" s="176" t="e">
        <f>IF(AND(Projektgrundlagen!$I$24,'04 - Erschütterung'!#REF!=TRUE),'04 - Erschütterung'!#REF!,"")</f>
        <v>#REF!</v>
      </c>
      <c r="F320" s="176" t="e">
        <f>IF(AND(Projektgrundlagen!$I$24,'04 - Erschütterung'!#REF!=TRUE),'04 - Erschütterung'!#REF!,"")</f>
        <v>#REF!</v>
      </c>
    </row>
    <row r="321" spans="2:6">
      <c r="B321" t="e">
        <f>IF(AND(Projektgrundlagen!$I$24,'04 - Erschütterung'!#REF!=TRUE),'04 - Erschütterung'!#REF!&amp;" "&amp;'04 - Erschütterung'!#REF!&amp;" "&amp;'04 - Erschütterung'!#REF!&amp;" "&amp;'04 - Erschütterung'!#REF!,"")</f>
        <v>#REF!</v>
      </c>
      <c r="C321" s="176" t="e">
        <f>IF(AND(Projektgrundlagen!$I$24,'04 - Erschütterung'!#REF!=TRUE),'04 - Erschütterung'!#REF!,"")</f>
        <v>#REF!</v>
      </c>
      <c r="D321" s="176" t="e">
        <f>IF(AND(Projektgrundlagen!$I$24,'04 - Erschütterung'!#REF!=TRUE),'04 - Erschütterung'!#REF!,"")</f>
        <v>#REF!</v>
      </c>
      <c r="E321" s="176" t="e">
        <f>IF(AND(Projektgrundlagen!$I$24,'04 - Erschütterung'!#REF!=TRUE),'04 - Erschütterung'!#REF!,"")</f>
        <v>#REF!</v>
      </c>
      <c r="F321" s="176" t="e">
        <f>IF(AND(Projektgrundlagen!$I$24,'04 - Erschütterung'!#REF!=TRUE),'04 - Erschütterung'!#REF!,"")</f>
        <v>#REF!</v>
      </c>
    </row>
    <row r="322" spans="2:6">
      <c r="B322" t="e">
        <f>IF(AND(Projektgrundlagen!$I$24,'04 - Erschütterung'!#REF!=TRUE),'04 - Erschütterung'!#REF!&amp;" "&amp;'04 - Erschütterung'!#REF!&amp;" "&amp;'04 - Erschütterung'!#REF!&amp;" "&amp;'04 - Erschütterung'!#REF!,"")</f>
        <v>#REF!</v>
      </c>
      <c r="C322" s="176" t="e">
        <f>IF(AND(Projektgrundlagen!$I$24,'04 - Erschütterung'!#REF!=TRUE),'04 - Erschütterung'!#REF!,"")</f>
        <v>#REF!</v>
      </c>
      <c r="D322" s="176" t="e">
        <f>IF(AND(Projektgrundlagen!$I$24,'04 - Erschütterung'!#REF!=TRUE),'04 - Erschütterung'!#REF!,"")</f>
        <v>#REF!</v>
      </c>
      <c r="E322" s="176" t="e">
        <f>IF(AND(Projektgrundlagen!$I$24,'04 - Erschütterung'!#REF!=TRUE),'04 - Erschütterung'!#REF!,"")</f>
        <v>#REF!</v>
      </c>
      <c r="F322" s="176" t="e">
        <f>IF(AND(Projektgrundlagen!$I$24,'04 - Erschütterung'!#REF!=TRUE),'04 - Erschütterung'!#REF!,"")</f>
        <v>#REF!</v>
      </c>
    </row>
    <row r="323" spans="2:6">
      <c r="B323" t="e">
        <f>IF(AND(Projektgrundlagen!$I$24,'04 - Erschütterung'!#REF!=TRUE),'04 - Erschütterung'!#REF!&amp;" "&amp;'04 - Erschütterung'!#REF!&amp;" "&amp;'04 - Erschütterung'!#REF!&amp;" "&amp;'04 - Erschütterung'!#REF!,"")</f>
        <v>#REF!</v>
      </c>
      <c r="C323" s="176" t="e">
        <f>IF(AND(Projektgrundlagen!$I$24,'04 - Erschütterung'!#REF!=TRUE),'04 - Erschütterung'!#REF!,"")</f>
        <v>#REF!</v>
      </c>
      <c r="D323" s="176" t="e">
        <f>IF(AND(Projektgrundlagen!$I$24,'04 - Erschütterung'!#REF!=TRUE),'04 - Erschütterung'!#REF!,"")</f>
        <v>#REF!</v>
      </c>
      <c r="E323" s="176" t="e">
        <f>IF(AND(Projektgrundlagen!$I$24,'04 - Erschütterung'!#REF!=TRUE),'04 - Erschütterung'!#REF!,"")</f>
        <v>#REF!</v>
      </c>
      <c r="F323" s="176" t="e">
        <f>IF(AND(Projektgrundlagen!$I$24,'04 - Erschütterung'!#REF!=TRUE),'04 - Erschütterung'!#REF!,"")</f>
        <v>#REF!</v>
      </c>
    </row>
    <row r="324" spans="2:6">
      <c r="B324" t="e">
        <f>IF(AND(Projektgrundlagen!$I$24,'04 - Erschütterung'!#REF!=TRUE),'04 - Erschütterung'!#REF!&amp;" "&amp;'04 - Erschütterung'!#REF!&amp;" "&amp;'04 - Erschütterung'!#REF!&amp;" "&amp;'04 - Erschütterung'!#REF!,"")</f>
        <v>#REF!</v>
      </c>
      <c r="C324" s="176" t="e">
        <f>IF(AND(Projektgrundlagen!$I$24,'04 - Erschütterung'!#REF!=TRUE),'04 - Erschütterung'!#REF!,"")</f>
        <v>#REF!</v>
      </c>
      <c r="D324" s="176" t="e">
        <f>IF(AND(Projektgrundlagen!$I$24,'04 - Erschütterung'!#REF!=TRUE),'04 - Erschütterung'!#REF!,"")</f>
        <v>#REF!</v>
      </c>
      <c r="E324" s="176" t="e">
        <f>IF(AND(Projektgrundlagen!$I$24,'04 - Erschütterung'!#REF!=TRUE),'04 - Erschütterung'!#REF!,"")</f>
        <v>#REF!</v>
      </c>
      <c r="F324" s="176" t="e">
        <f>IF(AND(Projektgrundlagen!$I$24,'04 - Erschütterung'!#REF!=TRUE),'04 - Erschütterung'!#REF!,"")</f>
        <v>#REF!</v>
      </c>
    </row>
    <row r="325" spans="2:6">
      <c r="B325" t="e">
        <f>IF(AND(Projektgrundlagen!$I$24,'04 - Erschütterung'!#REF!=TRUE),'04 - Erschütterung'!#REF!&amp;" "&amp;'04 - Erschütterung'!#REF!&amp;" "&amp;'04 - Erschütterung'!#REF!&amp;" "&amp;'04 - Erschütterung'!#REF!,"")</f>
        <v>#REF!</v>
      </c>
      <c r="C325" s="176" t="e">
        <f>IF(AND(Projektgrundlagen!$I$24,'04 - Erschütterung'!#REF!=TRUE),'04 - Erschütterung'!#REF!,"")</f>
        <v>#REF!</v>
      </c>
      <c r="D325" s="176" t="e">
        <f>IF(AND(Projektgrundlagen!$I$24,'04 - Erschütterung'!#REF!=TRUE),'04 - Erschütterung'!#REF!,"")</f>
        <v>#REF!</v>
      </c>
      <c r="E325" s="176" t="e">
        <f>IF(AND(Projektgrundlagen!$I$24,'04 - Erschütterung'!#REF!=TRUE),'04 - Erschütterung'!#REF!,"")</f>
        <v>#REF!</v>
      </c>
      <c r="F325" s="176" t="e">
        <f>IF(AND(Projektgrundlagen!$I$24,'04 - Erschütterung'!#REF!=TRUE),'04 - Erschütterung'!#REF!,"")</f>
        <v>#REF!</v>
      </c>
    </row>
    <row r="326" spans="2:6">
      <c r="B326" t="e">
        <f>IF(AND(Projektgrundlagen!$I$24,'04 - Erschütterung'!#REF!=TRUE),'04 - Erschütterung'!#REF!&amp;" "&amp;'04 - Erschütterung'!#REF!&amp;" "&amp;'04 - Erschütterung'!#REF!&amp;" "&amp;'04 - Erschütterung'!#REF!,"")</f>
        <v>#REF!</v>
      </c>
      <c r="C326" s="176" t="e">
        <f>IF(AND(Projektgrundlagen!$I$24,'04 - Erschütterung'!#REF!=TRUE),'04 - Erschütterung'!#REF!,"")</f>
        <v>#REF!</v>
      </c>
      <c r="D326" s="176" t="e">
        <f>IF(AND(Projektgrundlagen!$I$24,'04 - Erschütterung'!#REF!=TRUE),'04 - Erschütterung'!#REF!,"")</f>
        <v>#REF!</v>
      </c>
      <c r="E326" s="176" t="e">
        <f>IF(AND(Projektgrundlagen!$I$24,'04 - Erschütterung'!#REF!=TRUE),'04 - Erschütterung'!#REF!,"")</f>
        <v>#REF!</v>
      </c>
      <c r="F326" s="176" t="e">
        <f>IF(AND(Projektgrundlagen!$I$24,'04 - Erschütterung'!#REF!=TRUE),'04 - Erschütterung'!#REF!,"")</f>
        <v>#REF!</v>
      </c>
    </row>
    <row r="327" spans="2:6">
      <c r="B327" t="e">
        <f>IF(AND(Projektgrundlagen!$I$24,'04 - Erschütterung'!#REF!=TRUE),'04 - Erschütterung'!#REF!&amp;" "&amp;'04 - Erschütterung'!#REF!&amp;" "&amp;'04 - Erschütterung'!#REF!&amp;" "&amp;'04 - Erschütterung'!#REF!,"")</f>
        <v>#REF!</v>
      </c>
      <c r="C327" s="176" t="e">
        <f>IF(AND(Projektgrundlagen!$I$24,'04 - Erschütterung'!#REF!=TRUE),'04 - Erschütterung'!#REF!,"")</f>
        <v>#REF!</v>
      </c>
      <c r="D327" s="176" t="e">
        <f>IF(AND(Projektgrundlagen!$I$24,'04 - Erschütterung'!#REF!=TRUE),'04 - Erschütterung'!#REF!,"")</f>
        <v>#REF!</v>
      </c>
      <c r="E327" s="176" t="e">
        <f>IF(AND(Projektgrundlagen!$I$24,'04 - Erschütterung'!#REF!=TRUE),'04 - Erschütterung'!#REF!,"")</f>
        <v>#REF!</v>
      </c>
      <c r="F327" s="176" t="e">
        <f>IF(AND(Projektgrundlagen!$I$24,'04 - Erschütterung'!#REF!=TRUE),'04 - Erschütterung'!#REF!,"")</f>
        <v>#REF!</v>
      </c>
    </row>
    <row r="328" spans="2:6">
      <c r="B328" t="e">
        <f>IF(AND(Projektgrundlagen!$I$24,'04 - Erschütterung'!#REF!=TRUE),'04 - Erschütterung'!#REF!&amp;" "&amp;'04 - Erschütterung'!#REF!&amp;" "&amp;'04 - Erschütterung'!#REF!&amp;" "&amp;'04 - Erschütterung'!#REF!,"")</f>
        <v>#REF!</v>
      </c>
      <c r="C328" s="176" t="e">
        <f>IF(AND(Projektgrundlagen!$I$24,'04 - Erschütterung'!#REF!=TRUE),'04 - Erschütterung'!#REF!,"")</f>
        <v>#REF!</v>
      </c>
      <c r="D328" s="176" t="e">
        <f>IF(AND(Projektgrundlagen!$I$24,'04 - Erschütterung'!#REF!=TRUE),'04 - Erschütterung'!#REF!,"")</f>
        <v>#REF!</v>
      </c>
      <c r="E328" s="176" t="e">
        <f>IF(AND(Projektgrundlagen!$I$24,'04 - Erschütterung'!#REF!=TRUE),'04 - Erschütterung'!#REF!,"")</f>
        <v>#REF!</v>
      </c>
      <c r="F328" s="176" t="e">
        <f>IF(AND(Projektgrundlagen!$I$24,'04 - Erschütterung'!#REF!=TRUE),'04 - Erschütterung'!#REF!,"")</f>
        <v>#REF!</v>
      </c>
    </row>
    <row r="329" spans="2:6">
      <c r="B329" t="e">
        <f>IF(AND(Projektgrundlagen!$I$24,'04 - Erschütterung'!#REF!=TRUE),'04 - Erschütterung'!#REF!&amp;" "&amp;'04 - Erschütterung'!#REF!&amp;" "&amp;'04 - Erschütterung'!#REF!&amp;" "&amp;'04 - Erschütterung'!#REF!,"")</f>
        <v>#REF!</v>
      </c>
      <c r="C329" s="176" t="e">
        <f>IF(AND(Projektgrundlagen!$I$24,'04 - Erschütterung'!#REF!=TRUE),'04 - Erschütterung'!#REF!,"")</f>
        <v>#REF!</v>
      </c>
      <c r="D329" s="176" t="e">
        <f>IF(AND(Projektgrundlagen!$I$24,'04 - Erschütterung'!#REF!=TRUE),'04 - Erschütterung'!#REF!,"")</f>
        <v>#REF!</v>
      </c>
      <c r="E329" s="176" t="e">
        <f>IF(AND(Projektgrundlagen!$I$24,'04 - Erschütterung'!#REF!=TRUE),'04 - Erschütterung'!#REF!,"")</f>
        <v>#REF!</v>
      </c>
      <c r="F329" s="176" t="e">
        <f>IF(AND(Projektgrundlagen!$I$24,'04 - Erschütterung'!#REF!=TRUE),'04 - Erschütterung'!#REF!,"")</f>
        <v>#REF!</v>
      </c>
    </row>
    <row r="330" spans="2:6">
      <c r="B330" t="e">
        <f>IF(AND(Projektgrundlagen!$I$24,'04 - Erschütterung'!#REF!=TRUE),'04 - Erschütterung'!#REF!&amp;" "&amp;'04 - Erschütterung'!#REF!&amp;" "&amp;'04 - Erschütterung'!#REF!&amp;" "&amp;'04 - Erschütterung'!#REF!,"")</f>
        <v>#REF!</v>
      </c>
      <c r="C330" s="176" t="e">
        <f>IF(AND(Projektgrundlagen!$I$24,'04 - Erschütterung'!#REF!=TRUE),'04 - Erschütterung'!#REF!,"")</f>
        <v>#REF!</v>
      </c>
      <c r="D330" s="176" t="e">
        <f>IF(AND(Projektgrundlagen!$I$24,'04 - Erschütterung'!#REF!=TRUE),'04 - Erschütterung'!#REF!,"")</f>
        <v>#REF!</v>
      </c>
      <c r="E330" s="176" t="e">
        <f>IF(AND(Projektgrundlagen!$I$24,'04 - Erschütterung'!#REF!=TRUE),'04 - Erschütterung'!#REF!,"")</f>
        <v>#REF!</v>
      </c>
      <c r="F330" s="176" t="e">
        <f>IF(AND(Projektgrundlagen!$I$24,'04 - Erschütterung'!#REF!=TRUE),'04 - Erschütterung'!#REF!,"")</f>
        <v>#REF!</v>
      </c>
    </row>
    <row r="331" spans="2:6">
      <c r="B331" t="e">
        <f>IF(AND(Projektgrundlagen!$I$24,'04 - Erschütterung'!#REF!=TRUE),'04 - Erschütterung'!#REF!&amp;" "&amp;'04 - Erschütterung'!#REF!&amp;" "&amp;'04 - Erschütterung'!#REF!&amp;" "&amp;'04 - Erschütterung'!#REF!,"")</f>
        <v>#REF!</v>
      </c>
      <c r="C331" s="176" t="e">
        <f>IF(AND(Projektgrundlagen!$I$24,'04 - Erschütterung'!#REF!=TRUE),'04 - Erschütterung'!#REF!,"")</f>
        <v>#REF!</v>
      </c>
      <c r="D331" s="176" t="e">
        <f>IF(AND(Projektgrundlagen!$I$24,'04 - Erschütterung'!#REF!=TRUE),'04 - Erschütterung'!#REF!,"")</f>
        <v>#REF!</v>
      </c>
      <c r="E331" s="176" t="e">
        <f>IF(AND(Projektgrundlagen!$I$24,'04 - Erschütterung'!#REF!=TRUE),'04 - Erschütterung'!#REF!,"")</f>
        <v>#REF!</v>
      </c>
      <c r="F331" s="176" t="e">
        <f>IF(AND(Projektgrundlagen!$I$24,'04 - Erschütterung'!#REF!=TRUE),'04 - Erschütterung'!#REF!,"")</f>
        <v>#REF!</v>
      </c>
    </row>
    <row r="332" spans="2:6">
      <c r="B332" t="e">
        <f>IF(AND(Projektgrundlagen!$I$24,'04 - Erschütterung'!#REF!=TRUE),'04 - Erschütterung'!#REF!&amp;" "&amp;'04 - Erschütterung'!#REF!&amp;" "&amp;'04 - Erschütterung'!#REF!&amp;" "&amp;'04 - Erschütterung'!#REF!,"")</f>
        <v>#REF!</v>
      </c>
      <c r="C332" s="176" t="e">
        <f>IF(AND(Projektgrundlagen!$I$24,'04 - Erschütterung'!#REF!=TRUE),'04 - Erschütterung'!#REF!,"")</f>
        <v>#REF!</v>
      </c>
      <c r="D332" s="176" t="e">
        <f>IF(AND(Projektgrundlagen!$I$24,'04 - Erschütterung'!#REF!=TRUE),'04 - Erschütterung'!#REF!,"")</f>
        <v>#REF!</v>
      </c>
      <c r="E332" s="176" t="e">
        <f>IF(AND(Projektgrundlagen!$I$24,'04 - Erschütterung'!#REF!=TRUE),'04 - Erschütterung'!#REF!,"")</f>
        <v>#REF!</v>
      </c>
      <c r="F332" s="176" t="e">
        <f>IF(AND(Projektgrundlagen!$I$24,'04 - Erschütterung'!#REF!=TRUE),'04 - Erschütterung'!#REF!,"")</f>
        <v>#REF!</v>
      </c>
    </row>
    <row r="333" spans="2:6">
      <c r="B333" t="e">
        <f>IF(AND(Projektgrundlagen!$I$24,'04 - Erschütterung'!#REF!=TRUE),'04 - Erschütterung'!#REF!&amp;" "&amp;'04 - Erschütterung'!#REF!&amp;" "&amp;'04 - Erschütterung'!#REF!&amp;" "&amp;'04 - Erschütterung'!#REF!,"")</f>
        <v>#REF!</v>
      </c>
      <c r="C333" s="176" t="e">
        <f>IF(AND(Projektgrundlagen!$I$24,'04 - Erschütterung'!#REF!=TRUE),'04 - Erschütterung'!#REF!,"")</f>
        <v>#REF!</v>
      </c>
      <c r="D333" s="176" t="e">
        <f>IF(AND(Projektgrundlagen!$I$24,'04 - Erschütterung'!#REF!=TRUE),'04 - Erschütterung'!#REF!,"")</f>
        <v>#REF!</v>
      </c>
      <c r="E333" s="176" t="e">
        <f>IF(AND(Projektgrundlagen!$I$24,'04 - Erschütterung'!#REF!=TRUE),'04 - Erschütterung'!#REF!,"")</f>
        <v>#REF!</v>
      </c>
      <c r="F333" s="176" t="e">
        <f>IF(AND(Projektgrundlagen!$I$24,'04 - Erschütterung'!#REF!=TRUE),'04 - Erschütterung'!#REF!,"")</f>
        <v>#REF!</v>
      </c>
    </row>
    <row r="334" spans="2:6">
      <c r="B334" t="e">
        <f>IF(AND(Projektgrundlagen!$I$24,'04 - Erschütterung'!#REF!=TRUE),'04 - Erschütterung'!#REF!&amp;" "&amp;'04 - Erschütterung'!#REF!&amp;" "&amp;'04 - Erschütterung'!#REF!&amp;" "&amp;'04 - Erschütterung'!#REF!,"")</f>
        <v>#REF!</v>
      </c>
      <c r="C334" s="176" t="e">
        <f>IF(AND(Projektgrundlagen!$I$24,'04 - Erschütterung'!#REF!=TRUE),'04 - Erschütterung'!#REF!,"")</f>
        <v>#REF!</v>
      </c>
      <c r="D334" s="176" t="e">
        <f>IF(AND(Projektgrundlagen!$I$24,'04 - Erschütterung'!#REF!=TRUE),'04 - Erschütterung'!#REF!,"")</f>
        <v>#REF!</v>
      </c>
      <c r="E334" s="176" t="e">
        <f>IF(AND(Projektgrundlagen!$I$24,'04 - Erschütterung'!#REF!=TRUE),'04 - Erschütterung'!#REF!,"")</f>
        <v>#REF!</v>
      </c>
      <c r="F334" s="176" t="e">
        <f>IF(AND(Projektgrundlagen!$I$24,'04 - Erschütterung'!#REF!=TRUE),'04 - Erschütterung'!#REF!,"")</f>
        <v>#REF!</v>
      </c>
    </row>
    <row r="335" spans="2:6">
      <c r="B335" t="e">
        <f>IF(AND(Projektgrundlagen!$I$24,'04 - Erschütterung'!#REF!=TRUE),'04 - Erschütterung'!#REF!&amp;" "&amp;'04 - Erschütterung'!#REF!&amp;" "&amp;'04 - Erschütterung'!#REF!&amp;" "&amp;'04 - Erschütterung'!#REF!,"")</f>
        <v>#REF!</v>
      </c>
      <c r="C335" s="176" t="e">
        <f>IF(AND(Projektgrundlagen!$I$24,'04 - Erschütterung'!#REF!=TRUE),'04 - Erschütterung'!#REF!,"")</f>
        <v>#REF!</v>
      </c>
      <c r="D335" s="176" t="e">
        <f>IF(AND(Projektgrundlagen!$I$24,'04 - Erschütterung'!#REF!=TRUE),'04 - Erschütterung'!#REF!,"")</f>
        <v>#REF!</v>
      </c>
      <c r="E335" s="176" t="e">
        <f>IF(AND(Projektgrundlagen!$I$24,'04 - Erschütterung'!#REF!=TRUE),'04 - Erschütterung'!#REF!,"")</f>
        <v>#REF!</v>
      </c>
      <c r="F335" s="176" t="e">
        <f>IF(AND(Projektgrundlagen!$I$24,'04 - Erschütterung'!#REF!=TRUE),'04 - Erschütterung'!#REF!,"")</f>
        <v>#REF!</v>
      </c>
    </row>
    <row r="336" spans="2:6">
      <c r="B336" t="e">
        <f>IF(AND(Projektgrundlagen!$I$24,'04 - Erschütterung'!#REF!=TRUE),'04 - Erschütterung'!#REF!&amp;" "&amp;'04 - Erschütterung'!#REF!&amp;" "&amp;'04 - Erschütterung'!#REF!&amp;" "&amp;'04 - Erschütterung'!#REF!,"")</f>
        <v>#REF!</v>
      </c>
      <c r="C336" s="176" t="e">
        <f>IF(AND(Projektgrundlagen!$I$24,'04 - Erschütterung'!#REF!=TRUE),'04 - Erschütterung'!#REF!,"")</f>
        <v>#REF!</v>
      </c>
      <c r="D336" s="176" t="e">
        <f>IF(AND(Projektgrundlagen!$I$24,'04 - Erschütterung'!#REF!=TRUE),'04 - Erschütterung'!#REF!,"")</f>
        <v>#REF!</v>
      </c>
      <c r="E336" s="176" t="e">
        <f>IF(AND(Projektgrundlagen!$I$24,'04 - Erschütterung'!#REF!=TRUE),'04 - Erschütterung'!#REF!,"")</f>
        <v>#REF!</v>
      </c>
      <c r="F336" s="176" t="e">
        <f>IF(AND(Projektgrundlagen!$I$24,'04 - Erschütterung'!#REF!=TRUE),'04 - Erschütterung'!#REF!,"")</f>
        <v>#REF!</v>
      </c>
    </row>
    <row r="337" spans="2:6">
      <c r="B337" t="e">
        <f>IF(AND(Projektgrundlagen!$I$24,'04 - Erschütterung'!#REF!=TRUE),'04 - Erschütterung'!#REF!&amp;" "&amp;'04 - Erschütterung'!#REF!&amp;" "&amp;'04 - Erschütterung'!#REF!&amp;" "&amp;'04 - Erschütterung'!#REF!,"")</f>
        <v>#REF!</v>
      </c>
      <c r="C337" s="176" t="e">
        <f>IF(AND(Projektgrundlagen!$I$24,'04 - Erschütterung'!#REF!=TRUE),'04 - Erschütterung'!#REF!,"")</f>
        <v>#REF!</v>
      </c>
      <c r="D337" s="176" t="e">
        <f>IF(AND(Projektgrundlagen!$I$24,'04 - Erschütterung'!#REF!=TRUE),'04 - Erschütterung'!#REF!,"")</f>
        <v>#REF!</v>
      </c>
      <c r="E337" s="176" t="e">
        <f>IF(AND(Projektgrundlagen!$I$24,'04 - Erschütterung'!#REF!=TRUE),'04 - Erschütterung'!#REF!,"")</f>
        <v>#REF!</v>
      </c>
      <c r="F337" s="176" t="e">
        <f>IF(AND(Projektgrundlagen!$I$24,'04 - Erschütterung'!#REF!=TRUE),'04 - Erschütterung'!#REF!,"")</f>
        <v>#REF!</v>
      </c>
    </row>
    <row r="338" spans="2:6">
      <c r="B338" t="e">
        <f>IF(AND(Projektgrundlagen!$I$24,'04 - Erschütterung'!#REF!=TRUE),'04 - Erschütterung'!#REF!&amp;" "&amp;'04 - Erschütterung'!#REF!&amp;" "&amp;'04 - Erschütterung'!#REF!&amp;" "&amp;'04 - Erschütterung'!#REF!,"")</f>
        <v>#REF!</v>
      </c>
      <c r="C338" s="176" t="e">
        <f>IF(AND(Projektgrundlagen!$I$24,'04 - Erschütterung'!#REF!=TRUE),'04 - Erschütterung'!#REF!,"")</f>
        <v>#REF!</v>
      </c>
      <c r="D338" s="176" t="e">
        <f>IF(AND(Projektgrundlagen!$I$24,'04 - Erschütterung'!#REF!=TRUE),'04 - Erschütterung'!#REF!,"")</f>
        <v>#REF!</v>
      </c>
      <c r="E338" s="176" t="e">
        <f>IF(AND(Projektgrundlagen!$I$24,'04 - Erschütterung'!#REF!=TRUE),'04 - Erschütterung'!#REF!,"")</f>
        <v>#REF!</v>
      </c>
      <c r="F338" s="176" t="e">
        <f>IF(AND(Projektgrundlagen!$I$24,'04 - Erschütterung'!#REF!=TRUE),'04 - Erschütterung'!#REF!,"")</f>
        <v>#REF!</v>
      </c>
    </row>
    <row r="339" spans="2:6">
      <c r="B339" t="e">
        <f>IF(AND(Projektgrundlagen!$I$24,'04 - Erschütterung'!#REF!=TRUE),'04 - Erschütterung'!#REF!&amp;" "&amp;'04 - Erschütterung'!#REF!&amp;" "&amp;'04 - Erschütterung'!#REF!&amp;" "&amp;'04 - Erschütterung'!#REF!,"")</f>
        <v>#REF!</v>
      </c>
      <c r="C339" s="176" t="e">
        <f>IF(AND(Projektgrundlagen!$I$24,'04 - Erschütterung'!#REF!=TRUE),'04 - Erschütterung'!#REF!,"")</f>
        <v>#REF!</v>
      </c>
      <c r="D339" s="176" t="e">
        <f>IF(AND(Projektgrundlagen!$I$24,'04 - Erschütterung'!#REF!=TRUE),'04 - Erschütterung'!#REF!,"")</f>
        <v>#REF!</v>
      </c>
      <c r="E339" s="176" t="e">
        <f>IF(AND(Projektgrundlagen!$I$24,'04 - Erschütterung'!#REF!=TRUE),'04 - Erschütterung'!#REF!,"")</f>
        <v>#REF!</v>
      </c>
      <c r="F339" s="176" t="e">
        <f>IF(AND(Projektgrundlagen!$I$24,'04 - Erschütterung'!#REF!=TRUE),'04 - Erschütterung'!#REF!,"")</f>
        <v>#REF!</v>
      </c>
    </row>
    <row r="340" spans="2:6">
      <c r="B340" t="e">
        <f>IF(AND(Projektgrundlagen!$I$24,'04 - Erschütterung'!#REF!=TRUE),'04 - Erschütterung'!#REF!&amp;" "&amp;'04 - Erschütterung'!#REF!&amp;" "&amp;'04 - Erschütterung'!#REF!&amp;" "&amp;'04 - Erschütterung'!#REF!,"")</f>
        <v>#REF!</v>
      </c>
      <c r="C340" s="176" t="e">
        <f>IF(AND(Projektgrundlagen!$I$24,'04 - Erschütterung'!#REF!=TRUE),'04 - Erschütterung'!#REF!,"")</f>
        <v>#REF!</v>
      </c>
      <c r="D340" s="176" t="e">
        <f>IF(AND(Projektgrundlagen!$I$24,'04 - Erschütterung'!#REF!=TRUE),'04 - Erschütterung'!#REF!,"")</f>
        <v>#REF!</v>
      </c>
      <c r="E340" s="176" t="e">
        <f>IF(AND(Projektgrundlagen!$I$24,'04 - Erschütterung'!#REF!=TRUE),'04 - Erschütterung'!#REF!,"")</f>
        <v>#REF!</v>
      </c>
      <c r="F340" s="176" t="e">
        <f>IF(AND(Projektgrundlagen!$I$24,'04 - Erschütterung'!#REF!=TRUE),'04 - Erschütterung'!#REF!,"")</f>
        <v>#REF!</v>
      </c>
    </row>
    <row r="341" spans="2:6">
      <c r="B341" t="e">
        <f>IF(AND(Projektgrundlagen!$I$24,'04 - Erschütterung'!#REF!=TRUE),'04 - Erschütterung'!#REF!&amp;" "&amp;'04 - Erschütterung'!#REF!&amp;" "&amp;'04 - Erschütterung'!#REF!&amp;" "&amp;'04 - Erschütterung'!#REF!,"")</f>
        <v>#REF!</v>
      </c>
      <c r="C341" s="176" t="e">
        <f>IF(AND(Projektgrundlagen!$I$24,'04 - Erschütterung'!#REF!=TRUE),'04 - Erschütterung'!#REF!,"")</f>
        <v>#REF!</v>
      </c>
      <c r="D341" s="176" t="e">
        <f>IF(AND(Projektgrundlagen!$I$24,'04 - Erschütterung'!#REF!=TRUE),'04 - Erschütterung'!#REF!,"")</f>
        <v>#REF!</v>
      </c>
      <c r="E341" s="176" t="e">
        <f>IF(AND(Projektgrundlagen!$I$24,'04 - Erschütterung'!#REF!=TRUE),'04 - Erschütterung'!#REF!,"")</f>
        <v>#REF!</v>
      </c>
      <c r="F341" s="176" t="e">
        <f>IF(AND(Projektgrundlagen!$I$24,'04 - Erschütterung'!#REF!=TRUE),'04 - Erschütterung'!#REF!,"")</f>
        <v>#REF!</v>
      </c>
    </row>
    <row r="342" spans="2:6">
      <c r="B342" t="e">
        <f>IF(AND(Projektgrundlagen!$I$24,'04 - Erschütterung'!#REF!=TRUE),'04 - Erschütterung'!#REF!&amp;" "&amp;'04 - Erschütterung'!#REF!&amp;" "&amp;'04 - Erschütterung'!#REF!&amp;" "&amp;'04 - Erschütterung'!#REF!,"")</f>
        <v>#REF!</v>
      </c>
      <c r="C342" s="176" t="e">
        <f>IF(AND(Projektgrundlagen!$I$24,'04 - Erschütterung'!#REF!=TRUE),'04 - Erschütterung'!#REF!,"")</f>
        <v>#REF!</v>
      </c>
      <c r="D342" s="176" t="e">
        <f>IF(AND(Projektgrundlagen!$I$24,'04 - Erschütterung'!#REF!=TRUE),'04 - Erschütterung'!#REF!,"")</f>
        <v>#REF!</v>
      </c>
      <c r="E342" s="176" t="e">
        <f>IF(AND(Projektgrundlagen!$I$24,'04 - Erschütterung'!#REF!=TRUE),'04 - Erschütterung'!#REF!,"")</f>
        <v>#REF!</v>
      </c>
      <c r="F342" s="176" t="e">
        <f>IF(AND(Projektgrundlagen!$I$24,'04 - Erschütterung'!#REF!=TRUE),'04 - Erschütterung'!#REF!,"")</f>
        <v>#REF!</v>
      </c>
    </row>
    <row r="343" spans="2:6">
      <c r="B343" t="e">
        <f>IF(AND(Projektgrundlagen!$I$24,'04 - Erschütterung'!#REF!=TRUE),'04 - Erschütterung'!#REF!&amp;" "&amp;'04 - Erschütterung'!#REF!&amp;" "&amp;'04 - Erschütterung'!#REF!&amp;" "&amp;'04 - Erschütterung'!#REF!,"")</f>
        <v>#REF!</v>
      </c>
      <c r="C343" s="176" t="e">
        <f>IF(AND(Projektgrundlagen!$I$24,'04 - Erschütterung'!#REF!=TRUE),'04 - Erschütterung'!#REF!,"")</f>
        <v>#REF!</v>
      </c>
      <c r="D343" s="176" t="e">
        <f>IF(AND(Projektgrundlagen!$I$24,'04 - Erschütterung'!#REF!=TRUE),'04 - Erschütterung'!#REF!,"")</f>
        <v>#REF!</v>
      </c>
      <c r="E343" s="176" t="e">
        <f>IF(AND(Projektgrundlagen!$I$24,'04 - Erschütterung'!#REF!=TRUE),'04 - Erschütterung'!#REF!,"")</f>
        <v>#REF!</v>
      </c>
      <c r="F343" s="176" t="e">
        <f>IF(AND(Projektgrundlagen!$I$24,'04 - Erschütterung'!#REF!=TRUE),'04 - Erschütterung'!#REF!,"")</f>
        <v>#REF!</v>
      </c>
    </row>
    <row r="344" spans="2:6">
      <c r="B344" t="e">
        <f>IF(AND(Projektgrundlagen!$I$24,'04 - Erschütterung'!#REF!=TRUE),'04 - Erschütterung'!#REF!&amp;" "&amp;'04 - Erschütterung'!#REF!&amp;" "&amp;'04 - Erschütterung'!#REF!&amp;" "&amp;'04 - Erschütterung'!#REF!,"")</f>
        <v>#REF!</v>
      </c>
      <c r="C344" s="176" t="e">
        <f>IF(AND(Projektgrundlagen!$I$24,'04 - Erschütterung'!#REF!=TRUE),'04 - Erschütterung'!#REF!,"")</f>
        <v>#REF!</v>
      </c>
      <c r="D344" s="176" t="e">
        <f>IF(AND(Projektgrundlagen!$I$24,'04 - Erschütterung'!#REF!=TRUE),'04 - Erschütterung'!#REF!,"")</f>
        <v>#REF!</v>
      </c>
      <c r="E344" s="176" t="e">
        <f>IF(AND(Projektgrundlagen!$I$24,'04 - Erschütterung'!#REF!=TRUE),'04 - Erschütterung'!#REF!,"")</f>
        <v>#REF!</v>
      </c>
      <c r="F344" s="176" t="e">
        <f>IF(AND(Projektgrundlagen!$I$24,'04 - Erschütterung'!#REF!=TRUE),'04 - Erschütterung'!#REF!,"")</f>
        <v>#REF!</v>
      </c>
    </row>
    <row r="345" spans="2:6">
      <c r="B345" t="e">
        <f>IF(AND(Projektgrundlagen!$I$24,'04 - Erschütterung'!#REF!=TRUE),'04 - Erschütterung'!#REF!&amp;" "&amp;'04 - Erschütterung'!#REF!&amp;" "&amp;'04 - Erschütterung'!#REF!&amp;" "&amp;'04 - Erschütterung'!#REF!,"")</f>
        <v>#REF!</v>
      </c>
      <c r="C345" s="176" t="e">
        <f>IF(AND(Projektgrundlagen!$I$24,'04 - Erschütterung'!#REF!=TRUE),'04 - Erschütterung'!#REF!,"")</f>
        <v>#REF!</v>
      </c>
      <c r="D345" s="176" t="e">
        <f>IF(AND(Projektgrundlagen!$I$24,'04 - Erschütterung'!#REF!=TRUE),'04 - Erschütterung'!#REF!,"")</f>
        <v>#REF!</v>
      </c>
      <c r="E345" s="176" t="e">
        <f>IF(AND(Projektgrundlagen!$I$24,'04 - Erschütterung'!#REF!=TRUE),'04 - Erschütterung'!#REF!,"")</f>
        <v>#REF!</v>
      </c>
      <c r="F345" s="176" t="e">
        <f>IF(AND(Projektgrundlagen!$I$24,'04 - Erschütterung'!#REF!=TRUE),'04 - Erschütterung'!#REF!,"")</f>
        <v>#REF!</v>
      </c>
    </row>
    <row r="346" spans="2:6">
      <c r="B346" t="e">
        <f>IF(AND(Projektgrundlagen!$I$24,'04 - Erschütterung'!#REF!=TRUE),'04 - Erschütterung'!#REF!&amp;" "&amp;'04 - Erschütterung'!#REF!&amp;" "&amp;'04 - Erschütterung'!#REF!&amp;" "&amp;'04 - Erschütterung'!#REF!,"")</f>
        <v>#REF!</v>
      </c>
      <c r="C346" s="176" t="e">
        <f>IF(AND(Projektgrundlagen!$I$24,'04 - Erschütterung'!#REF!=TRUE),'04 - Erschütterung'!#REF!,"")</f>
        <v>#REF!</v>
      </c>
      <c r="D346" s="176" t="e">
        <f>IF(AND(Projektgrundlagen!$I$24,'04 - Erschütterung'!#REF!=TRUE),'04 - Erschütterung'!#REF!,"")</f>
        <v>#REF!</v>
      </c>
      <c r="E346" s="176" t="e">
        <f>IF(AND(Projektgrundlagen!$I$24,'04 - Erschütterung'!#REF!=TRUE),'04 - Erschütterung'!#REF!,"")</f>
        <v>#REF!</v>
      </c>
      <c r="F346" s="176" t="e">
        <f>IF(AND(Projektgrundlagen!$I$24,'04 - Erschütterung'!#REF!=TRUE),'04 - Erschütterung'!#REF!,"")</f>
        <v>#REF!</v>
      </c>
    </row>
    <row r="347" spans="2:6">
      <c r="B347" t="e">
        <f>IF(AND(Projektgrundlagen!$I$24,'04 - Erschütterung'!#REF!=TRUE),'04 - Erschütterung'!#REF!&amp;" "&amp;'04 - Erschütterung'!#REF!&amp;" "&amp;'04 - Erschütterung'!#REF!&amp;" "&amp;'04 - Erschütterung'!#REF!,"")</f>
        <v>#REF!</v>
      </c>
      <c r="C347" s="176" t="e">
        <f>IF(AND(Projektgrundlagen!$I$24,'04 - Erschütterung'!#REF!=TRUE),'04 - Erschütterung'!#REF!,"")</f>
        <v>#REF!</v>
      </c>
      <c r="D347" s="176" t="e">
        <f>IF(AND(Projektgrundlagen!$I$24,'04 - Erschütterung'!#REF!=TRUE),'04 - Erschütterung'!#REF!,"")</f>
        <v>#REF!</v>
      </c>
      <c r="E347" s="176" t="e">
        <f>IF(AND(Projektgrundlagen!$I$24,'04 - Erschütterung'!#REF!=TRUE),'04 - Erschütterung'!#REF!,"")</f>
        <v>#REF!</v>
      </c>
      <c r="F347" s="176" t="e">
        <f>IF(AND(Projektgrundlagen!$I$24,'04 - Erschütterung'!#REF!=TRUE),'04 - Erschütterung'!#REF!,"")</f>
        <v>#REF!</v>
      </c>
    </row>
    <row r="348" spans="2:6">
      <c r="B348" t="e">
        <f>IF(AND(Projektgrundlagen!$I$24,'04 - Erschütterung'!#REF!=TRUE),'04 - Erschütterung'!#REF!&amp;" "&amp;'04 - Erschütterung'!#REF!&amp;" "&amp;'04 - Erschütterung'!#REF!&amp;" "&amp;'04 - Erschütterung'!#REF!,"")</f>
        <v>#REF!</v>
      </c>
      <c r="C348" s="176" t="e">
        <f>IF(AND(Projektgrundlagen!$I$24,'04 - Erschütterung'!#REF!=TRUE),'04 - Erschütterung'!#REF!,"")</f>
        <v>#REF!</v>
      </c>
      <c r="D348" s="176" t="e">
        <f>IF(AND(Projektgrundlagen!$I$24,'04 - Erschütterung'!#REF!=TRUE),'04 - Erschütterung'!#REF!,"")</f>
        <v>#REF!</v>
      </c>
      <c r="E348" s="176" t="e">
        <f>IF(AND(Projektgrundlagen!$I$24,'04 - Erschütterung'!#REF!=TRUE),'04 - Erschütterung'!#REF!,"")</f>
        <v>#REF!</v>
      </c>
      <c r="F348" s="176" t="e">
        <f>IF(AND(Projektgrundlagen!$I$24,'04 - Erschütterung'!#REF!=TRUE),'04 - Erschütterung'!#REF!,"")</f>
        <v>#REF!</v>
      </c>
    </row>
    <row r="349" spans="2:6">
      <c r="B349" t="e">
        <f>IF(AND(Projektgrundlagen!$I$24,'04 - Erschütterung'!#REF!=TRUE),'04 - Erschütterung'!#REF!&amp;" "&amp;'04 - Erschütterung'!#REF!&amp;" "&amp;'04 - Erschütterung'!#REF!&amp;" "&amp;'04 - Erschütterung'!#REF!,"")</f>
        <v>#REF!</v>
      </c>
      <c r="C349" s="176" t="e">
        <f>IF(AND(Projektgrundlagen!$I$24,'04 - Erschütterung'!#REF!=TRUE),'04 - Erschütterung'!#REF!,"")</f>
        <v>#REF!</v>
      </c>
      <c r="D349" s="176" t="e">
        <f>IF(AND(Projektgrundlagen!$I$24,'04 - Erschütterung'!#REF!=TRUE),'04 - Erschütterung'!#REF!,"")</f>
        <v>#REF!</v>
      </c>
      <c r="E349" s="176" t="e">
        <f>IF(AND(Projektgrundlagen!$I$24,'04 - Erschütterung'!#REF!=TRUE),'04 - Erschütterung'!#REF!,"")</f>
        <v>#REF!</v>
      </c>
      <c r="F349" s="176" t="e">
        <f>IF(AND(Projektgrundlagen!$I$24,'04 - Erschütterung'!#REF!=TRUE),'04 - Erschütterung'!#REF!,"")</f>
        <v>#REF!</v>
      </c>
    </row>
    <row r="350" spans="2:6">
      <c r="B350" t="e">
        <f>IF(AND(Projektgrundlagen!$I$24,'04 - Erschütterung'!#REF!=TRUE),'04 - Erschütterung'!#REF!&amp;" "&amp;'04 - Erschütterung'!#REF!&amp;" "&amp;'04 - Erschütterung'!#REF!&amp;" "&amp;'04 - Erschütterung'!#REF!,"")</f>
        <v>#REF!</v>
      </c>
      <c r="C350" s="176" t="e">
        <f>IF(AND(Projektgrundlagen!$I$24,'04 - Erschütterung'!#REF!=TRUE),'04 - Erschütterung'!#REF!,"")</f>
        <v>#REF!</v>
      </c>
      <c r="D350" s="176" t="e">
        <f>IF(AND(Projektgrundlagen!$I$24,'04 - Erschütterung'!#REF!=TRUE),'04 - Erschütterung'!#REF!,"")</f>
        <v>#REF!</v>
      </c>
      <c r="E350" s="176" t="e">
        <f>IF(AND(Projektgrundlagen!$I$24,'04 - Erschütterung'!#REF!=TRUE),'04 - Erschütterung'!#REF!,"")</f>
        <v>#REF!</v>
      </c>
      <c r="F350" s="176" t="e">
        <f>IF(AND(Projektgrundlagen!$I$24,'04 - Erschütterung'!#REF!=TRUE),'04 - Erschütterung'!#REF!,"")</f>
        <v>#REF!</v>
      </c>
    </row>
    <row r="351" spans="2:6">
      <c r="B351" t="e">
        <f>IF(AND(Projektgrundlagen!$I$24,'04 - Erschütterung'!#REF!=TRUE),'04 - Erschütterung'!#REF!&amp;" "&amp;'04 - Erschütterung'!#REF!&amp;" "&amp;'04 - Erschütterung'!#REF!&amp;" "&amp;'04 - Erschütterung'!#REF!,"")</f>
        <v>#REF!</v>
      </c>
      <c r="C351" s="176" t="e">
        <f>IF(AND(Projektgrundlagen!$I$24,'04 - Erschütterung'!#REF!=TRUE),'04 - Erschütterung'!#REF!,"")</f>
        <v>#REF!</v>
      </c>
      <c r="D351" s="176" t="e">
        <f>IF(AND(Projektgrundlagen!$I$24,'04 - Erschütterung'!#REF!=TRUE),'04 - Erschütterung'!#REF!,"")</f>
        <v>#REF!</v>
      </c>
      <c r="E351" s="176" t="e">
        <f>IF(AND(Projektgrundlagen!$I$24,'04 - Erschütterung'!#REF!=TRUE),'04 - Erschütterung'!#REF!,"")</f>
        <v>#REF!</v>
      </c>
      <c r="F351" s="176" t="e">
        <f>IF(AND(Projektgrundlagen!$I$24,'04 - Erschütterung'!#REF!=TRUE),'04 - Erschütterung'!#REF!,"")</f>
        <v>#REF!</v>
      </c>
    </row>
    <row r="352" spans="2:6">
      <c r="B352" t="e">
        <f>IF(AND(Projektgrundlagen!$I$24,'04 - Erschütterung'!#REF!=TRUE),'04 - Erschütterung'!#REF!&amp;" "&amp;'04 - Erschütterung'!#REF!&amp;" "&amp;'04 - Erschütterung'!#REF!&amp;" "&amp;'04 - Erschütterung'!#REF!,"")</f>
        <v>#REF!</v>
      </c>
      <c r="C352" s="176" t="e">
        <f>IF(AND(Projektgrundlagen!$I$24,'04 - Erschütterung'!#REF!=TRUE),'04 - Erschütterung'!#REF!,"")</f>
        <v>#REF!</v>
      </c>
      <c r="D352" s="176" t="e">
        <f>IF(AND(Projektgrundlagen!$I$24,'04 - Erschütterung'!#REF!=TRUE),'04 - Erschütterung'!#REF!,"")</f>
        <v>#REF!</v>
      </c>
      <c r="E352" s="176" t="e">
        <f>IF(AND(Projektgrundlagen!$I$24,'04 - Erschütterung'!#REF!=TRUE),'04 - Erschütterung'!#REF!,"")</f>
        <v>#REF!</v>
      </c>
      <c r="F352" s="176" t="e">
        <f>IF(AND(Projektgrundlagen!$I$24,'04 - Erschütterung'!#REF!=TRUE),'04 - Erschütterung'!#REF!,"")</f>
        <v>#REF!</v>
      </c>
    </row>
    <row r="353" spans="2:6">
      <c r="B353" t="e">
        <f>IF(AND(Projektgrundlagen!$I$24,'04 - Erschütterung'!#REF!=TRUE),'04 - Erschütterung'!#REF!&amp;" "&amp;'04 - Erschütterung'!#REF!&amp;" "&amp;'04 - Erschütterung'!#REF!&amp;" "&amp;'04 - Erschütterung'!#REF!,"")</f>
        <v>#REF!</v>
      </c>
      <c r="C353" s="176" t="e">
        <f>IF(AND(Projektgrundlagen!$I$24,'04 - Erschütterung'!#REF!=TRUE),'04 - Erschütterung'!#REF!,"")</f>
        <v>#REF!</v>
      </c>
      <c r="D353" s="176" t="e">
        <f>IF(AND(Projektgrundlagen!$I$24,'04 - Erschütterung'!#REF!=TRUE),'04 - Erschütterung'!#REF!,"")</f>
        <v>#REF!</v>
      </c>
      <c r="E353" s="176" t="e">
        <f>IF(AND(Projektgrundlagen!$I$24,'04 - Erschütterung'!#REF!=TRUE),'04 - Erschütterung'!#REF!,"")</f>
        <v>#REF!</v>
      </c>
      <c r="F353" s="176" t="e">
        <f>IF(AND(Projektgrundlagen!$I$24,'04 - Erschütterung'!#REF!=TRUE),'04 - Erschütterung'!#REF!,"")</f>
        <v>#REF!</v>
      </c>
    </row>
    <row r="354" spans="2:6">
      <c r="B354" t="e">
        <f>IF(AND(Projektgrundlagen!$I$24,'04 - Erschütterung'!#REF!=TRUE),'04 - Erschütterung'!#REF!&amp;" "&amp;'04 - Erschütterung'!#REF!&amp;" "&amp;'04 - Erschütterung'!#REF!&amp;" "&amp;'04 - Erschütterung'!#REF!,"")</f>
        <v>#REF!</v>
      </c>
      <c r="C354" s="176" t="e">
        <f>IF(AND(Projektgrundlagen!$I$24,'04 - Erschütterung'!#REF!=TRUE),'04 - Erschütterung'!#REF!,"")</f>
        <v>#REF!</v>
      </c>
      <c r="D354" s="176" t="e">
        <f>IF(AND(Projektgrundlagen!$I$24,'04 - Erschütterung'!#REF!=TRUE),'04 - Erschütterung'!#REF!,"")</f>
        <v>#REF!</v>
      </c>
      <c r="E354" s="176" t="e">
        <f>IF(AND(Projektgrundlagen!$I$24,'04 - Erschütterung'!#REF!=TRUE),'04 - Erschütterung'!#REF!,"")</f>
        <v>#REF!</v>
      </c>
      <c r="F354" s="176" t="e">
        <f>IF(AND(Projektgrundlagen!$I$24,'04 - Erschütterung'!#REF!=TRUE),'04 - Erschütterung'!#REF!,"")</f>
        <v>#REF!</v>
      </c>
    </row>
    <row r="355" spans="2:6">
      <c r="B355" t="e">
        <f>IF(AND(Projektgrundlagen!$I$24,'04 - Erschütterung'!#REF!=TRUE),'04 - Erschütterung'!#REF!&amp;" "&amp;'04 - Erschütterung'!#REF!&amp;" "&amp;'04 - Erschütterung'!#REF!&amp;" "&amp;'04 - Erschütterung'!#REF!,"")</f>
        <v>#REF!</v>
      </c>
      <c r="C355" s="176" t="e">
        <f>IF(AND(Projektgrundlagen!$I$24,'04 - Erschütterung'!#REF!=TRUE),'04 - Erschütterung'!#REF!,"")</f>
        <v>#REF!</v>
      </c>
      <c r="D355" s="176" t="e">
        <f>IF(AND(Projektgrundlagen!$I$24,'04 - Erschütterung'!#REF!=TRUE),'04 - Erschütterung'!#REF!,"")</f>
        <v>#REF!</v>
      </c>
      <c r="E355" s="176" t="e">
        <f>IF(AND(Projektgrundlagen!$I$24,'04 - Erschütterung'!#REF!=TRUE),'04 - Erschütterung'!#REF!,"")</f>
        <v>#REF!</v>
      </c>
      <c r="F355" s="176" t="e">
        <f>IF(AND(Projektgrundlagen!$I$24,'04 - Erschütterung'!#REF!=TRUE),'04 - Erschütterung'!#REF!,"")</f>
        <v>#REF!</v>
      </c>
    </row>
    <row r="356" spans="2:6">
      <c r="B356" t="e">
        <f>IF(AND(Projektgrundlagen!$I$24,'04 - Erschütterung'!#REF!=TRUE),'04 - Erschütterung'!#REF!&amp;" "&amp;'04 - Erschütterung'!#REF!&amp;" "&amp;'04 - Erschütterung'!#REF!&amp;" "&amp;'04 - Erschütterung'!#REF!,"")</f>
        <v>#REF!</v>
      </c>
      <c r="C356" s="176" t="e">
        <f>IF(AND(Projektgrundlagen!$I$24,'04 - Erschütterung'!#REF!=TRUE),'04 - Erschütterung'!#REF!,"")</f>
        <v>#REF!</v>
      </c>
      <c r="D356" s="176" t="e">
        <f>IF(AND(Projektgrundlagen!$I$24,'04 - Erschütterung'!#REF!=TRUE),'04 - Erschütterung'!#REF!,"")</f>
        <v>#REF!</v>
      </c>
      <c r="E356" s="176" t="e">
        <f>IF(AND(Projektgrundlagen!$I$24,'04 - Erschütterung'!#REF!=TRUE),'04 - Erschütterung'!#REF!,"")</f>
        <v>#REF!</v>
      </c>
      <c r="F356" s="176" t="e">
        <f>IF(AND(Projektgrundlagen!$I$24,'04 - Erschütterung'!#REF!=TRUE),'04 - Erschütterung'!#REF!,"")</f>
        <v>#REF!</v>
      </c>
    </row>
    <row r="357" spans="2:6">
      <c r="B357" t="e">
        <f>IF(AND(Projektgrundlagen!$I$24,'04 - Erschütterung'!#REF!=TRUE),'04 - Erschütterung'!#REF!&amp;" "&amp;'04 - Erschütterung'!#REF!&amp;" "&amp;'04 - Erschütterung'!#REF!&amp;" "&amp;'04 - Erschütterung'!#REF!,"")</f>
        <v>#REF!</v>
      </c>
      <c r="C357" s="176" t="e">
        <f>IF(AND(Projektgrundlagen!$I$24,'04 - Erschütterung'!#REF!=TRUE),'04 - Erschütterung'!#REF!,"")</f>
        <v>#REF!</v>
      </c>
      <c r="D357" s="176" t="e">
        <f>IF(AND(Projektgrundlagen!$I$24,'04 - Erschütterung'!#REF!=TRUE),'04 - Erschütterung'!#REF!,"")</f>
        <v>#REF!</v>
      </c>
      <c r="E357" s="176" t="e">
        <f>IF(AND(Projektgrundlagen!$I$24,'04 - Erschütterung'!#REF!=TRUE),'04 - Erschütterung'!#REF!,"")</f>
        <v>#REF!</v>
      </c>
      <c r="F357" s="176" t="e">
        <f>IF(AND(Projektgrundlagen!$I$24,'04 - Erschütterung'!#REF!=TRUE),'04 - Erschütterung'!#REF!,"")</f>
        <v>#REF!</v>
      </c>
    </row>
    <row r="358" spans="2:6">
      <c r="B358" t="e">
        <f>IF(AND(Projektgrundlagen!$I$24,'04 - Erschütterung'!#REF!=TRUE),'04 - Erschütterung'!#REF!&amp;" "&amp;'04 - Erschütterung'!#REF!&amp;" "&amp;'04 - Erschütterung'!#REF!&amp;" "&amp;'04 - Erschütterung'!#REF!,"")</f>
        <v>#REF!</v>
      </c>
      <c r="C358" s="176" t="e">
        <f>IF(AND(Projektgrundlagen!$I$24,'04 - Erschütterung'!#REF!=TRUE),'04 - Erschütterung'!#REF!,"")</f>
        <v>#REF!</v>
      </c>
      <c r="D358" s="176" t="e">
        <f>IF(AND(Projektgrundlagen!$I$24,'04 - Erschütterung'!#REF!=TRUE),'04 - Erschütterung'!#REF!,"")</f>
        <v>#REF!</v>
      </c>
      <c r="E358" s="176" t="e">
        <f>IF(AND(Projektgrundlagen!$I$24,'04 - Erschütterung'!#REF!=TRUE),'04 - Erschütterung'!#REF!,"")</f>
        <v>#REF!</v>
      </c>
      <c r="F358" s="176" t="e">
        <f>IF(AND(Projektgrundlagen!$I$24,'04 - Erschütterung'!#REF!=TRUE),'04 - Erschütterung'!#REF!,"")</f>
        <v>#REF!</v>
      </c>
    </row>
    <row r="359" spans="2:6">
      <c r="B359" t="e">
        <f>IF(AND(Projektgrundlagen!$I$24,'04 - Erschütterung'!#REF!=TRUE),'04 - Erschütterung'!#REF!&amp;" "&amp;'04 - Erschütterung'!#REF!&amp;" "&amp;'04 - Erschütterung'!#REF!&amp;" "&amp;'04 - Erschütterung'!#REF!,"")</f>
        <v>#REF!</v>
      </c>
      <c r="C359" s="176" t="e">
        <f>IF(AND(Projektgrundlagen!$I$24,'04 - Erschütterung'!#REF!=TRUE),'04 - Erschütterung'!#REF!,"")</f>
        <v>#REF!</v>
      </c>
      <c r="D359" s="176" t="e">
        <f>IF(AND(Projektgrundlagen!$I$24,'04 - Erschütterung'!#REF!=TRUE),'04 - Erschütterung'!#REF!,"")</f>
        <v>#REF!</v>
      </c>
      <c r="E359" s="176" t="e">
        <f>IF(AND(Projektgrundlagen!$I$24,'04 - Erschütterung'!#REF!=TRUE),'04 - Erschütterung'!#REF!,"")</f>
        <v>#REF!</v>
      </c>
      <c r="F359" s="176" t="e">
        <f>IF(AND(Projektgrundlagen!$I$24,'04 - Erschütterung'!#REF!=TRUE),'04 - Erschütterung'!#REF!,"")</f>
        <v>#REF!</v>
      </c>
    </row>
    <row r="360" spans="2:6">
      <c r="B360" t="e">
        <f>IF(AND(Projektgrundlagen!$I$24,'04 - Erschütterung'!#REF!=TRUE),'04 - Erschütterung'!#REF!&amp;" "&amp;'04 - Erschütterung'!#REF!&amp;" "&amp;'04 - Erschütterung'!#REF!&amp;" "&amp;'04 - Erschütterung'!#REF!,"")</f>
        <v>#REF!</v>
      </c>
      <c r="C360" s="176" t="e">
        <f>IF(AND(Projektgrundlagen!$I$24,'04 - Erschütterung'!#REF!=TRUE),'04 - Erschütterung'!#REF!,"")</f>
        <v>#REF!</v>
      </c>
      <c r="D360" s="176" t="e">
        <f>IF(AND(Projektgrundlagen!$I$24,'04 - Erschütterung'!#REF!=TRUE),'04 - Erschütterung'!#REF!,"")</f>
        <v>#REF!</v>
      </c>
      <c r="E360" s="176" t="e">
        <f>IF(AND(Projektgrundlagen!$I$24,'04 - Erschütterung'!#REF!=TRUE),'04 - Erschütterung'!#REF!,"")</f>
        <v>#REF!</v>
      </c>
      <c r="F360" s="176" t="e">
        <f>IF(AND(Projektgrundlagen!$I$24,'04 - Erschütterung'!#REF!=TRUE),'04 - Erschütterung'!#REF!,"")</f>
        <v>#REF!</v>
      </c>
    </row>
    <row r="361" spans="2:6">
      <c r="B361" t="e">
        <f>IF(AND(Projektgrundlagen!$I$24,'04 - Erschütterung'!#REF!=TRUE),'04 - Erschütterung'!#REF!&amp;" "&amp;'04 - Erschütterung'!#REF!&amp;" "&amp;'04 - Erschütterung'!#REF!&amp;" "&amp;'04 - Erschütterung'!#REF!,"")</f>
        <v>#REF!</v>
      </c>
      <c r="C361" s="176" t="e">
        <f>IF(AND(Projektgrundlagen!$I$24,'04 - Erschütterung'!#REF!=TRUE),'04 - Erschütterung'!#REF!,"")</f>
        <v>#REF!</v>
      </c>
      <c r="D361" s="176" t="e">
        <f>IF(AND(Projektgrundlagen!$I$24,'04 - Erschütterung'!#REF!=TRUE),'04 - Erschütterung'!#REF!,"")</f>
        <v>#REF!</v>
      </c>
      <c r="E361" s="176" t="e">
        <f>IF(AND(Projektgrundlagen!$I$24,'04 - Erschütterung'!#REF!=TRUE),'04 - Erschütterung'!#REF!,"")</f>
        <v>#REF!</v>
      </c>
      <c r="F361" s="176" t="e">
        <f>IF(AND(Projektgrundlagen!$I$24,'04 - Erschütterung'!#REF!=TRUE),'04 - Erschütterung'!#REF!,"")</f>
        <v>#REF!</v>
      </c>
    </row>
    <row r="362" spans="2:6">
      <c r="B362" t="e">
        <f>IF(AND(Projektgrundlagen!$I$24,'04 - Erschütterung'!#REF!=TRUE),'04 - Erschütterung'!#REF!&amp;" "&amp;'04 - Erschütterung'!#REF!&amp;" "&amp;'04 - Erschütterung'!#REF!&amp;" "&amp;'04 - Erschütterung'!#REF!,"")</f>
        <v>#REF!</v>
      </c>
      <c r="C362" s="176" t="e">
        <f>IF(AND(Projektgrundlagen!$I$24,'04 - Erschütterung'!#REF!=TRUE),'04 - Erschütterung'!#REF!,"")</f>
        <v>#REF!</v>
      </c>
      <c r="D362" s="176" t="e">
        <f>IF(AND(Projektgrundlagen!$I$24,'04 - Erschütterung'!#REF!=TRUE),'04 - Erschütterung'!#REF!,"")</f>
        <v>#REF!</v>
      </c>
      <c r="E362" s="176" t="e">
        <f>IF(AND(Projektgrundlagen!$I$24,'04 - Erschütterung'!#REF!=TRUE),'04 - Erschütterung'!#REF!,"")</f>
        <v>#REF!</v>
      </c>
      <c r="F362" s="176" t="e">
        <f>IF(AND(Projektgrundlagen!$I$24,'04 - Erschütterung'!#REF!=TRUE),'04 - Erschütterung'!#REF!,"")</f>
        <v>#REF!</v>
      </c>
    </row>
    <row r="363" spans="2:6">
      <c r="B363" t="e">
        <f>IF(AND(Projektgrundlagen!$I$24,'04 - Erschütterung'!#REF!=TRUE),'04 - Erschütterung'!#REF!&amp;" "&amp;'04 - Erschütterung'!#REF!&amp;" "&amp;'04 - Erschütterung'!#REF!&amp;" "&amp;'04 - Erschütterung'!#REF!,"")</f>
        <v>#REF!</v>
      </c>
      <c r="C363" s="176" t="e">
        <f>IF(AND(Projektgrundlagen!$I$24,'04 - Erschütterung'!#REF!=TRUE),'04 - Erschütterung'!#REF!,"")</f>
        <v>#REF!</v>
      </c>
      <c r="D363" s="176" t="e">
        <f>IF(AND(Projektgrundlagen!$I$24,'04 - Erschütterung'!#REF!=TRUE),'04 - Erschütterung'!#REF!,"")</f>
        <v>#REF!</v>
      </c>
      <c r="E363" s="176" t="e">
        <f>IF(AND(Projektgrundlagen!$I$24,'04 - Erschütterung'!#REF!=TRUE),'04 - Erschütterung'!#REF!,"")</f>
        <v>#REF!</v>
      </c>
      <c r="F363" s="176" t="e">
        <f>IF(AND(Projektgrundlagen!$I$24,'04 - Erschütterung'!#REF!=TRUE),'04 - Erschütterung'!#REF!,"")</f>
        <v>#REF!</v>
      </c>
    </row>
    <row r="364" spans="2:6">
      <c r="B364" t="e">
        <f>IF(AND(Projektgrundlagen!$I$24,'04 - Erschütterung'!#REF!=TRUE),'04 - Erschütterung'!#REF!&amp;" "&amp;'04 - Erschütterung'!#REF!&amp;" "&amp;'04 - Erschütterung'!#REF!&amp;" "&amp;'04 - Erschütterung'!#REF!,"")</f>
        <v>#REF!</v>
      </c>
      <c r="C364" s="176" t="e">
        <f>IF(AND(Projektgrundlagen!$I$24,'04 - Erschütterung'!#REF!=TRUE),'04 - Erschütterung'!#REF!,"")</f>
        <v>#REF!</v>
      </c>
      <c r="D364" s="176" t="e">
        <f>IF(AND(Projektgrundlagen!$I$24,'04 - Erschütterung'!#REF!=TRUE),'04 - Erschütterung'!#REF!,"")</f>
        <v>#REF!</v>
      </c>
      <c r="E364" s="176" t="e">
        <f>IF(AND(Projektgrundlagen!$I$24,'04 - Erschütterung'!#REF!=TRUE),'04 - Erschütterung'!#REF!,"")</f>
        <v>#REF!</v>
      </c>
      <c r="F364" s="176" t="e">
        <f>IF(AND(Projektgrundlagen!$I$24,'04 - Erschütterung'!#REF!=TRUE),'04 - Erschütterung'!#REF!,"")</f>
        <v>#REF!</v>
      </c>
    </row>
    <row r="365" spans="2:6">
      <c r="B365" t="e">
        <f>IF(AND(Projektgrundlagen!$I$24,'04 - Erschütterung'!#REF!=TRUE),'04 - Erschütterung'!#REF!&amp;" "&amp;'04 - Erschütterung'!#REF!&amp;" "&amp;'04 - Erschütterung'!#REF!&amp;" "&amp;'04 - Erschütterung'!#REF!,"")</f>
        <v>#REF!</v>
      </c>
      <c r="C365" s="176" t="e">
        <f>IF(AND(Projektgrundlagen!$I$24,'04 - Erschütterung'!#REF!=TRUE),'04 - Erschütterung'!#REF!,"")</f>
        <v>#REF!</v>
      </c>
      <c r="D365" s="176" t="e">
        <f>IF(AND(Projektgrundlagen!$I$24,'04 - Erschütterung'!#REF!=TRUE),'04 - Erschütterung'!#REF!,"")</f>
        <v>#REF!</v>
      </c>
      <c r="E365" s="176" t="e">
        <f>IF(AND(Projektgrundlagen!$I$24,'04 - Erschütterung'!#REF!=TRUE),'04 - Erschütterung'!#REF!,"")</f>
        <v>#REF!</v>
      </c>
      <c r="F365" s="176" t="e">
        <f>IF(AND(Projektgrundlagen!$I$24,'04 - Erschütterung'!#REF!=TRUE),'04 - Erschütterung'!#REF!,"")</f>
        <v>#REF!</v>
      </c>
    </row>
    <row r="366" spans="2:6">
      <c r="B366" t="e">
        <f>IF(AND(Projektgrundlagen!$I$24,'04 - Erschütterung'!#REF!=TRUE),'04 - Erschütterung'!#REF!&amp;" "&amp;'04 - Erschütterung'!#REF!&amp;" "&amp;'04 - Erschütterung'!#REF!&amp;" "&amp;'04 - Erschütterung'!#REF!,"")</f>
        <v>#REF!</v>
      </c>
      <c r="C366" s="176" t="e">
        <f>IF(AND(Projektgrundlagen!$I$24,'04 - Erschütterung'!#REF!=TRUE),'04 - Erschütterung'!#REF!,"")</f>
        <v>#REF!</v>
      </c>
      <c r="D366" s="176" t="e">
        <f>IF(AND(Projektgrundlagen!$I$24,'04 - Erschütterung'!#REF!=TRUE),'04 - Erschütterung'!#REF!,"")</f>
        <v>#REF!</v>
      </c>
      <c r="E366" s="176" t="e">
        <f>IF(AND(Projektgrundlagen!$I$24,'04 - Erschütterung'!#REF!=TRUE),'04 - Erschütterung'!#REF!,"")</f>
        <v>#REF!</v>
      </c>
      <c r="F366" s="176" t="e">
        <f>IF(AND(Projektgrundlagen!$I$24,'04 - Erschütterung'!#REF!=TRUE),'04 - Erschütterung'!#REF!,"")</f>
        <v>#REF!</v>
      </c>
    </row>
    <row r="367" spans="2:6">
      <c r="B367" t="e">
        <f>IF(AND(Projektgrundlagen!$I$24,'04 - Erschütterung'!#REF!=TRUE),'04 - Erschütterung'!#REF!&amp;" "&amp;'04 - Erschütterung'!#REF!&amp;" "&amp;'04 - Erschütterung'!#REF!&amp;" "&amp;'04 - Erschütterung'!#REF!,"")</f>
        <v>#REF!</v>
      </c>
      <c r="C367" s="176" t="e">
        <f>IF(AND(Projektgrundlagen!$I$24,'04 - Erschütterung'!#REF!=TRUE),'04 - Erschütterung'!#REF!,"")</f>
        <v>#REF!</v>
      </c>
      <c r="D367" s="176" t="e">
        <f>IF(AND(Projektgrundlagen!$I$24,'04 - Erschütterung'!#REF!=TRUE),'04 - Erschütterung'!#REF!,"")</f>
        <v>#REF!</v>
      </c>
      <c r="E367" s="176" t="e">
        <f>IF(AND(Projektgrundlagen!$I$24,'04 - Erschütterung'!#REF!=TRUE),'04 - Erschütterung'!#REF!,"")</f>
        <v>#REF!</v>
      </c>
      <c r="F367" s="176" t="e">
        <f>IF(AND(Projektgrundlagen!$I$24,'04 - Erschütterung'!#REF!=TRUE),'04 - Erschütterung'!#REF!,"")</f>
        <v>#REF!</v>
      </c>
    </row>
    <row r="368" spans="2:6">
      <c r="B368" t="e">
        <f>IF(AND(Projektgrundlagen!$I$24,'04 - Erschütterung'!#REF!=TRUE),'04 - Erschütterung'!#REF!&amp;" "&amp;'04 - Erschütterung'!#REF!&amp;" "&amp;'04 - Erschütterung'!#REF!&amp;" "&amp;'04 - Erschütterung'!#REF!,"")</f>
        <v>#REF!</v>
      </c>
      <c r="C368" s="176" t="e">
        <f>IF(AND(Projektgrundlagen!$I$24,'04 - Erschütterung'!#REF!=TRUE),'04 - Erschütterung'!#REF!,"")</f>
        <v>#REF!</v>
      </c>
      <c r="D368" s="176" t="e">
        <f>IF(AND(Projektgrundlagen!$I$24,'04 - Erschütterung'!#REF!=TRUE),'04 - Erschütterung'!#REF!,"")</f>
        <v>#REF!</v>
      </c>
      <c r="E368" s="176" t="e">
        <f>IF(AND(Projektgrundlagen!$I$24,'04 - Erschütterung'!#REF!=TRUE),'04 - Erschütterung'!#REF!,"")</f>
        <v>#REF!</v>
      </c>
      <c r="F368" s="176" t="e">
        <f>IF(AND(Projektgrundlagen!$I$24,'04 - Erschütterung'!#REF!=TRUE),'04 - Erschütterung'!#REF!,"")</f>
        <v>#REF!</v>
      </c>
    </row>
    <row r="369" spans="2:6">
      <c r="B369" t="e">
        <f>IF(AND(Projektgrundlagen!$I$24,'04 - Erschütterung'!#REF!=TRUE),'04 - Erschütterung'!#REF!&amp;" "&amp;'04 - Erschütterung'!#REF!&amp;" "&amp;'04 - Erschütterung'!#REF!&amp;" "&amp;'04 - Erschütterung'!#REF!,"")</f>
        <v>#REF!</v>
      </c>
      <c r="C369" s="176" t="e">
        <f>IF(AND(Projektgrundlagen!$I$24,'04 - Erschütterung'!#REF!=TRUE),'04 - Erschütterung'!#REF!,"")</f>
        <v>#REF!</v>
      </c>
      <c r="D369" s="176" t="e">
        <f>IF(AND(Projektgrundlagen!$I$24,'04 - Erschütterung'!#REF!=TRUE),'04 - Erschütterung'!#REF!,"")</f>
        <v>#REF!</v>
      </c>
      <c r="E369" s="176" t="e">
        <f>IF(AND(Projektgrundlagen!$I$24,'04 - Erschütterung'!#REF!=TRUE),'04 - Erschütterung'!#REF!,"")</f>
        <v>#REF!</v>
      </c>
      <c r="F369" s="176" t="e">
        <f>IF(AND(Projektgrundlagen!$I$24,'04 - Erschütterung'!#REF!=TRUE),'04 - Erschütterung'!#REF!,"")</f>
        <v>#REF!</v>
      </c>
    </row>
    <row r="370" spans="2:6">
      <c r="B370" t="e">
        <f>IF(AND(Projektgrundlagen!$I$24,'04 - Erschütterung'!#REF!=TRUE),'04 - Erschütterung'!#REF!&amp;" "&amp;'04 - Erschütterung'!#REF!&amp;" "&amp;'04 - Erschütterung'!#REF!&amp;" "&amp;'04 - Erschütterung'!#REF!,"")</f>
        <v>#REF!</v>
      </c>
      <c r="C370" s="176" t="e">
        <f>IF(AND(Projektgrundlagen!$I$24,'04 - Erschütterung'!#REF!=TRUE),'04 - Erschütterung'!#REF!,"")</f>
        <v>#REF!</v>
      </c>
      <c r="D370" s="176" t="e">
        <f>IF(AND(Projektgrundlagen!$I$24,'04 - Erschütterung'!#REF!=TRUE),'04 - Erschütterung'!#REF!,"")</f>
        <v>#REF!</v>
      </c>
      <c r="E370" s="176" t="e">
        <f>IF(AND(Projektgrundlagen!$I$24,'04 - Erschütterung'!#REF!=TRUE),'04 - Erschütterung'!#REF!,"")</f>
        <v>#REF!</v>
      </c>
      <c r="F370" s="176" t="e">
        <f>IF(AND(Projektgrundlagen!$I$24,'04 - Erschütterung'!#REF!=TRUE),'04 - Erschütterung'!#REF!,"")</f>
        <v>#REF!</v>
      </c>
    </row>
    <row r="371" spans="2:6">
      <c r="B371" t="e">
        <f>IF(AND(Projektgrundlagen!$I$24,'04 - Erschütterung'!#REF!=TRUE),'04 - Erschütterung'!#REF!&amp;" "&amp;'04 - Erschütterung'!#REF!&amp;" "&amp;'04 - Erschütterung'!#REF!&amp;" "&amp;'04 - Erschütterung'!#REF!,"")</f>
        <v>#REF!</v>
      </c>
      <c r="C371" s="176" t="e">
        <f>IF(AND(Projektgrundlagen!$I$24,'04 - Erschütterung'!#REF!=TRUE),'04 - Erschütterung'!#REF!,"")</f>
        <v>#REF!</v>
      </c>
      <c r="D371" s="176" t="e">
        <f>IF(AND(Projektgrundlagen!$I$24,'04 - Erschütterung'!#REF!=TRUE),'04 - Erschütterung'!#REF!,"")</f>
        <v>#REF!</v>
      </c>
      <c r="E371" s="176" t="e">
        <f>IF(AND(Projektgrundlagen!$I$24,'04 - Erschütterung'!#REF!=TRUE),'04 - Erschütterung'!#REF!,"")</f>
        <v>#REF!</v>
      </c>
      <c r="F371" s="176" t="e">
        <f>IF(AND(Projektgrundlagen!$I$24,'04 - Erschütterung'!#REF!=TRUE),'04 - Erschütterung'!#REF!,"")</f>
        <v>#REF!</v>
      </c>
    </row>
    <row r="372" spans="2:6">
      <c r="B372" t="e">
        <f>IF(AND(Projektgrundlagen!$I$24,'04 - Erschütterung'!#REF!=TRUE),'04 - Erschütterung'!#REF!&amp;" "&amp;'04 - Erschütterung'!#REF!&amp;" "&amp;'04 - Erschütterung'!#REF!&amp;" "&amp;'04 - Erschütterung'!#REF!,"")</f>
        <v>#REF!</v>
      </c>
      <c r="C372" s="176" t="e">
        <f>IF(AND(Projektgrundlagen!$I$24,'04 - Erschütterung'!#REF!=TRUE),'04 - Erschütterung'!#REF!,"")</f>
        <v>#REF!</v>
      </c>
      <c r="D372" s="176" t="e">
        <f>IF(AND(Projektgrundlagen!$I$24,'04 - Erschütterung'!#REF!=TRUE),'04 - Erschütterung'!#REF!,"")</f>
        <v>#REF!</v>
      </c>
      <c r="E372" s="176" t="e">
        <f>IF(AND(Projektgrundlagen!$I$24,'04 - Erschütterung'!#REF!=TRUE),'04 - Erschütterung'!#REF!,"")</f>
        <v>#REF!</v>
      </c>
      <c r="F372" s="176" t="e">
        <f>IF(AND(Projektgrundlagen!$I$24,'04 - Erschütterung'!#REF!=TRUE),'04 - Erschütterung'!#REF!,"")</f>
        <v>#REF!</v>
      </c>
    </row>
    <row r="373" spans="2:6">
      <c r="B373" t="e">
        <f>IF(AND(Projektgrundlagen!$I$24,'04 - Erschütterung'!#REF!=TRUE),'04 - Erschütterung'!#REF!&amp;" "&amp;'04 - Erschütterung'!#REF!&amp;" "&amp;'04 - Erschütterung'!#REF!&amp;" "&amp;'04 - Erschütterung'!#REF!,"")</f>
        <v>#REF!</v>
      </c>
      <c r="C373" s="176" t="e">
        <f>IF(AND(Projektgrundlagen!$I$24,'04 - Erschütterung'!#REF!=TRUE),'04 - Erschütterung'!#REF!,"")</f>
        <v>#REF!</v>
      </c>
      <c r="D373" s="176" t="e">
        <f>IF(AND(Projektgrundlagen!$I$24,'04 - Erschütterung'!#REF!=TRUE),'04 - Erschütterung'!#REF!,"")</f>
        <v>#REF!</v>
      </c>
      <c r="E373" s="176" t="e">
        <f>IF(AND(Projektgrundlagen!$I$24,'04 - Erschütterung'!#REF!=TRUE),'04 - Erschütterung'!#REF!,"")</f>
        <v>#REF!</v>
      </c>
      <c r="F373" s="176" t="e">
        <f>IF(AND(Projektgrundlagen!$I$24,'04 - Erschütterung'!#REF!=TRUE),'04 - Erschütterung'!#REF!,"")</f>
        <v>#REF!</v>
      </c>
    </row>
    <row r="374" spans="2:6">
      <c r="B374" t="e">
        <f>IF(AND(Projektgrundlagen!$I$24,'04 - Erschütterung'!#REF!=TRUE),'04 - Erschütterung'!#REF!&amp;" "&amp;'04 - Erschütterung'!#REF!&amp;" "&amp;'04 - Erschütterung'!#REF!&amp;" "&amp;'04 - Erschütterung'!#REF!,"")</f>
        <v>#REF!</v>
      </c>
      <c r="C374" s="176" t="e">
        <f>IF(AND(Projektgrundlagen!$I$24,'04 - Erschütterung'!#REF!=TRUE),'04 - Erschütterung'!#REF!,"")</f>
        <v>#REF!</v>
      </c>
      <c r="D374" s="176" t="e">
        <f>IF(AND(Projektgrundlagen!$I$24,'04 - Erschütterung'!#REF!=TRUE),'04 - Erschütterung'!#REF!,"")</f>
        <v>#REF!</v>
      </c>
      <c r="E374" s="176" t="e">
        <f>IF(AND(Projektgrundlagen!$I$24,'04 - Erschütterung'!#REF!=TRUE),'04 - Erschütterung'!#REF!,"")</f>
        <v>#REF!</v>
      </c>
      <c r="F374" s="176" t="e">
        <f>IF(AND(Projektgrundlagen!$I$24,'04 - Erschütterung'!#REF!=TRUE),'04 - Erschütterung'!#REF!,"")</f>
        <v>#REF!</v>
      </c>
    </row>
    <row r="375" spans="2:6">
      <c r="B375" t="e">
        <f>IF(AND(Projektgrundlagen!$I$24,'04 - Erschütterung'!#REF!=TRUE),'04 - Erschütterung'!#REF!&amp;" "&amp;'04 - Erschütterung'!#REF!&amp;" "&amp;'04 - Erschütterung'!#REF!&amp;" "&amp;'04 - Erschütterung'!#REF!,"")</f>
        <v>#REF!</v>
      </c>
      <c r="C375" s="176" t="e">
        <f>IF(AND(Projektgrundlagen!$I$24,'04 - Erschütterung'!#REF!=TRUE),'04 - Erschütterung'!#REF!,"")</f>
        <v>#REF!</v>
      </c>
      <c r="D375" s="176" t="e">
        <f>IF(AND(Projektgrundlagen!$I$24,'04 - Erschütterung'!#REF!=TRUE),'04 - Erschütterung'!#REF!,"")</f>
        <v>#REF!</v>
      </c>
      <c r="E375" s="176" t="e">
        <f>IF(AND(Projektgrundlagen!$I$24,'04 - Erschütterung'!#REF!=TRUE),'04 - Erschütterung'!#REF!,"")</f>
        <v>#REF!</v>
      </c>
      <c r="F375" s="176" t="e">
        <f>IF(AND(Projektgrundlagen!$I$24,'04 - Erschütterung'!#REF!=TRUE),'04 - Erschütterung'!#REF!,"")</f>
        <v>#REF!</v>
      </c>
    </row>
    <row r="376" spans="2:6">
      <c r="B376" t="e">
        <f>IF(AND(Projektgrundlagen!$I$24,'04 - Erschütterung'!#REF!=TRUE),'04 - Erschütterung'!#REF!&amp;" "&amp;'04 - Erschütterung'!#REF!&amp;" "&amp;'04 - Erschütterung'!#REF!&amp;" "&amp;'04 - Erschütterung'!#REF!,"")</f>
        <v>#REF!</v>
      </c>
      <c r="C376" s="176" t="e">
        <f>IF(AND(Projektgrundlagen!$I$24,'04 - Erschütterung'!#REF!=TRUE),'04 - Erschütterung'!#REF!,"")</f>
        <v>#REF!</v>
      </c>
      <c r="D376" s="176" t="e">
        <f>IF(AND(Projektgrundlagen!$I$24,'04 - Erschütterung'!#REF!=TRUE),'04 - Erschütterung'!#REF!,"")</f>
        <v>#REF!</v>
      </c>
      <c r="E376" s="176" t="e">
        <f>IF(AND(Projektgrundlagen!$I$24,'04 - Erschütterung'!#REF!=TRUE),'04 - Erschütterung'!#REF!,"")</f>
        <v>#REF!</v>
      </c>
      <c r="F376" s="176" t="e">
        <f>IF(AND(Projektgrundlagen!$I$24,'04 - Erschütterung'!#REF!=TRUE),'04 - Erschütterung'!#REF!,"")</f>
        <v>#REF!</v>
      </c>
    </row>
    <row r="377" spans="2:6">
      <c r="B377" t="e">
        <f>IF(AND(Projektgrundlagen!$I$24,'04 - Erschütterung'!#REF!=TRUE),'04 - Erschütterung'!#REF!&amp;" "&amp;'04 - Erschütterung'!#REF!&amp;" "&amp;'04 - Erschütterung'!#REF!&amp;" "&amp;'04 - Erschütterung'!#REF!,"")</f>
        <v>#REF!</v>
      </c>
      <c r="C377" s="176" t="e">
        <f>IF(AND(Projektgrundlagen!$I$24,'04 - Erschütterung'!#REF!=TRUE),'04 - Erschütterung'!#REF!,"")</f>
        <v>#REF!</v>
      </c>
      <c r="D377" s="176" t="e">
        <f>IF(AND(Projektgrundlagen!$I$24,'04 - Erschütterung'!#REF!=TRUE),'04 - Erschütterung'!#REF!,"")</f>
        <v>#REF!</v>
      </c>
      <c r="E377" s="176" t="e">
        <f>IF(AND(Projektgrundlagen!$I$24,'04 - Erschütterung'!#REF!=TRUE),'04 - Erschütterung'!#REF!,"")</f>
        <v>#REF!</v>
      </c>
      <c r="F377" s="176" t="e">
        <f>IF(AND(Projektgrundlagen!$I$24,'04 - Erschütterung'!#REF!=TRUE),'04 - Erschütterung'!#REF!,"")</f>
        <v>#REF!</v>
      </c>
    </row>
    <row r="378" spans="2:6">
      <c r="B378" t="e">
        <f>IF(AND(Projektgrundlagen!$I$24,'04 - Erschütterung'!#REF!=TRUE),'04 - Erschütterung'!#REF!&amp;" "&amp;'04 - Erschütterung'!#REF!&amp;" "&amp;'04 - Erschütterung'!#REF!&amp;" "&amp;'04 - Erschütterung'!#REF!,"")</f>
        <v>#REF!</v>
      </c>
      <c r="C378" s="176" t="e">
        <f>IF(AND(Projektgrundlagen!$I$24,'04 - Erschütterung'!#REF!=TRUE),'04 - Erschütterung'!#REF!,"")</f>
        <v>#REF!</v>
      </c>
      <c r="D378" s="176" t="e">
        <f>IF(AND(Projektgrundlagen!$I$24,'04 - Erschütterung'!#REF!=TRUE),'04 - Erschütterung'!#REF!,"")</f>
        <v>#REF!</v>
      </c>
      <c r="E378" s="176" t="e">
        <f>IF(AND(Projektgrundlagen!$I$24,'04 - Erschütterung'!#REF!=TRUE),'04 - Erschütterung'!#REF!,"")</f>
        <v>#REF!</v>
      </c>
      <c r="F378" s="176" t="e">
        <f>IF(AND(Projektgrundlagen!$I$24,'04 - Erschütterung'!#REF!=TRUE),'04 - Erschütterung'!#REF!,"")</f>
        <v>#REF!</v>
      </c>
    </row>
    <row r="379" spans="2:6">
      <c r="B379" t="e">
        <f>IF(AND(Projektgrundlagen!$I$24,'04 - Erschütterung'!#REF!=TRUE),'04 - Erschütterung'!#REF!&amp;" "&amp;'04 - Erschütterung'!#REF!&amp;" "&amp;'04 - Erschütterung'!#REF!&amp;" "&amp;'04 - Erschütterung'!#REF!,"")</f>
        <v>#REF!</v>
      </c>
      <c r="C379" s="176" t="e">
        <f>IF(AND(Projektgrundlagen!$I$24,'04 - Erschütterung'!#REF!=TRUE),'04 - Erschütterung'!#REF!,"")</f>
        <v>#REF!</v>
      </c>
      <c r="D379" s="176" t="e">
        <f>IF(AND(Projektgrundlagen!$I$24,'04 - Erschütterung'!#REF!=TRUE),'04 - Erschütterung'!#REF!,"")</f>
        <v>#REF!</v>
      </c>
      <c r="E379" s="176" t="e">
        <f>IF(AND(Projektgrundlagen!$I$24,'04 - Erschütterung'!#REF!=TRUE),'04 - Erschütterung'!#REF!,"")</f>
        <v>#REF!</v>
      </c>
      <c r="F379" s="176" t="e">
        <f>IF(AND(Projektgrundlagen!$I$24,'04 - Erschütterung'!#REF!=TRUE),'04 - Erschütterung'!#REF!,"")</f>
        <v>#REF!</v>
      </c>
    </row>
    <row r="380" spans="2:6">
      <c r="B380" t="e">
        <f>IF(AND(Projektgrundlagen!$I$24,'04 - Erschütterung'!#REF!=TRUE),'04 - Erschütterung'!#REF!&amp;" "&amp;'04 - Erschütterung'!#REF!&amp;" "&amp;'04 - Erschütterung'!#REF!&amp;" "&amp;'04 - Erschütterung'!#REF!,"")</f>
        <v>#REF!</v>
      </c>
      <c r="C380" s="176" t="e">
        <f>IF(AND(Projektgrundlagen!$I$24,'04 - Erschütterung'!#REF!=TRUE),'04 - Erschütterung'!#REF!,"")</f>
        <v>#REF!</v>
      </c>
      <c r="D380" s="176" t="e">
        <f>IF(AND(Projektgrundlagen!$I$24,'04 - Erschütterung'!#REF!=TRUE),'04 - Erschütterung'!#REF!,"")</f>
        <v>#REF!</v>
      </c>
      <c r="E380" s="176" t="e">
        <f>IF(AND(Projektgrundlagen!$I$24,'04 - Erschütterung'!#REF!=TRUE),'04 - Erschütterung'!#REF!,"")</f>
        <v>#REF!</v>
      </c>
      <c r="F380" s="176" t="e">
        <f>IF(AND(Projektgrundlagen!$I$24,'04 - Erschütterung'!#REF!=TRUE),'04 - Erschütterung'!#REF!,"")</f>
        <v>#REF!</v>
      </c>
    </row>
    <row r="381" spans="2:6">
      <c r="B381" t="e">
        <f>IF(AND(Projektgrundlagen!$I$24,'04 - Erschütterung'!#REF!=TRUE),'04 - Erschütterung'!#REF!&amp;" "&amp;'04 - Erschütterung'!#REF!&amp;" "&amp;'04 - Erschütterung'!#REF!&amp;" "&amp;'04 - Erschütterung'!#REF!,"")</f>
        <v>#REF!</v>
      </c>
      <c r="C381" s="176" t="e">
        <f>IF(AND(Projektgrundlagen!$I$24,'04 - Erschütterung'!#REF!=TRUE),'04 - Erschütterung'!#REF!,"")</f>
        <v>#REF!</v>
      </c>
      <c r="D381" s="176" t="e">
        <f>IF(AND(Projektgrundlagen!$I$24,'04 - Erschütterung'!#REF!=TRUE),'04 - Erschütterung'!#REF!,"")</f>
        <v>#REF!</v>
      </c>
      <c r="E381" s="176" t="e">
        <f>IF(AND(Projektgrundlagen!$I$24,'04 - Erschütterung'!#REF!=TRUE),'04 - Erschütterung'!#REF!,"")</f>
        <v>#REF!</v>
      </c>
      <c r="F381" s="176" t="e">
        <f>IF(AND(Projektgrundlagen!$I$24,'04 - Erschütterung'!#REF!=TRUE),'04 - Erschütterung'!#REF!,"")</f>
        <v>#REF!</v>
      </c>
    </row>
    <row r="382" spans="2:6">
      <c r="B382" t="e">
        <f>IF(AND(Projektgrundlagen!$I$24,'04 - Erschütterung'!#REF!=TRUE),'04 - Erschütterung'!#REF!&amp;" "&amp;'04 - Erschütterung'!#REF!&amp;" "&amp;'04 - Erschütterung'!#REF!&amp;" "&amp;'04 - Erschütterung'!#REF!,"")</f>
        <v>#REF!</v>
      </c>
      <c r="C382" s="176" t="e">
        <f>IF(AND(Projektgrundlagen!$I$24,'04 - Erschütterung'!#REF!=TRUE),'04 - Erschütterung'!#REF!,"")</f>
        <v>#REF!</v>
      </c>
      <c r="D382" s="176" t="e">
        <f>IF(AND(Projektgrundlagen!$I$24,'04 - Erschütterung'!#REF!=TRUE),'04 - Erschütterung'!#REF!,"")</f>
        <v>#REF!</v>
      </c>
      <c r="E382" s="176" t="e">
        <f>IF(AND(Projektgrundlagen!$I$24,'04 - Erschütterung'!#REF!=TRUE),'04 - Erschütterung'!#REF!,"")</f>
        <v>#REF!</v>
      </c>
      <c r="F382" s="176" t="e">
        <f>IF(AND(Projektgrundlagen!$I$24,'04 - Erschütterung'!#REF!=TRUE),'04 - Erschütterung'!#REF!,"")</f>
        <v>#REF!</v>
      </c>
    </row>
    <row r="383" spans="2:6">
      <c r="B383" t="e">
        <f>IF(AND(Projektgrundlagen!$I$24,'04 - Erschütterung'!#REF!=TRUE),'04 - Erschütterung'!#REF!&amp;" "&amp;'04 - Erschütterung'!#REF!&amp;" "&amp;'04 - Erschütterung'!#REF!&amp;" "&amp;'04 - Erschütterung'!#REF!,"")</f>
        <v>#REF!</v>
      </c>
      <c r="C383" s="176" t="e">
        <f>IF(AND(Projektgrundlagen!$I$24,'04 - Erschütterung'!#REF!=TRUE),'04 - Erschütterung'!#REF!,"")</f>
        <v>#REF!</v>
      </c>
      <c r="D383" s="176" t="e">
        <f>IF(AND(Projektgrundlagen!$I$24,'04 - Erschütterung'!#REF!=TRUE),'04 - Erschütterung'!#REF!,"")</f>
        <v>#REF!</v>
      </c>
      <c r="E383" s="176" t="e">
        <f>IF(AND(Projektgrundlagen!$I$24,'04 - Erschütterung'!#REF!=TRUE),'04 - Erschütterung'!#REF!,"")</f>
        <v>#REF!</v>
      </c>
      <c r="F383" s="176" t="e">
        <f>IF(AND(Projektgrundlagen!$I$24,'04 - Erschütterung'!#REF!=TRUE),'04 - Erschütterung'!#REF!,"")</f>
        <v>#REF!</v>
      </c>
    </row>
    <row r="384" spans="2:6">
      <c r="B384" t="e">
        <f>IF(AND(Projektgrundlagen!$I$24,'04 - Erschütterung'!#REF!=TRUE),'04 - Erschütterung'!#REF!&amp;" "&amp;'04 - Erschütterung'!#REF!&amp;" "&amp;'04 - Erschütterung'!#REF!&amp;" "&amp;'04 - Erschütterung'!#REF!,"")</f>
        <v>#REF!</v>
      </c>
      <c r="C384" s="176" t="e">
        <f>IF(AND(Projektgrundlagen!$I$24,'04 - Erschütterung'!#REF!=TRUE),'04 - Erschütterung'!#REF!,"")</f>
        <v>#REF!</v>
      </c>
      <c r="D384" s="176" t="e">
        <f>IF(AND(Projektgrundlagen!$I$24,'04 - Erschütterung'!#REF!=TRUE),'04 - Erschütterung'!#REF!,"")</f>
        <v>#REF!</v>
      </c>
      <c r="E384" s="176" t="e">
        <f>IF(AND(Projektgrundlagen!$I$24,'04 - Erschütterung'!#REF!=TRUE),'04 - Erschütterung'!#REF!,"")</f>
        <v>#REF!</v>
      </c>
      <c r="F384" s="176" t="e">
        <f>IF(AND(Projektgrundlagen!$I$24,'04 - Erschütterung'!#REF!=TRUE),'04 - Erschütterung'!#REF!,"")</f>
        <v>#REF!</v>
      </c>
    </row>
    <row r="385" spans="2:6">
      <c r="B385" t="e">
        <f>IF(AND(Projektgrundlagen!$I$24,'04 - Erschütterung'!#REF!=TRUE),'04 - Erschütterung'!#REF!&amp;" "&amp;'04 - Erschütterung'!#REF!&amp;" "&amp;'04 - Erschütterung'!#REF!&amp;" "&amp;'04 - Erschütterung'!#REF!,"")</f>
        <v>#REF!</v>
      </c>
      <c r="C385" s="176" t="e">
        <f>IF(AND(Projektgrundlagen!$I$24,'04 - Erschütterung'!#REF!=TRUE),'04 - Erschütterung'!#REF!,"")</f>
        <v>#REF!</v>
      </c>
      <c r="D385" s="176" t="e">
        <f>IF(AND(Projektgrundlagen!$I$24,'04 - Erschütterung'!#REF!=TRUE),'04 - Erschütterung'!#REF!,"")</f>
        <v>#REF!</v>
      </c>
      <c r="E385" s="176" t="e">
        <f>IF(AND(Projektgrundlagen!$I$24,'04 - Erschütterung'!#REF!=TRUE),'04 - Erschütterung'!#REF!,"")</f>
        <v>#REF!</v>
      </c>
      <c r="F385" s="176" t="e">
        <f>IF(AND(Projektgrundlagen!$I$24,'04 - Erschütterung'!#REF!=TRUE),'04 - Erschütterung'!#REF!,"")</f>
        <v>#REF!</v>
      </c>
    </row>
    <row r="386" spans="2:6">
      <c r="B386" t="e">
        <f>IF(AND(Projektgrundlagen!$I$24,'04 - Erschütterung'!#REF!=TRUE),'04 - Erschütterung'!#REF!&amp;" "&amp;'04 - Erschütterung'!#REF!&amp;" "&amp;'04 - Erschütterung'!#REF!&amp;" "&amp;'04 - Erschütterung'!#REF!,"")</f>
        <v>#REF!</v>
      </c>
      <c r="C386" s="176" t="e">
        <f>IF(AND(Projektgrundlagen!$I$24,'04 - Erschütterung'!#REF!=TRUE),'04 - Erschütterung'!#REF!,"")</f>
        <v>#REF!</v>
      </c>
      <c r="D386" s="176" t="e">
        <f>IF(AND(Projektgrundlagen!$I$24,'04 - Erschütterung'!#REF!=TRUE),'04 - Erschütterung'!#REF!,"")</f>
        <v>#REF!</v>
      </c>
      <c r="E386" s="176" t="e">
        <f>IF(AND(Projektgrundlagen!$I$24,'04 - Erschütterung'!#REF!=TRUE),'04 - Erschütterung'!#REF!,"")</f>
        <v>#REF!</v>
      </c>
      <c r="F386" s="176" t="e">
        <f>IF(AND(Projektgrundlagen!$I$24,'04 - Erschütterung'!#REF!=TRUE),'04 - Erschütterung'!#REF!,"")</f>
        <v>#REF!</v>
      </c>
    </row>
    <row r="387" spans="2:6">
      <c r="B387" t="e">
        <f>IF(AND(Projektgrundlagen!$I$24,'04 - Erschütterung'!#REF!=TRUE),'04 - Erschütterung'!#REF!&amp;" "&amp;'04 - Erschütterung'!#REF!&amp;" "&amp;'04 - Erschütterung'!#REF!&amp;" "&amp;'04 - Erschütterung'!F32,"")</f>
        <v>#REF!</v>
      </c>
      <c r="C387" s="176" t="e">
        <f>IF(AND(Projektgrundlagen!$I$24,'04 - Erschütterung'!#REF!=TRUE),'04 - Erschütterung'!#REF!,"")</f>
        <v>#REF!</v>
      </c>
      <c r="D387" s="176" t="e">
        <f>IF(AND(Projektgrundlagen!$I$24,'04 - Erschütterung'!#REF!=TRUE),'04 - Erschütterung'!#REF!,"")</f>
        <v>#REF!</v>
      </c>
      <c r="E387" s="176" t="e">
        <f>IF(AND(Projektgrundlagen!$I$24,'04 - Erschütterung'!#REF!=TRUE),'04 - Erschütterung'!#REF!,"")</f>
        <v>#REF!</v>
      </c>
      <c r="F387" s="176" t="e">
        <f>IF(AND(Projektgrundlagen!$I$24,'04 - Erschütterung'!#REF!=TRUE),'04 - Erschütterung'!#REF!,"")</f>
        <v>#REF!</v>
      </c>
    </row>
    <row r="388" spans="2:6">
      <c r="B388" t="e">
        <f>IF(AND(Projektgrundlagen!$I$24,'04 - Erschütterung'!#REF!=TRUE),'04 - Erschütterung'!#REF!&amp;" "&amp;'04 - Erschütterung'!#REF!&amp;" "&amp;'04 - Erschütterung'!F32&amp;" "&amp;'04 - Erschütterung'!F33,"")</f>
        <v>#REF!</v>
      </c>
      <c r="C388" s="176" t="e">
        <f>IF(AND(Projektgrundlagen!$I$24,'04 - Erschütterung'!#REF!=TRUE),'04 - Erschütterung'!#REF!,"")</f>
        <v>#REF!</v>
      </c>
      <c r="D388" s="176" t="e">
        <f>IF(AND(Projektgrundlagen!$I$24,'04 - Erschütterung'!#REF!=TRUE),'04 - Erschütterung'!#REF!,"")</f>
        <v>#REF!</v>
      </c>
      <c r="E388" s="176" t="e">
        <f>IF(AND(Projektgrundlagen!$I$24,'04 - Erschütterung'!#REF!=TRUE),'04 - Erschütterung'!#REF!,"")</f>
        <v>#REF!</v>
      </c>
      <c r="F388" s="176" t="e">
        <f>IF(AND(Projektgrundlagen!$I$24,'04 - Erschütterung'!#REF!=TRUE),'04 - Erschütterung'!#REF!,"")</f>
        <v>#REF!</v>
      </c>
    </row>
    <row r="389" spans="2:6">
      <c r="B389" t="str">
        <f>IF(AND(Projektgrundlagen!$I$24,'04 - Erschütterung'!M32=TRUE),'04 - Erschütterung'!C32&amp;" "&amp;'04 - Erschütterung'!F32&amp;" "&amp;'04 - Erschütterung'!F33&amp;" "&amp;'04 - Erschütterung'!#REF!,"")</f>
        <v/>
      </c>
      <c r="C389" s="176" t="str">
        <f>IF(AND(Projektgrundlagen!$I$24,'04 - Erschütterung'!M32=TRUE),'04 - Erschütterung'!H32,"")</f>
        <v/>
      </c>
      <c r="D389" s="176" t="str">
        <f>IF(AND(Projektgrundlagen!$I$24,'04 - Erschütterung'!M32=TRUE),'04 - Erschütterung'!I32,"")</f>
        <v/>
      </c>
      <c r="E389" s="176" t="str">
        <f>IF(AND(Projektgrundlagen!$I$24,'04 - Erschütterung'!M32=TRUE),'04 - Erschütterung'!J32,"")</f>
        <v/>
      </c>
      <c r="F389" s="176" t="str">
        <f>IF(AND(Projektgrundlagen!$I$24,'04 - Erschütterung'!M32=TRUE),'04 - Erschütterung'!K32,"")</f>
        <v/>
      </c>
    </row>
    <row r="390" spans="2:6">
      <c r="B390" t="str">
        <f>IF(AND(Projektgrundlagen!$I$24,'04 - Erschütterung'!M33=TRUE),'04 - Erschütterung'!C33&amp;" "&amp;'04 - Erschütterung'!F33&amp;" "&amp;'04 - Erschütterung'!#REF!&amp;" "&amp;'04 - Erschütterung'!#REF!,"")</f>
        <v/>
      </c>
      <c r="C390" s="176" t="str">
        <f>IF(AND(Projektgrundlagen!$I$24,'04 - Erschütterung'!M33=TRUE),'04 - Erschütterung'!H33,"")</f>
        <v/>
      </c>
      <c r="D390" s="176" t="str">
        <f>IF(AND(Projektgrundlagen!$I$24,'04 - Erschütterung'!M33=TRUE),'04 - Erschütterung'!I33,"")</f>
        <v/>
      </c>
      <c r="E390" s="176" t="str">
        <f>IF(AND(Projektgrundlagen!$I$24,'04 - Erschütterung'!M33=TRUE),'04 - Erschütterung'!J33,"")</f>
        <v/>
      </c>
      <c r="F390" s="176" t="str">
        <f>IF(AND(Projektgrundlagen!$I$24,'04 - Erschütterung'!M33=TRUE),'04 - Erschütterung'!K33,"")</f>
        <v/>
      </c>
    </row>
    <row r="391" spans="2:6">
      <c r="B391" t="e">
        <f>IF(AND(Projektgrundlagen!$I$24,'04 - Erschütterung'!#REF!=TRUE),'04 - Erschütterung'!#REF!&amp;" "&amp;'04 - Erschütterung'!#REF!&amp;" "&amp;'04 - Erschütterung'!#REF!&amp;" "&amp;'04 - Erschütterung'!#REF!,"")</f>
        <v>#REF!</v>
      </c>
      <c r="C391" s="176" t="e">
        <f>IF(AND(Projektgrundlagen!$I$24,'04 - Erschütterung'!#REF!=TRUE),'04 - Erschütterung'!#REF!,"")</f>
        <v>#REF!</v>
      </c>
      <c r="D391" s="176" t="e">
        <f>IF(AND(Projektgrundlagen!$I$24,'04 - Erschütterung'!#REF!=TRUE),'04 - Erschütterung'!#REF!,"")</f>
        <v>#REF!</v>
      </c>
      <c r="E391" s="176" t="e">
        <f>IF(AND(Projektgrundlagen!$I$24,'04 - Erschütterung'!#REF!=TRUE),'04 - Erschütterung'!#REF!,"")</f>
        <v>#REF!</v>
      </c>
      <c r="F391" s="176" t="e">
        <f>IF(AND(Projektgrundlagen!$I$24,'04 - Erschütterung'!#REF!=TRUE),'04 - Erschütterung'!#REF!,"")</f>
        <v>#REF!</v>
      </c>
    </row>
    <row r="392" spans="2:6">
      <c r="B392" t="e">
        <f>IF(AND(Projektgrundlagen!$I$24,'04 - Erschütterung'!#REF!=TRUE),'04 - Erschütterung'!#REF!&amp;" "&amp;'04 - Erschütterung'!#REF!&amp;" "&amp;'04 - Erschütterung'!#REF!&amp;" "&amp;'04 - Erschütterung'!#REF!,"")</f>
        <v>#REF!</v>
      </c>
      <c r="C392" s="176" t="e">
        <f>IF(AND(Projektgrundlagen!$I$24,'04 - Erschütterung'!#REF!=TRUE),'04 - Erschütterung'!#REF!,"")</f>
        <v>#REF!</v>
      </c>
      <c r="D392" s="176" t="e">
        <f>IF(AND(Projektgrundlagen!$I$24,'04 - Erschütterung'!#REF!=TRUE),'04 - Erschütterung'!#REF!,"")</f>
        <v>#REF!</v>
      </c>
      <c r="E392" s="176" t="e">
        <f>IF(AND(Projektgrundlagen!$I$24,'04 - Erschütterung'!#REF!=TRUE),'04 - Erschütterung'!#REF!,"")</f>
        <v>#REF!</v>
      </c>
      <c r="F392" s="176" t="e">
        <f>IF(AND(Projektgrundlagen!$I$24,'04 - Erschütterung'!#REF!=TRUE),'04 - Erschütterung'!#REF!,"")</f>
        <v>#REF!</v>
      </c>
    </row>
    <row r="393" spans="2:6">
      <c r="B393" t="e">
        <f>IF(AND(Projektgrundlagen!$I$24,'04 - Erschütterung'!#REF!=TRUE),'04 - Erschütterung'!#REF!&amp;" "&amp;'04 - Erschütterung'!#REF!&amp;" "&amp;'04 - Erschütterung'!#REF!&amp;" "&amp;'04 - Erschütterung'!#REF!,"")</f>
        <v>#REF!</v>
      </c>
      <c r="C393" s="176" t="e">
        <f>IF(AND(Projektgrundlagen!$I$24,'04 - Erschütterung'!#REF!=TRUE),'04 - Erschütterung'!#REF!,"")</f>
        <v>#REF!</v>
      </c>
      <c r="D393" s="176" t="e">
        <f>IF(AND(Projektgrundlagen!$I$24,'04 - Erschütterung'!#REF!=TRUE),'04 - Erschütterung'!#REF!,"")</f>
        <v>#REF!</v>
      </c>
      <c r="E393" s="176" t="e">
        <f>IF(AND(Projektgrundlagen!$I$24,'04 - Erschütterung'!#REF!=TRUE),'04 - Erschütterung'!#REF!,"")</f>
        <v>#REF!</v>
      </c>
      <c r="F393" s="176" t="e">
        <f>IF(AND(Projektgrundlagen!$I$24,'04 - Erschütterung'!#REF!=TRUE),'04 - Erschütterung'!#REF!,"")</f>
        <v>#REF!</v>
      </c>
    </row>
    <row r="394" spans="2:6">
      <c r="B394" t="e">
        <f>IF(AND(Projektgrundlagen!$I$24,'04 - Erschütterung'!#REF!=TRUE),'04 - Erschütterung'!#REF!&amp;" "&amp;'04 - Erschütterung'!#REF!&amp;" "&amp;'04 - Erschütterung'!#REF!&amp;" "&amp;'04 - Erschütterung'!#REF!,"")</f>
        <v>#REF!</v>
      </c>
      <c r="C394" s="176" t="e">
        <f>IF(AND(Projektgrundlagen!$I$24,'04 - Erschütterung'!#REF!=TRUE),'04 - Erschütterung'!#REF!,"")</f>
        <v>#REF!</v>
      </c>
      <c r="D394" s="176" t="e">
        <f>IF(AND(Projektgrundlagen!$I$24,'04 - Erschütterung'!#REF!=TRUE),'04 - Erschütterung'!#REF!,"")</f>
        <v>#REF!</v>
      </c>
      <c r="E394" s="176" t="e">
        <f>IF(AND(Projektgrundlagen!$I$24,'04 - Erschütterung'!#REF!=TRUE),'04 - Erschütterung'!#REF!,"")</f>
        <v>#REF!</v>
      </c>
      <c r="F394" s="176" t="e">
        <f>IF(AND(Projektgrundlagen!$I$24,'04 - Erschütterung'!#REF!=TRUE),'04 - Erschütterung'!#REF!,"")</f>
        <v>#REF!</v>
      </c>
    </row>
    <row r="395" spans="2:6">
      <c r="B395" t="e">
        <f>IF(AND(Projektgrundlagen!$I$24,'04 - Erschütterung'!#REF!=TRUE),'04 - Erschütterung'!#REF!&amp;" "&amp;'04 - Erschütterung'!#REF!&amp;" "&amp;'04 - Erschütterung'!#REF!&amp;" "&amp;'04 - Erschütterung'!#REF!,"")</f>
        <v>#REF!</v>
      </c>
      <c r="C395" s="176" t="e">
        <f>IF(AND(Projektgrundlagen!$I$24,'04 - Erschütterung'!#REF!=TRUE),'04 - Erschütterung'!#REF!,"")</f>
        <v>#REF!</v>
      </c>
      <c r="D395" s="176" t="e">
        <f>IF(AND(Projektgrundlagen!$I$24,'04 - Erschütterung'!#REF!=TRUE),'04 - Erschütterung'!#REF!,"")</f>
        <v>#REF!</v>
      </c>
      <c r="E395" s="176" t="e">
        <f>IF(AND(Projektgrundlagen!$I$24,'04 - Erschütterung'!#REF!=TRUE),'04 - Erschütterung'!#REF!,"")</f>
        <v>#REF!</v>
      </c>
      <c r="F395" s="176" t="e">
        <f>IF(AND(Projektgrundlagen!$I$24,'04 - Erschütterung'!#REF!=TRUE),'04 - Erschütterung'!#REF!,"")</f>
        <v>#REF!</v>
      </c>
    </row>
    <row r="396" spans="2:6">
      <c r="B396" t="e">
        <f>IF(AND(Projektgrundlagen!$I$24,'04 - Erschütterung'!#REF!=TRUE),'04 - Erschütterung'!#REF!&amp;" "&amp;'04 - Erschütterung'!#REF!&amp;" "&amp;'04 - Erschütterung'!#REF!&amp;" "&amp;'04 - Erschütterung'!#REF!,"")</f>
        <v>#REF!</v>
      </c>
      <c r="C396" s="176" t="e">
        <f>IF(AND(Projektgrundlagen!$I$24,'04 - Erschütterung'!#REF!=TRUE),'04 - Erschütterung'!#REF!,"")</f>
        <v>#REF!</v>
      </c>
      <c r="D396" s="176" t="e">
        <f>IF(AND(Projektgrundlagen!$I$24,'04 - Erschütterung'!#REF!=TRUE),'04 - Erschütterung'!#REF!,"")</f>
        <v>#REF!</v>
      </c>
      <c r="E396" s="176" t="e">
        <f>IF(AND(Projektgrundlagen!$I$24,'04 - Erschütterung'!#REF!=TRUE),'04 - Erschütterung'!#REF!,"")</f>
        <v>#REF!</v>
      </c>
      <c r="F396" s="176" t="e">
        <f>IF(AND(Projektgrundlagen!$I$24,'04 - Erschütterung'!#REF!=TRUE),'04 - Erschütterung'!#REF!,"")</f>
        <v>#REF!</v>
      </c>
    </row>
    <row r="397" spans="2:6">
      <c r="B397" t="e">
        <f>IF(AND(Projektgrundlagen!$I$24,'04 - Erschütterung'!#REF!=TRUE),'04 - Erschütterung'!#REF!&amp;" "&amp;'04 - Erschütterung'!#REF!&amp;" "&amp;'04 - Erschütterung'!#REF!&amp;" "&amp;'04 - Erschütterung'!#REF!,"")</f>
        <v>#REF!</v>
      </c>
      <c r="C397" s="176" t="e">
        <f>IF(AND(Projektgrundlagen!$I$24,'04 - Erschütterung'!#REF!=TRUE),'04 - Erschütterung'!#REF!,"")</f>
        <v>#REF!</v>
      </c>
      <c r="D397" s="176" t="e">
        <f>IF(AND(Projektgrundlagen!$I$24,'04 - Erschütterung'!#REF!=TRUE),'04 - Erschütterung'!#REF!,"")</f>
        <v>#REF!</v>
      </c>
      <c r="E397" s="176" t="e">
        <f>IF(AND(Projektgrundlagen!$I$24,'04 - Erschütterung'!#REF!=TRUE),'04 - Erschütterung'!#REF!,"")</f>
        <v>#REF!</v>
      </c>
      <c r="F397" s="176" t="e">
        <f>IF(AND(Projektgrundlagen!$I$24,'04 - Erschütterung'!#REF!=TRUE),'04 - Erschütterung'!#REF!,"")</f>
        <v>#REF!</v>
      </c>
    </row>
    <row r="398" spans="2:6">
      <c r="B398" t="e">
        <f>IF(AND(Projektgrundlagen!$I$24,'04 - Erschütterung'!#REF!=TRUE),'04 - Erschütterung'!#REF!&amp;" "&amp;'04 - Erschütterung'!#REF!&amp;" "&amp;'04 - Erschütterung'!#REF!&amp;" "&amp;'04 - Erschütterung'!#REF!,"")</f>
        <v>#REF!</v>
      </c>
      <c r="C398" s="176" t="e">
        <f>IF(AND(Projektgrundlagen!$I$24,'04 - Erschütterung'!#REF!=TRUE),'04 - Erschütterung'!#REF!,"")</f>
        <v>#REF!</v>
      </c>
      <c r="D398" s="176" t="e">
        <f>IF(AND(Projektgrundlagen!$I$24,'04 - Erschütterung'!#REF!=TRUE),'04 - Erschütterung'!#REF!,"")</f>
        <v>#REF!</v>
      </c>
      <c r="E398" s="176" t="e">
        <f>IF(AND(Projektgrundlagen!$I$24,'04 - Erschütterung'!#REF!=TRUE),'04 - Erschütterung'!#REF!,"")</f>
        <v>#REF!</v>
      </c>
      <c r="F398" s="176" t="e">
        <f>IF(AND(Projektgrundlagen!$I$24,'04 - Erschütterung'!#REF!=TRUE),'04 - Erschütterung'!#REF!,"")</f>
        <v>#REF!</v>
      </c>
    </row>
    <row r="399" spans="2:6">
      <c r="B399" t="e">
        <f>IF(AND(Projektgrundlagen!$I$24,'04 - Erschütterung'!#REF!=TRUE),'04 - Erschütterung'!#REF!&amp;" "&amp;'04 - Erschütterung'!#REF!&amp;" "&amp;'04 - Erschütterung'!#REF!&amp;" "&amp;'04 - Erschütterung'!#REF!,"")</f>
        <v>#REF!</v>
      </c>
      <c r="C399" s="176" t="e">
        <f>IF(AND(Projektgrundlagen!$I$24,'04 - Erschütterung'!#REF!=TRUE),'04 - Erschütterung'!#REF!,"")</f>
        <v>#REF!</v>
      </c>
      <c r="D399" s="176" t="e">
        <f>IF(AND(Projektgrundlagen!$I$24,'04 - Erschütterung'!#REF!=TRUE),'04 - Erschütterung'!#REF!,"")</f>
        <v>#REF!</v>
      </c>
      <c r="E399" s="176" t="e">
        <f>IF(AND(Projektgrundlagen!$I$24,'04 - Erschütterung'!#REF!=TRUE),'04 - Erschütterung'!#REF!,"")</f>
        <v>#REF!</v>
      </c>
      <c r="F399" s="176" t="e">
        <f>IF(AND(Projektgrundlagen!$I$24,'04 - Erschütterung'!#REF!=TRUE),'04 - Erschütterung'!#REF!,"")</f>
        <v>#REF!</v>
      </c>
    </row>
    <row r="400" spans="2:6">
      <c r="B400" t="e">
        <f>IF(AND(Projektgrundlagen!$I$24,'04 - Erschütterung'!#REF!=TRUE),'04 - Erschütterung'!#REF!&amp;" "&amp;'04 - Erschütterung'!#REF!&amp;" "&amp;'04 - Erschütterung'!#REF!&amp;" "&amp;'04 - Erschütterung'!#REF!,"")</f>
        <v>#REF!</v>
      </c>
      <c r="C400" s="176" t="e">
        <f>IF(AND(Projektgrundlagen!$I$24,'04 - Erschütterung'!#REF!=TRUE),'04 - Erschütterung'!#REF!,"")</f>
        <v>#REF!</v>
      </c>
      <c r="D400" s="176" t="e">
        <f>IF(AND(Projektgrundlagen!$I$24,'04 - Erschütterung'!#REF!=TRUE),'04 - Erschütterung'!#REF!,"")</f>
        <v>#REF!</v>
      </c>
      <c r="E400" s="176" t="e">
        <f>IF(AND(Projektgrundlagen!$I$24,'04 - Erschütterung'!#REF!=TRUE),'04 - Erschütterung'!#REF!,"")</f>
        <v>#REF!</v>
      </c>
      <c r="F400" s="176" t="e">
        <f>IF(AND(Projektgrundlagen!$I$24,'04 - Erschütterung'!#REF!=TRUE),'04 - Erschütterung'!#REF!,"")</f>
        <v>#REF!</v>
      </c>
    </row>
    <row r="401" spans="2:6">
      <c r="B401" t="e">
        <f>IF(AND(Projektgrundlagen!$I$24,'04 - Erschütterung'!#REF!=TRUE),'04 - Erschütterung'!#REF!&amp;" "&amp;'04 - Erschütterung'!#REF!&amp;" "&amp;'04 - Erschütterung'!#REF!&amp;" "&amp;'04 - Erschütterung'!#REF!,"")</f>
        <v>#REF!</v>
      </c>
      <c r="C401" s="176" t="e">
        <f>IF(AND(Projektgrundlagen!$I$24,'04 - Erschütterung'!#REF!=TRUE),'04 - Erschütterung'!#REF!,"")</f>
        <v>#REF!</v>
      </c>
      <c r="D401" s="176" t="e">
        <f>IF(AND(Projektgrundlagen!$I$24,'04 - Erschütterung'!#REF!=TRUE),'04 - Erschütterung'!#REF!,"")</f>
        <v>#REF!</v>
      </c>
      <c r="E401" s="176" t="e">
        <f>IF(AND(Projektgrundlagen!$I$24,'04 - Erschütterung'!#REF!=TRUE),'04 - Erschütterung'!#REF!,"")</f>
        <v>#REF!</v>
      </c>
      <c r="F401" s="176" t="e">
        <f>IF(AND(Projektgrundlagen!$I$24,'04 - Erschütterung'!#REF!=TRUE),'04 - Erschütterung'!#REF!,"")</f>
        <v>#REF!</v>
      </c>
    </row>
    <row r="402" spans="2:6">
      <c r="B402" t="e">
        <f>IF(AND(Projektgrundlagen!$I$24,'04 - Erschütterung'!#REF!=TRUE),'04 - Erschütterung'!#REF!&amp;" "&amp;'04 - Erschütterung'!#REF!&amp;" "&amp;'04 - Erschütterung'!#REF!&amp;" "&amp;'04 - Erschütterung'!#REF!,"")</f>
        <v>#REF!</v>
      </c>
      <c r="C402" s="176" t="e">
        <f>IF(AND(Projektgrundlagen!$I$24,'04 - Erschütterung'!#REF!=TRUE),'04 - Erschütterung'!#REF!,"")</f>
        <v>#REF!</v>
      </c>
      <c r="D402" s="176" t="e">
        <f>IF(AND(Projektgrundlagen!$I$24,'04 - Erschütterung'!#REF!=TRUE),'04 - Erschütterung'!#REF!,"")</f>
        <v>#REF!</v>
      </c>
      <c r="E402" s="176" t="e">
        <f>IF(AND(Projektgrundlagen!$I$24,'04 - Erschütterung'!#REF!=TRUE),'04 - Erschütterung'!#REF!,"")</f>
        <v>#REF!</v>
      </c>
      <c r="F402" s="176" t="e">
        <f>IF(AND(Projektgrundlagen!$I$24,'04 - Erschütterung'!#REF!=TRUE),'04 - Erschütterung'!#REF!,"")</f>
        <v>#REF!</v>
      </c>
    </row>
    <row r="403" spans="2:6">
      <c r="B403" t="e">
        <f>IF(AND(Projektgrundlagen!$I$24,'04 - Erschütterung'!#REF!=TRUE),'04 - Erschütterung'!#REF!&amp;" "&amp;'04 - Erschütterung'!#REF!&amp;" "&amp;'04 - Erschütterung'!#REF!&amp;" "&amp;'04 - Erschütterung'!#REF!,"")</f>
        <v>#REF!</v>
      </c>
      <c r="C403" s="176" t="e">
        <f>IF(AND(Projektgrundlagen!$I$24,'04 - Erschütterung'!#REF!=TRUE),'04 - Erschütterung'!#REF!,"")</f>
        <v>#REF!</v>
      </c>
      <c r="D403" s="176" t="e">
        <f>IF(AND(Projektgrundlagen!$I$24,'04 - Erschütterung'!#REF!=TRUE),'04 - Erschütterung'!#REF!,"")</f>
        <v>#REF!</v>
      </c>
      <c r="E403" s="176" t="e">
        <f>IF(AND(Projektgrundlagen!$I$24,'04 - Erschütterung'!#REF!=TRUE),'04 - Erschütterung'!#REF!,"")</f>
        <v>#REF!</v>
      </c>
      <c r="F403" s="176" t="e">
        <f>IF(AND(Projektgrundlagen!$I$24,'04 - Erschütterung'!#REF!=TRUE),'04 - Erschütterung'!#REF!,"")</f>
        <v>#REF!</v>
      </c>
    </row>
    <row r="404" spans="2:6">
      <c r="B404" t="e">
        <f>IF(AND(Projektgrundlagen!$I$24,'04 - Erschütterung'!#REF!=TRUE),'04 - Erschütterung'!#REF!&amp;" "&amp;'04 - Erschütterung'!#REF!&amp;" "&amp;'04 - Erschütterung'!#REF!&amp;" "&amp;'04 - Erschütterung'!#REF!,"")</f>
        <v>#REF!</v>
      </c>
      <c r="C404" s="176" t="e">
        <f>IF(AND(Projektgrundlagen!$I$24,'04 - Erschütterung'!#REF!=TRUE),'04 - Erschütterung'!#REF!,"")</f>
        <v>#REF!</v>
      </c>
      <c r="D404" s="176" t="e">
        <f>IF(AND(Projektgrundlagen!$I$24,'04 - Erschütterung'!#REF!=TRUE),'04 - Erschütterung'!#REF!,"")</f>
        <v>#REF!</v>
      </c>
      <c r="E404" s="176" t="e">
        <f>IF(AND(Projektgrundlagen!$I$24,'04 - Erschütterung'!#REF!=TRUE),'04 - Erschütterung'!#REF!,"")</f>
        <v>#REF!</v>
      </c>
      <c r="F404" s="176" t="e">
        <f>IF(AND(Projektgrundlagen!$I$24,'04 - Erschütterung'!#REF!=TRUE),'04 - Erschütterung'!#REF!,"")</f>
        <v>#REF!</v>
      </c>
    </row>
    <row r="405" spans="2:6">
      <c r="B405" t="e">
        <f>IF(AND(Projektgrundlagen!$I$24,'04 - Erschütterung'!#REF!=TRUE),'04 - Erschütterung'!#REF!&amp;" "&amp;'04 - Erschütterung'!#REF!&amp;" "&amp;'04 - Erschütterung'!#REF!&amp;" "&amp;'04 - Erschütterung'!#REF!,"")</f>
        <v>#REF!</v>
      </c>
      <c r="C405" s="176" t="e">
        <f>IF(AND(Projektgrundlagen!$I$24,'04 - Erschütterung'!#REF!=TRUE),'04 - Erschütterung'!#REF!,"")</f>
        <v>#REF!</v>
      </c>
      <c r="D405" s="176" t="e">
        <f>IF(AND(Projektgrundlagen!$I$24,'04 - Erschütterung'!#REF!=TRUE),'04 - Erschütterung'!#REF!,"")</f>
        <v>#REF!</v>
      </c>
      <c r="E405" s="176" t="e">
        <f>IF(AND(Projektgrundlagen!$I$24,'04 - Erschütterung'!#REF!=TRUE),'04 - Erschütterung'!#REF!,"")</f>
        <v>#REF!</v>
      </c>
      <c r="F405" s="176" t="e">
        <f>IF(AND(Projektgrundlagen!$I$24,'04 - Erschütterung'!#REF!=TRUE),'04 - Erschütterung'!#REF!,"")</f>
        <v>#REF!</v>
      </c>
    </row>
    <row r="406" spans="2:6">
      <c r="B406" t="e">
        <f>IF(AND(Projektgrundlagen!$I$24,'04 - Erschütterung'!#REF!=TRUE),'04 - Erschütterung'!#REF!&amp;" "&amp;'04 - Erschütterung'!#REF!&amp;" "&amp;'04 - Erschütterung'!#REF!&amp;" "&amp;'04 - Erschütterung'!#REF!,"")</f>
        <v>#REF!</v>
      </c>
      <c r="C406" s="176" t="e">
        <f>IF(AND(Projektgrundlagen!$I$24,'04 - Erschütterung'!#REF!=TRUE),'04 - Erschütterung'!#REF!,"")</f>
        <v>#REF!</v>
      </c>
      <c r="D406" s="176" t="e">
        <f>IF(AND(Projektgrundlagen!$I$24,'04 - Erschütterung'!#REF!=TRUE),'04 - Erschütterung'!#REF!,"")</f>
        <v>#REF!</v>
      </c>
      <c r="E406" s="176" t="e">
        <f>IF(AND(Projektgrundlagen!$I$24,'04 - Erschütterung'!#REF!=TRUE),'04 - Erschütterung'!#REF!,"")</f>
        <v>#REF!</v>
      </c>
      <c r="F406" s="176" t="e">
        <f>IF(AND(Projektgrundlagen!$I$24,'04 - Erschütterung'!#REF!=TRUE),'04 - Erschütterung'!#REF!,"")</f>
        <v>#REF!</v>
      </c>
    </row>
    <row r="407" spans="2:6">
      <c r="B407" t="e">
        <f>IF(AND(Projektgrundlagen!$I$24,'04 - Erschütterung'!#REF!=TRUE),'04 - Erschütterung'!#REF!&amp;" "&amp;'04 - Erschütterung'!#REF!&amp;" "&amp;'04 - Erschütterung'!#REF!&amp;" "&amp;'04 - Erschütterung'!#REF!,"")</f>
        <v>#REF!</v>
      </c>
      <c r="C407" s="176" t="e">
        <f>IF(AND(Projektgrundlagen!$I$24,'04 - Erschütterung'!#REF!=TRUE),'04 - Erschütterung'!#REF!,"")</f>
        <v>#REF!</v>
      </c>
      <c r="D407" s="176" t="e">
        <f>IF(AND(Projektgrundlagen!$I$24,'04 - Erschütterung'!#REF!=TRUE),'04 - Erschütterung'!#REF!,"")</f>
        <v>#REF!</v>
      </c>
      <c r="E407" s="176" t="e">
        <f>IF(AND(Projektgrundlagen!$I$24,'04 - Erschütterung'!#REF!=TRUE),'04 - Erschütterung'!#REF!,"")</f>
        <v>#REF!</v>
      </c>
      <c r="F407" s="176" t="e">
        <f>IF(AND(Projektgrundlagen!$I$24,'04 - Erschütterung'!#REF!=TRUE),'04 - Erschütterung'!#REF!,"")</f>
        <v>#REF!</v>
      </c>
    </row>
    <row r="408" spans="2:6">
      <c r="B408" t="e">
        <f>IF(AND(Projektgrundlagen!$I$24,'04 - Erschütterung'!#REF!=TRUE),'04 - Erschütterung'!#REF!&amp;" "&amp;'04 - Erschütterung'!#REF!&amp;" "&amp;'04 - Erschütterung'!#REF!&amp;" "&amp;'04 - Erschütterung'!#REF!,"")</f>
        <v>#REF!</v>
      </c>
      <c r="C408" s="176" t="e">
        <f>IF(AND(Projektgrundlagen!$I$24,'04 - Erschütterung'!#REF!=TRUE),'04 - Erschütterung'!#REF!,"")</f>
        <v>#REF!</v>
      </c>
      <c r="D408" s="176" t="e">
        <f>IF(AND(Projektgrundlagen!$I$24,'04 - Erschütterung'!#REF!=TRUE),'04 - Erschütterung'!#REF!,"")</f>
        <v>#REF!</v>
      </c>
      <c r="E408" s="176" t="e">
        <f>IF(AND(Projektgrundlagen!$I$24,'04 - Erschütterung'!#REF!=TRUE),'04 - Erschütterung'!#REF!,"")</f>
        <v>#REF!</v>
      </c>
      <c r="F408" s="176" t="e">
        <f>IF(AND(Projektgrundlagen!$I$24,'04 - Erschütterung'!#REF!=TRUE),'04 - Erschütterung'!#REF!,"")</f>
        <v>#REF!</v>
      </c>
    </row>
    <row r="409" spans="2:6">
      <c r="B409" t="e">
        <f>IF(AND(Projektgrundlagen!$I$24,'04 - Erschütterung'!#REF!=TRUE),'04 - Erschütterung'!#REF!&amp;" "&amp;'04 - Erschütterung'!#REF!&amp;" "&amp;'04 - Erschütterung'!#REF!&amp;" "&amp;'04 - Erschütterung'!#REF!,"")</f>
        <v>#REF!</v>
      </c>
      <c r="C409" s="176" t="e">
        <f>IF(AND(Projektgrundlagen!$I$24,'04 - Erschütterung'!#REF!=TRUE),'04 - Erschütterung'!#REF!,"")</f>
        <v>#REF!</v>
      </c>
      <c r="D409" s="176" t="e">
        <f>IF(AND(Projektgrundlagen!$I$24,'04 - Erschütterung'!#REF!=TRUE),'04 - Erschütterung'!#REF!,"")</f>
        <v>#REF!</v>
      </c>
      <c r="E409" s="176" t="e">
        <f>IF(AND(Projektgrundlagen!$I$24,'04 - Erschütterung'!#REF!=TRUE),'04 - Erschütterung'!#REF!,"")</f>
        <v>#REF!</v>
      </c>
      <c r="F409" s="176" t="e">
        <f>IF(AND(Projektgrundlagen!$I$24,'04 - Erschütterung'!#REF!=TRUE),'04 - Erschütterung'!#REF!,"")</f>
        <v>#REF!</v>
      </c>
    </row>
    <row r="410" spans="2:6">
      <c r="B410" t="e">
        <f>IF(AND(Projektgrundlagen!$I$24,'04 - Erschütterung'!#REF!=TRUE),'04 - Erschütterung'!#REF!&amp;" "&amp;'04 - Erschütterung'!#REF!&amp;" "&amp;'04 - Erschütterung'!#REF!&amp;" "&amp;'04 - Erschütterung'!#REF!,"")</f>
        <v>#REF!</v>
      </c>
      <c r="C410" s="176" t="e">
        <f>IF(AND(Projektgrundlagen!$I$24,'04 - Erschütterung'!#REF!=TRUE),'04 - Erschütterung'!#REF!,"")</f>
        <v>#REF!</v>
      </c>
      <c r="D410" s="176" t="e">
        <f>IF(AND(Projektgrundlagen!$I$24,'04 - Erschütterung'!#REF!=TRUE),'04 - Erschütterung'!#REF!,"")</f>
        <v>#REF!</v>
      </c>
      <c r="E410" s="176" t="e">
        <f>IF(AND(Projektgrundlagen!$I$24,'04 - Erschütterung'!#REF!=TRUE),'04 - Erschütterung'!#REF!,"")</f>
        <v>#REF!</v>
      </c>
      <c r="F410" s="176" t="e">
        <f>IF(AND(Projektgrundlagen!$I$24,'04 - Erschütterung'!#REF!=TRUE),'04 - Erschütterung'!#REF!,"")</f>
        <v>#REF!</v>
      </c>
    </row>
    <row r="411" spans="2:6">
      <c r="B411" t="e">
        <f>IF(AND(Projektgrundlagen!$I$24,'04 - Erschütterung'!#REF!=TRUE),'04 - Erschütterung'!#REF!&amp;" "&amp;'04 - Erschütterung'!#REF!&amp;" "&amp;'04 - Erschütterung'!#REF!&amp;" "&amp;'04 - Erschütterung'!#REF!,"")</f>
        <v>#REF!</v>
      </c>
      <c r="C411" s="176" t="e">
        <f>IF(AND(Projektgrundlagen!$I$24,'04 - Erschütterung'!#REF!=TRUE),'04 - Erschütterung'!#REF!,"")</f>
        <v>#REF!</v>
      </c>
      <c r="D411" s="176" t="e">
        <f>IF(AND(Projektgrundlagen!$I$24,'04 - Erschütterung'!#REF!=TRUE),'04 - Erschütterung'!#REF!,"")</f>
        <v>#REF!</v>
      </c>
      <c r="E411" s="176" t="e">
        <f>IF(AND(Projektgrundlagen!$I$24,'04 - Erschütterung'!#REF!=TRUE),'04 - Erschütterung'!#REF!,"")</f>
        <v>#REF!</v>
      </c>
      <c r="F411" s="176" t="e">
        <f>IF(AND(Projektgrundlagen!$I$24,'04 - Erschütterung'!#REF!=TRUE),'04 - Erschütterung'!#REF!,"")</f>
        <v>#REF!</v>
      </c>
    </row>
    <row r="412" spans="2:6">
      <c r="B412" t="e">
        <f>IF(AND(Projektgrundlagen!$I$24,'04 - Erschütterung'!#REF!=TRUE),'04 - Erschütterung'!#REF!&amp;" "&amp;'04 - Erschütterung'!#REF!&amp;" "&amp;'04 - Erschütterung'!#REF!&amp;" "&amp;'04 - Erschütterung'!#REF!,"")</f>
        <v>#REF!</v>
      </c>
      <c r="C412" s="176" t="e">
        <f>IF(AND(Projektgrundlagen!$I$24,'04 - Erschütterung'!#REF!=TRUE),'04 - Erschütterung'!#REF!,"")</f>
        <v>#REF!</v>
      </c>
      <c r="D412" s="176" t="e">
        <f>IF(AND(Projektgrundlagen!$I$24,'04 - Erschütterung'!#REF!=TRUE),'04 - Erschütterung'!#REF!,"")</f>
        <v>#REF!</v>
      </c>
      <c r="E412" s="176" t="e">
        <f>IF(AND(Projektgrundlagen!$I$24,'04 - Erschütterung'!#REF!=TRUE),'04 - Erschütterung'!#REF!,"")</f>
        <v>#REF!</v>
      </c>
      <c r="F412" s="176" t="e">
        <f>IF(AND(Projektgrundlagen!$I$24,'04 - Erschütterung'!#REF!=TRUE),'04 - Erschütterung'!#REF!,"")</f>
        <v>#REF!</v>
      </c>
    </row>
    <row r="413" spans="2:6">
      <c r="B413" t="e">
        <f>IF(AND(Projektgrundlagen!$I$24,'04 - Erschütterung'!#REF!=TRUE),'04 - Erschütterung'!#REF!&amp;" "&amp;'04 - Erschütterung'!#REF!&amp;" "&amp;'04 - Erschütterung'!#REF!&amp;" "&amp;'04 - Erschütterung'!#REF!,"")</f>
        <v>#REF!</v>
      </c>
      <c r="C413" s="176" t="e">
        <f>IF(AND(Projektgrundlagen!$I$24,'04 - Erschütterung'!#REF!=TRUE),'04 - Erschütterung'!#REF!,"")</f>
        <v>#REF!</v>
      </c>
      <c r="D413" s="176" t="e">
        <f>IF(AND(Projektgrundlagen!$I$24,'04 - Erschütterung'!#REF!=TRUE),'04 - Erschütterung'!#REF!,"")</f>
        <v>#REF!</v>
      </c>
      <c r="E413" s="176" t="e">
        <f>IF(AND(Projektgrundlagen!$I$24,'04 - Erschütterung'!#REF!=TRUE),'04 - Erschütterung'!#REF!,"")</f>
        <v>#REF!</v>
      </c>
      <c r="F413" s="176" t="e">
        <f>IF(AND(Projektgrundlagen!$I$24,'04 - Erschütterung'!#REF!=TRUE),'04 - Erschütterung'!#REF!,"")</f>
        <v>#REF!</v>
      </c>
    </row>
    <row r="414" spans="2:6">
      <c r="B414" t="e">
        <f>IF(AND(Projektgrundlagen!$I$24,'04 - Erschütterung'!#REF!=TRUE),'04 - Erschütterung'!#REF!&amp;" "&amp;'04 - Erschütterung'!#REF!&amp;" "&amp;'04 - Erschütterung'!#REF!&amp;" "&amp;'04 - Erschütterung'!#REF!,"")</f>
        <v>#REF!</v>
      </c>
      <c r="C414" s="176" t="e">
        <f>IF(AND(Projektgrundlagen!$I$24,'04 - Erschütterung'!#REF!=TRUE),'04 - Erschütterung'!#REF!,"")</f>
        <v>#REF!</v>
      </c>
      <c r="D414" s="176" t="e">
        <f>IF(AND(Projektgrundlagen!$I$24,'04 - Erschütterung'!#REF!=TRUE),'04 - Erschütterung'!#REF!,"")</f>
        <v>#REF!</v>
      </c>
      <c r="E414" s="176" t="e">
        <f>IF(AND(Projektgrundlagen!$I$24,'04 - Erschütterung'!#REF!=TRUE),'04 - Erschütterung'!#REF!,"")</f>
        <v>#REF!</v>
      </c>
      <c r="F414" s="176" t="e">
        <f>IF(AND(Projektgrundlagen!$I$24,'04 - Erschütterung'!#REF!=TRUE),'04 - Erschütterung'!#REF!,"")</f>
        <v>#REF!</v>
      </c>
    </row>
    <row r="415" spans="2:6">
      <c r="B415" t="e">
        <f>IF(AND(Projektgrundlagen!$I$24,'04 - Erschütterung'!#REF!=TRUE),'04 - Erschütterung'!#REF!&amp;" "&amp;'04 - Erschütterung'!#REF!&amp;" "&amp;'04 - Erschütterung'!#REF!&amp;" "&amp;'04 - Erschütterung'!#REF!,"")</f>
        <v>#REF!</v>
      </c>
      <c r="C415" s="176" t="e">
        <f>IF(AND(Projektgrundlagen!$I$24,'04 - Erschütterung'!#REF!=TRUE),'04 - Erschütterung'!#REF!,"")</f>
        <v>#REF!</v>
      </c>
      <c r="D415" s="176" t="e">
        <f>IF(AND(Projektgrundlagen!$I$24,'04 - Erschütterung'!#REF!=TRUE),'04 - Erschütterung'!#REF!,"")</f>
        <v>#REF!</v>
      </c>
      <c r="E415" s="176" t="e">
        <f>IF(AND(Projektgrundlagen!$I$24,'04 - Erschütterung'!#REF!=TRUE),'04 - Erschütterung'!#REF!,"")</f>
        <v>#REF!</v>
      </c>
      <c r="F415" s="176" t="e">
        <f>IF(AND(Projektgrundlagen!$I$24,'04 - Erschütterung'!#REF!=TRUE),'04 - Erschütterung'!#REF!,"")</f>
        <v>#REF!</v>
      </c>
    </row>
    <row r="416" spans="2:6">
      <c r="B416" t="e">
        <f>IF(AND(Projektgrundlagen!$I$24,'04 - Erschütterung'!#REF!=TRUE),'04 - Erschütterung'!#REF!&amp;" "&amp;'04 - Erschütterung'!#REF!&amp;" "&amp;'04 - Erschütterung'!#REF!&amp;" "&amp;'04 - Erschütterung'!#REF!,"")</f>
        <v>#REF!</v>
      </c>
      <c r="C416" s="176" t="e">
        <f>IF(AND(Projektgrundlagen!$I$24,'04 - Erschütterung'!#REF!=TRUE),'04 - Erschütterung'!#REF!,"")</f>
        <v>#REF!</v>
      </c>
      <c r="D416" s="176" t="e">
        <f>IF(AND(Projektgrundlagen!$I$24,'04 - Erschütterung'!#REF!=TRUE),'04 - Erschütterung'!#REF!,"")</f>
        <v>#REF!</v>
      </c>
      <c r="E416" s="176" t="e">
        <f>IF(AND(Projektgrundlagen!$I$24,'04 - Erschütterung'!#REF!=TRUE),'04 - Erschütterung'!#REF!,"")</f>
        <v>#REF!</v>
      </c>
      <c r="F416" s="176" t="e">
        <f>IF(AND(Projektgrundlagen!$I$24,'04 - Erschütterung'!#REF!=TRUE),'04 - Erschütterung'!#REF!,"")</f>
        <v>#REF!</v>
      </c>
    </row>
    <row r="417" spans="2:6">
      <c r="B417" t="e">
        <f>IF(AND(Projektgrundlagen!$I$24,'04 - Erschütterung'!#REF!=TRUE),'04 - Erschütterung'!#REF!&amp;" "&amp;'04 - Erschütterung'!#REF!&amp;" "&amp;'04 - Erschütterung'!#REF!&amp;" "&amp;'04 - Erschütterung'!#REF!,"")</f>
        <v>#REF!</v>
      </c>
      <c r="C417" s="176" t="e">
        <f>IF(AND(Projektgrundlagen!$I$24,'04 - Erschütterung'!#REF!=TRUE),'04 - Erschütterung'!#REF!,"")</f>
        <v>#REF!</v>
      </c>
      <c r="D417" s="176" t="e">
        <f>IF(AND(Projektgrundlagen!$I$24,'04 - Erschütterung'!#REF!=TRUE),'04 - Erschütterung'!#REF!,"")</f>
        <v>#REF!</v>
      </c>
      <c r="E417" s="176" t="e">
        <f>IF(AND(Projektgrundlagen!$I$24,'04 - Erschütterung'!#REF!=TRUE),'04 - Erschütterung'!#REF!,"")</f>
        <v>#REF!</v>
      </c>
      <c r="F417" s="176" t="e">
        <f>IF(AND(Projektgrundlagen!$I$24,'04 - Erschütterung'!#REF!=TRUE),'04 - Erschütterung'!#REF!,"")</f>
        <v>#REF!</v>
      </c>
    </row>
    <row r="418" spans="2:6">
      <c r="B418" t="e">
        <f>IF(AND(Projektgrundlagen!$I$24,'04 - Erschütterung'!#REF!=TRUE),'04 - Erschütterung'!#REF!&amp;" "&amp;'04 - Erschütterung'!#REF!&amp;" "&amp;'04 - Erschütterung'!#REF!&amp;" "&amp;'04 - Erschütterung'!#REF!,"")</f>
        <v>#REF!</v>
      </c>
      <c r="C418" s="176" t="e">
        <f>IF(AND(Projektgrundlagen!$I$24,'04 - Erschütterung'!#REF!=TRUE),'04 - Erschütterung'!#REF!,"")</f>
        <v>#REF!</v>
      </c>
      <c r="D418" s="176" t="e">
        <f>IF(AND(Projektgrundlagen!$I$24,'04 - Erschütterung'!#REF!=TRUE),'04 - Erschütterung'!#REF!,"")</f>
        <v>#REF!</v>
      </c>
      <c r="E418" s="176" t="e">
        <f>IF(AND(Projektgrundlagen!$I$24,'04 - Erschütterung'!#REF!=TRUE),'04 - Erschütterung'!#REF!,"")</f>
        <v>#REF!</v>
      </c>
      <c r="F418" s="176" t="e">
        <f>IF(AND(Projektgrundlagen!$I$24,'04 - Erschütterung'!#REF!=TRUE),'04 - Erschütterung'!#REF!,"")</f>
        <v>#REF!</v>
      </c>
    </row>
    <row r="419" spans="2:6">
      <c r="B419" t="e">
        <f>IF(AND(Projektgrundlagen!$I$24,'04 - Erschütterung'!#REF!=TRUE),'04 - Erschütterung'!#REF!&amp;" "&amp;'04 - Erschütterung'!#REF!&amp;" "&amp;'04 - Erschütterung'!#REF!&amp;" "&amp;'04 - Erschütterung'!#REF!,"")</f>
        <v>#REF!</v>
      </c>
      <c r="C419" s="176" t="e">
        <f>IF(AND(Projektgrundlagen!$I$24,'04 - Erschütterung'!#REF!=TRUE),'04 - Erschütterung'!#REF!,"")</f>
        <v>#REF!</v>
      </c>
      <c r="D419" s="176" t="e">
        <f>IF(AND(Projektgrundlagen!$I$24,'04 - Erschütterung'!#REF!=TRUE),'04 - Erschütterung'!#REF!,"")</f>
        <v>#REF!</v>
      </c>
      <c r="E419" s="176" t="e">
        <f>IF(AND(Projektgrundlagen!$I$24,'04 - Erschütterung'!#REF!=TRUE),'04 - Erschütterung'!#REF!,"")</f>
        <v>#REF!</v>
      </c>
      <c r="F419" s="176" t="e">
        <f>IF(AND(Projektgrundlagen!$I$24,'04 - Erschütterung'!#REF!=TRUE),'04 - Erschütterung'!#REF!,"")</f>
        <v>#REF!</v>
      </c>
    </row>
    <row r="420" spans="2:6">
      <c r="B420" t="e">
        <f>IF(AND(Projektgrundlagen!$I$24,'04 - Erschütterung'!#REF!=TRUE),'04 - Erschütterung'!#REF!&amp;" "&amp;'04 - Erschütterung'!#REF!&amp;" "&amp;'04 - Erschütterung'!#REF!&amp;" "&amp;'04 - Erschütterung'!#REF!,"")</f>
        <v>#REF!</v>
      </c>
      <c r="C420" s="176" t="e">
        <f>IF(AND(Projektgrundlagen!$I$24,'04 - Erschütterung'!#REF!=TRUE),'04 - Erschütterung'!#REF!,"")</f>
        <v>#REF!</v>
      </c>
      <c r="D420" s="176" t="e">
        <f>IF(AND(Projektgrundlagen!$I$24,'04 - Erschütterung'!#REF!=TRUE),'04 - Erschütterung'!#REF!,"")</f>
        <v>#REF!</v>
      </c>
      <c r="E420" s="176" t="e">
        <f>IF(AND(Projektgrundlagen!$I$24,'04 - Erschütterung'!#REF!=TRUE),'04 - Erschütterung'!#REF!,"")</f>
        <v>#REF!</v>
      </c>
      <c r="F420" s="176" t="e">
        <f>IF(AND(Projektgrundlagen!$I$24,'04 - Erschütterung'!#REF!=TRUE),'04 - Erschütterung'!#REF!,"")</f>
        <v>#REF!</v>
      </c>
    </row>
    <row r="421" spans="2:6">
      <c r="B421" t="e">
        <f>IF(AND(Projektgrundlagen!$I$24,'04 - Erschütterung'!#REF!=TRUE),'04 - Erschütterung'!#REF!&amp;" "&amp;'04 - Erschütterung'!#REF!&amp;" "&amp;'04 - Erschütterung'!#REF!&amp;" "&amp;'04 - Erschütterung'!#REF!,"")</f>
        <v>#REF!</v>
      </c>
      <c r="C421" s="176" t="e">
        <f>IF(AND(Projektgrundlagen!$I$24,'04 - Erschütterung'!#REF!=TRUE),'04 - Erschütterung'!#REF!,"")</f>
        <v>#REF!</v>
      </c>
      <c r="D421" s="176" t="e">
        <f>IF(AND(Projektgrundlagen!$I$24,'04 - Erschütterung'!#REF!=TRUE),'04 - Erschütterung'!#REF!,"")</f>
        <v>#REF!</v>
      </c>
      <c r="E421" s="176" t="e">
        <f>IF(AND(Projektgrundlagen!$I$24,'04 - Erschütterung'!#REF!=TRUE),'04 - Erschütterung'!#REF!,"")</f>
        <v>#REF!</v>
      </c>
      <c r="F421" s="176" t="e">
        <f>IF(AND(Projektgrundlagen!$I$24,'04 - Erschütterung'!#REF!=TRUE),'04 - Erschütterung'!#REF!,"")</f>
        <v>#REF!</v>
      </c>
    </row>
    <row r="422" spans="2:6">
      <c r="B422" t="e">
        <f>IF(AND(Projektgrundlagen!$I$24,'04 - Erschütterung'!#REF!=TRUE),'04 - Erschütterung'!#REF!&amp;" "&amp;'04 - Erschütterung'!#REF!&amp;" "&amp;'04 - Erschütterung'!#REF!&amp;" "&amp;'04 - Erschütterung'!#REF!,"")</f>
        <v>#REF!</v>
      </c>
      <c r="C422" s="176" t="e">
        <f>IF(AND(Projektgrundlagen!$I$24,'04 - Erschütterung'!#REF!=TRUE),'04 - Erschütterung'!#REF!,"")</f>
        <v>#REF!</v>
      </c>
      <c r="D422" s="176" t="e">
        <f>IF(AND(Projektgrundlagen!$I$24,'04 - Erschütterung'!#REF!=TRUE),'04 - Erschütterung'!#REF!,"")</f>
        <v>#REF!</v>
      </c>
      <c r="E422" s="176" t="e">
        <f>IF(AND(Projektgrundlagen!$I$24,'04 - Erschütterung'!#REF!=TRUE),'04 - Erschütterung'!#REF!,"")</f>
        <v>#REF!</v>
      </c>
      <c r="F422" s="176" t="e">
        <f>IF(AND(Projektgrundlagen!$I$24,'04 - Erschütterung'!#REF!=TRUE),'04 - Erschütterung'!#REF!,"")</f>
        <v>#REF!</v>
      </c>
    </row>
    <row r="423" spans="2:6">
      <c r="B423" t="e">
        <f>IF(AND(Projektgrundlagen!$I$24,'04 - Erschütterung'!#REF!=TRUE),'04 - Erschütterung'!#REF!&amp;" "&amp;'04 - Erschütterung'!#REF!&amp;" "&amp;'04 - Erschütterung'!#REF!&amp;" "&amp;'04 - Erschütterung'!#REF!,"")</f>
        <v>#REF!</v>
      </c>
      <c r="C423" s="176" t="e">
        <f>IF(AND(Projektgrundlagen!$I$24,'04 - Erschütterung'!#REF!=TRUE),'04 - Erschütterung'!#REF!,"")</f>
        <v>#REF!</v>
      </c>
      <c r="D423" s="176" t="e">
        <f>IF(AND(Projektgrundlagen!$I$24,'04 - Erschütterung'!#REF!=TRUE),'04 - Erschütterung'!#REF!,"")</f>
        <v>#REF!</v>
      </c>
      <c r="E423" s="176" t="e">
        <f>IF(AND(Projektgrundlagen!$I$24,'04 - Erschütterung'!#REF!=TRUE),'04 - Erschütterung'!#REF!,"")</f>
        <v>#REF!</v>
      </c>
      <c r="F423" s="176" t="e">
        <f>IF(AND(Projektgrundlagen!$I$24,'04 - Erschütterung'!#REF!=TRUE),'04 - Erschütterung'!#REF!,"")</f>
        <v>#REF!</v>
      </c>
    </row>
    <row r="424" spans="2:6">
      <c r="B424" t="e">
        <f>IF(AND(Projektgrundlagen!$I$24,'04 - Erschütterung'!#REF!=TRUE),'04 - Erschütterung'!#REF!&amp;" "&amp;'04 - Erschütterung'!#REF!&amp;" "&amp;'04 - Erschütterung'!#REF!&amp;" "&amp;'04 - Erschütterung'!#REF!,"")</f>
        <v>#REF!</v>
      </c>
      <c r="C424" s="176" t="e">
        <f>IF(AND(Projektgrundlagen!$I$24,'04 - Erschütterung'!#REF!=TRUE),'04 - Erschütterung'!#REF!,"")</f>
        <v>#REF!</v>
      </c>
      <c r="D424" s="176" t="e">
        <f>IF(AND(Projektgrundlagen!$I$24,'04 - Erschütterung'!#REF!=TRUE),'04 - Erschütterung'!#REF!,"")</f>
        <v>#REF!</v>
      </c>
      <c r="E424" s="176" t="e">
        <f>IF(AND(Projektgrundlagen!$I$24,'04 - Erschütterung'!#REF!=TRUE),'04 - Erschütterung'!#REF!,"")</f>
        <v>#REF!</v>
      </c>
      <c r="F424" s="176" t="e">
        <f>IF(AND(Projektgrundlagen!$I$24,'04 - Erschütterung'!#REF!=TRUE),'04 - Erschütterung'!#REF!,"")</f>
        <v>#REF!</v>
      </c>
    </row>
    <row r="425" spans="2:6">
      <c r="B425" t="e">
        <f>IF(AND(Projektgrundlagen!$I$24,'04 - Erschütterung'!#REF!=TRUE),'04 - Erschütterung'!#REF!&amp;" "&amp;'04 - Erschütterung'!#REF!&amp;" "&amp;'04 - Erschütterung'!#REF!&amp;" "&amp;'04 - Erschütterung'!#REF!,"")</f>
        <v>#REF!</v>
      </c>
      <c r="C425" s="176" t="e">
        <f>IF(AND(Projektgrundlagen!$I$24,'04 - Erschütterung'!#REF!=TRUE),'04 - Erschütterung'!#REF!,"")</f>
        <v>#REF!</v>
      </c>
      <c r="D425" s="176" t="e">
        <f>IF(AND(Projektgrundlagen!$I$24,'04 - Erschütterung'!#REF!=TRUE),'04 - Erschütterung'!#REF!,"")</f>
        <v>#REF!</v>
      </c>
      <c r="E425" s="176" t="e">
        <f>IF(AND(Projektgrundlagen!$I$24,'04 - Erschütterung'!#REF!=TRUE),'04 - Erschütterung'!#REF!,"")</f>
        <v>#REF!</v>
      </c>
      <c r="F425" s="176" t="e">
        <f>IF(AND(Projektgrundlagen!$I$24,'04 - Erschütterung'!#REF!=TRUE),'04 - Erschütterung'!#REF!,"")</f>
        <v>#REF!</v>
      </c>
    </row>
    <row r="426" spans="2:6">
      <c r="B426" t="e">
        <f>IF(AND(Projektgrundlagen!$I$24,'04 - Erschütterung'!#REF!=TRUE),'04 - Erschütterung'!#REF!&amp;" "&amp;'04 - Erschütterung'!#REF!&amp;" "&amp;'04 - Erschütterung'!#REF!&amp;" "&amp;'04 - Erschütterung'!#REF!,"")</f>
        <v>#REF!</v>
      </c>
      <c r="C426" s="176" t="e">
        <f>IF(AND(Projektgrundlagen!$I$24,'04 - Erschütterung'!#REF!=TRUE),'04 - Erschütterung'!#REF!,"")</f>
        <v>#REF!</v>
      </c>
      <c r="D426" s="176" t="e">
        <f>IF(AND(Projektgrundlagen!$I$24,'04 - Erschütterung'!#REF!=TRUE),'04 - Erschütterung'!#REF!,"")</f>
        <v>#REF!</v>
      </c>
      <c r="E426" s="176" t="e">
        <f>IF(AND(Projektgrundlagen!$I$24,'04 - Erschütterung'!#REF!=TRUE),'04 - Erschütterung'!#REF!,"")</f>
        <v>#REF!</v>
      </c>
      <c r="F426" s="176" t="e">
        <f>IF(AND(Projektgrundlagen!$I$24,'04 - Erschütterung'!#REF!=TRUE),'04 - Erschütterung'!#REF!,"")</f>
        <v>#REF!</v>
      </c>
    </row>
    <row r="427" spans="2:6">
      <c r="B427" t="e">
        <f>IF(AND(Projektgrundlagen!$I$24,'04 - Erschütterung'!#REF!=TRUE),'04 - Erschütterung'!#REF!&amp;" "&amp;'04 - Erschütterung'!#REF!&amp;" "&amp;'04 - Erschütterung'!#REF!&amp;" "&amp;'04 - Erschütterung'!#REF!,"")</f>
        <v>#REF!</v>
      </c>
      <c r="C427" s="176" t="e">
        <f>IF(AND(Projektgrundlagen!$I$24,'04 - Erschütterung'!#REF!=TRUE),'04 - Erschütterung'!#REF!,"")</f>
        <v>#REF!</v>
      </c>
      <c r="D427" s="176" t="e">
        <f>IF(AND(Projektgrundlagen!$I$24,'04 - Erschütterung'!#REF!=TRUE),'04 - Erschütterung'!#REF!,"")</f>
        <v>#REF!</v>
      </c>
      <c r="E427" s="176" t="e">
        <f>IF(AND(Projektgrundlagen!$I$24,'04 - Erschütterung'!#REF!=TRUE),'04 - Erschütterung'!#REF!,"")</f>
        <v>#REF!</v>
      </c>
      <c r="F427" s="176" t="e">
        <f>IF(AND(Projektgrundlagen!$I$24,'04 - Erschütterung'!#REF!=TRUE),'04 - Erschütterung'!#REF!,"")</f>
        <v>#REF!</v>
      </c>
    </row>
    <row r="428" spans="2:6">
      <c r="B428" t="e">
        <f>IF(AND(Projektgrundlagen!$I$24,'04 - Erschütterung'!#REF!=TRUE),'04 - Erschütterung'!#REF!&amp;" "&amp;'04 - Erschütterung'!#REF!&amp;" "&amp;'04 - Erschütterung'!#REF!&amp;" "&amp;'04 - Erschütterung'!#REF!,"")</f>
        <v>#REF!</v>
      </c>
      <c r="C428" s="176" t="e">
        <f>IF(AND(Projektgrundlagen!$I$24,'04 - Erschütterung'!#REF!=TRUE),'04 - Erschütterung'!#REF!,"")</f>
        <v>#REF!</v>
      </c>
      <c r="D428" s="176" t="e">
        <f>IF(AND(Projektgrundlagen!$I$24,'04 - Erschütterung'!#REF!=TRUE),'04 - Erschütterung'!#REF!,"")</f>
        <v>#REF!</v>
      </c>
      <c r="E428" s="176" t="e">
        <f>IF(AND(Projektgrundlagen!$I$24,'04 - Erschütterung'!#REF!=TRUE),'04 - Erschütterung'!#REF!,"")</f>
        <v>#REF!</v>
      </c>
      <c r="F428" s="176" t="e">
        <f>IF(AND(Projektgrundlagen!$I$24,'04 - Erschütterung'!#REF!=TRUE),'04 - Erschütterung'!#REF!,"")</f>
        <v>#REF!</v>
      </c>
    </row>
    <row r="429" spans="2:6">
      <c r="B429" t="e">
        <f>IF(AND(Projektgrundlagen!$I$24,'04 - Erschütterung'!#REF!=TRUE),'04 - Erschütterung'!#REF!&amp;" "&amp;'04 - Erschütterung'!#REF!&amp;" "&amp;'04 - Erschütterung'!#REF!&amp;" "&amp;'04 - Erschütterung'!#REF!,"")</f>
        <v>#REF!</v>
      </c>
      <c r="C429" s="176" t="e">
        <f>IF(AND(Projektgrundlagen!$I$24,'04 - Erschütterung'!#REF!=TRUE),'04 - Erschütterung'!#REF!,"")</f>
        <v>#REF!</v>
      </c>
      <c r="D429" s="176" t="e">
        <f>IF(AND(Projektgrundlagen!$I$24,'04 - Erschütterung'!#REF!=TRUE),'04 - Erschütterung'!#REF!,"")</f>
        <v>#REF!</v>
      </c>
      <c r="E429" s="176" t="e">
        <f>IF(AND(Projektgrundlagen!$I$24,'04 - Erschütterung'!#REF!=TRUE),'04 - Erschütterung'!#REF!,"")</f>
        <v>#REF!</v>
      </c>
      <c r="F429" s="176" t="e">
        <f>IF(AND(Projektgrundlagen!$I$24,'04 - Erschütterung'!#REF!=TRUE),'04 - Erschütterung'!#REF!,"")</f>
        <v>#REF!</v>
      </c>
    </row>
    <row r="430" spans="2:6">
      <c r="B430" t="e">
        <f>IF(AND(Projektgrundlagen!$I$24,'04 - Erschütterung'!#REF!=TRUE),'04 - Erschütterung'!#REF!&amp;" "&amp;'04 - Erschütterung'!#REF!&amp;" "&amp;'04 - Erschütterung'!#REF!&amp;" "&amp;'04 - Erschütterung'!#REF!,"")</f>
        <v>#REF!</v>
      </c>
      <c r="C430" s="176" t="e">
        <f>IF(AND(Projektgrundlagen!$I$24,'04 - Erschütterung'!#REF!=TRUE),'04 - Erschütterung'!#REF!,"")</f>
        <v>#REF!</v>
      </c>
      <c r="D430" s="176" t="e">
        <f>IF(AND(Projektgrundlagen!$I$24,'04 - Erschütterung'!#REF!=TRUE),'04 - Erschütterung'!#REF!,"")</f>
        <v>#REF!</v>
      </c>
      <c r="E430" s="176" t="e">
        <f>IF(AND(Projektgrundlagen!$I$24,'04 - Erschütterung'!#REF!=TRUE),'04 - Erschütterung'!#REF!,"")</f>
        <v>#REF!</v>
      </c>
      <c r="F430" s="176" t="e">
        <f>IF(AND(Projektgrundlagen!$I$24,'04 - Erschütterung'!#REF!=TRUE),'04 - Erschütterung'!#REF!,"")</f>
        <v>#REF!</v>
      </c>
    </row>
    <row r="431" spans="2:6">
      <c r="B431" t="e">
        <f>IF(AND(Projektgrundlagen!$I$24,'04 - Erschütterung'!#REF!=TRUE),'04 - Erschütterung'!#REF!&amp;" "&amp;'04 - Erschütterung'!#REF!&amp;" "&amp;'04 - Erschütterung'!#REF!&amp;" "&amp;'04 - Erschütterung'!#REF!,"")</f>
        <v>#REF!</v>
      </c>
      <c r="C431" s="176" t="e">
        <f>IF(AND(Projektgrundlagen!$I$24,'04 - Erschütterung'!#REF!=TRUE),'04 - Erschütterung'!#REF!,"")</f>
        <v>#REF!</v>
      </c>
      <c r="D431" s="176" t="e">
        <f>IF(AND(Projektgrundlagen!$I$24,'04 - Erschütterung'!#REF!=TRUE),'04 - Erschütterung'!#REF!,"")</f>
        <v>#REF!</v>
      </c>
      <c r="E431" s="176" t="e">
        <f>IF(AND(Projektgrundlagen!$I$24,'04 - Erschütterung'!#REF!=TRUE),'04 - Erschütterung'!#REF!,"")</f>
        <v>#REF!</v>
      </c>
      <c r="F431" s="176" t="e">
        <f>IF(AND(Projektgrundlagen!$I$24,'04 - Erschütterung'!#REF!=TRUE),'04 - Erschütterung'!#REF!,"")</f>
        <v>#REF!</v>
      </c>
    </row>
    <row r="432" spans="2:6">
      <c r="B432" t="e">
        <f>IF(AND(Projektgrundlagen!$I$24,'04 - Erschütterung'!#REF!=TRUE),'04 - Erschütterung'!#REF!&amp;" "&amp;'04 - Erschütterung'!#REF!&amp;" "&amp;'04 - Erschütterung'!#REF!&amp;" "&amp;'04 - Erschütterung'!#REF!,"")</f>
        <v>#REF!</v>
      </c>
      <c r="C432" s="176" t="e">
        <f>IF(AND(Projektgrundlagen!$I$24,'04 - Erschütterung'!#REF!=TRUE),'04 - Erschütterung'!#REF!,"")</f>
        <v>#REF!</v>
      </c>
      <c r="D432" s="176" t="e">
        <f>IF(AND(Projektgrundlagen!$I$24,'04 - Erschütterung'!#REF!=TRUE),'04 - Erschütterung'!#REF!,"")</f>
        <v>#REF!</v>
      </c>
      <c r="E432" s="176" t="e">
        <f>IF(AND(Projektgrundlagen!$I$24,'04 - Erschütterung'!#REF!=TRUE),'04 - Erschütterung'!#REF!,"")</f>
        <v>#REF!</v>
      </c>
      <c r="F432" s="176" t="e">
        <f>IF(AND(Projektgrundlagen!$I$24,'04 - Erschütterung'!#REF!=TRUE),'04 - Erschütterung'!#REF!,"")</f>
        <v>#REF!</v>
      </c>
    </row>
    <row r="433" spans="2:6">
      <c r="B433" t="e">
        <f>IF(AND(Projektgrundlagen!$I$24,'04 - Erschütterung'!#REF!=TRUE),'04 - Erschütterung'!#REF!&amp;" "&amp;'04 - Erschütterung'!#REF!&amp;" "&amp;'04 - Erschütterung'!#REF!&amp;" "&amp;'04 - Erschütterung'!#REF!,"")</f>
        <v>#REF!</v>
      </c>
      <c r="C433" s="176" t="e">
        <f>IF(AND(Projektgrundlagen!$I$24,'04 - Erschütterung'!#REF!=TRUE),'04 - Erschütterung'!#REF!,"")</f>
        <v>#REF!</v>
      </c>
      <c r="D433" s="176" t="e">
        <f>IF(AND(Projektgrundlagen!$I$24,'04 - Erschütterung'!#REF!=TRUE),'04 - Erschütterung'!#REF!,"")</f>
        <v>#REF!</v>
      </c>
      <c r="E433" s="176" t="e">
        <f>IF(AND(Projektgrundlagen!$I$24,'04 - Erschütterung'!#REF!=TRUE),'04 - Erschütterung'!#REF!,"")</f>
        <v>#REF!</v>
      </c>
      <c r="F433" s="176" t="e">
        <f>IF(AND(Projektgrundlagen!$I$24,'04 - Erschütterung'!#REF!=TRUE),'04 - Erschütterung'!#REF!,"")</f>
        <v>#REF!</v>
      </c>
    </row>
    <row r="434" spans="2:6">
      <c r="B434" t="e">
        <f>IF(AND(Projektgrundlagen!$I$24,'04 - Erschütterung'!#REF!=TRUE),'04 - Erschütterung'!#REF!&amp;" "&amp;'04 - Erschütterung'!#REF!&amp;" "&amp;'04 - Erschütterung'!#REF!&amp;" "&amp;'04 - Erschütterung'!#REF!,"")</f>
        <v>#REF!</v>
      </c>
      <c r="C434" s="176" t="e">
        <f>IF(AND(Projektgrundlagen!$I$24,'04 - Erschütterung'!#REF!=TRUE),'04 - Erschütterung'!#REF!,"")</f>
        <v>#REF!</v>
      </c>
      <c r="D434" s="176" t="e">
        <f>IF(AND(Projektgrundlagen!$I$24,'04 - Erschütterung'!#REF!=TRUE),'04 - Erschütterung'!#REF!,"")</f>
        <v>#REF!</v>
      </c>
      <c r="E434" s="176" t="e">
        <f>IF(AND(Projektgrundlagen!$I$24,'04 - Erschütterung'!#REF!=TRUE),'04 - Erschütterung'!#REF!,"")</f>
        <v>#REF!</v>
      </c>
      <c r="F434" s="176" t="e">
        <f>IF(AND(Projektgrundlagen!$I$24,'04 - Erschütterung'!#REF!=TRUE),'04 - Erschütterung'!#REF!,"")</f>
        <v>#REF!</v>
      </c>
    </row>
    <row r="435" spans="2:6">
      <c r="B435" t="e">
        <f>IF(AND(Projektgrundlagen!$I$24,'04 - Erschütterung'!#REF!=TRUE),'04 - Erschütterung'!#REF!&amp;" "&amp;'04 - Erschütterung'!#REF!&amp;" "&amp;'04 - Erschütterung'!#REF!&amp;" "&amp;'04 - Erschütterung'!#REF!,"")</f>
        <v>#REF!</v>
      </c>
      <c r="C435" s="176" t="e">
        <f>IF(AND(Projektgrundlagen!$I$24,'04 - Erschütterung'!#REF!=TRUE),'04 - Erschütterung'!#REF!,"")</f>
        <v>#REF!</v>
      </c>
      <c r="D435" s="176" t="e">
        <f>IF(AND(Projektgrundlagen!$I$24,'04 - Erschütterung'!#REF!=TRUE),'04 - Erschütterung'!#REF!,"")</f>
        <v>#REF!</v>
      </c>
      <c r="E435" s="176" t="e">
        <f>IF(AND(Projektgrundlagen!$I$24,'04 - Erschütterung'!#REF!=TRUE),'04 - Erschütterung'!#REF!,"")</f>
        <v>#REF!</v>
      </c>
      <c r="F435" s="176" t="e">
        <f>IF(AND(Projektgrundlagen!$I$24,'04 - Erschütterung'!#REF!=TRUE),'04 - Erschütterung'!#REF!,"")</f>
        <v>#REF!</v>
      </c>
    </row>
    <row r="436" spans="2:6">
      <c r="B436" t="e">
        <f>IF(AND(Projektgrundlagen!$I$24,'04 - Erschütterung'!#REF!=TRUE),'04 - Erschütterung'!#REF!&amp;" "&amp;'04 - Erschütterung'!#REF!&amp;" "&amp;'04 - Erschütterung'!#REF!&amp;" "&amp;'04 - Erschütterung'!#REF!,"")</f>
        <v>#REF!</v>
      </c>
      <c r="C436" s="176" t="e">
        <f>IF(AND(Projektgrundlagen!$I$24,'04 - Erschütterung'!#REF!=TRUE),'04 - Erschütterung'!#REF!,"")</f>
        <v>#REF!</v>
      </c>
      <c r="D436" s="176" t="e">
        <f>IF(AND(Projektgrundlagen!$I$24,'04 - Erschütterung'!#REF!=TRUE),'04 - Erschütterung'!#REF!,"")</f>
        <v>#REF!</v>
      </c>
      <c r="E436" s="176" t="e">
        <f>IF(AND(Projektgrundlagen!$I$24,'04 - Erschütterung'!#REF!=TRUE),'04 - Erschütterung'!#REF!,"")</f>
        <v>#REF!</v>
      </c>
      <c r="F436" s="176" t="e">
        <f>IF(AND(Projektgrundlagen!$I$24,'04 - Erschütterung'!#REF!=TRUE),'04 - Erschütterung'!#REF!,"")</f>
        <v>#REF!</v>
      </c>
    </row>
    <row r="437" spans="2:6">
      <c r="B437" t="e">
        <f>IF(AND(Projektgrundlagen!$I$24,'04 - Erschütterung'!#REF!=TRUE),'04 - Erschütterung'!#REF!&amp;" "&amp;'04 - Erschütterung'!#REF!&amp;" "&amp;'04 - Erschütterung'!#REF!&amp;" "&amp;'04 - Erschütterung'!#REF!,"")</f>
        <v>#REF!</v>
      </c>
      <c r="C437" s="176" t="e">
        <f>IF(AND(Projektgrundlagen!$I$24,'04 - Erschütterung'!#REF!=TRUE),'04 - Erschütterung'!#REF!,"")</f>
        <v>#REF!</v>
      </c>
      <c r="D437" s="176" t="e">
        <f>IF(AND(Projektgrundlagen!$I$24,'04 - Erschütterung'!#REF!=TRUE),'04 - Erschütterung'!#REF!,"")</f>
        <v>#REF!</v>
      </c>
      <c r="E437" s="176" t="e">
        <f>IF(AND(Projektgrundlagen!$I$24,'04 - Erschütterung'!#REF!=TRUE),'04 - Erschütterung'!#REF!,"")</f>
        <v>#REF!</v>
      </c>
      <c r="F437" s="176" t="e">
        <f>IF(AND(Projektgrundlagen!$I$24,'04 - Erschütterung'!#REF!=TRUE),'04 - Erschütterung'!#REF!,"")</f>
        <v>#REF!</v>
      </c>
    </row>
    <row r="438" spans="2:6">
      <c r="B438" t="e">
        <f>IF(AND(Projektgrundlagen!$I$24,'04 - Erschütterung'!#REF!=TRUE),'04 - Erschütterung'!#REF!&amp;" "&amp;'04 - Erschütterung'!#REF!&amp;" "&amp;'04 - Erschütterung'!#REF!&amp;" "&amp;'04 - Erschütterung'!#REF!,"")</f>
        <v>#REF!</v>
      </c>
      <c r="C438" s="176" t="e">
        <f>IF(AND(Projektgrundlagen!$I$24,'04 - Erschütterung'!#REF!=TRUE),'04 - Erschütterung'!#REF!,"")</f>
        <v>#REF!</v>
      </c>
      <c r="D438" s="176" t="e">
        <f>IF(AND(Projektgrundlagen!$I$24,'04 - Erschütterung'!#REF!=TRUE),'04 - Erschütterung'!#REF!,"")</f>
        <v>#REF!</v>
      </c>
      <c r="E438" s="176" t="e">
        <f>IF(AND(Projektgrundlagen!$I$24,'04 - Erschütterung'!#REF!=TRUE),'04 - Erschütterung'!#REF!,"")</f>
        <v>#REF!</v>
      </c>
      <c r="F438" s="176" t="e">
        <f>IF(AND(Projektgrundlagen!$I$24,'04 - Erschütterung'!#REF!=TRUE),'04 - Erschütterung'!#REF!,"")</f>
        <v>#REF!</v>
      </c>
    </row>
    <row r="439" spans="2:6">
      <c r="B439" t="e">
        <f>IF(AND(Projektgrundlagen!$I$24,'04 - Erschütterung'!#REF!=TRUE),'04 - Erschütterung'!#REF!&amp;" "&amp;'04 - Erschütterung'!#REF!&amp;" "&amp;'04 - Erschütterung'!#REF!&amp;" "&amp;'04 - Erschütterung'!#REF!,"")</f>
        <v>#REF!</v>
      </c>
      <c r="C439" s="176" t="e">
        <f>IF(AND(Projektgrundlagen!$I$24,'04 - Erschütterung'!#REF!=TRUE),'04 - Erschütterung'!#REF!,"")</f>
        <v>#REF!</v>
      </c>
      <c r="D439" s="176" t="e">
        <f>IF(AND(Projektgrundlagen!$I$24,'04 - Erschütterung'!#REF!=TRUE),'04 - Erschütterung'!#REF!,"")</f>
        <v>#REF!</v>
      </c>
      <c r="E439" s="176" t="e">
        <f>IF(AND(Projektgrundlagen!$I$24,'04 - Erschütterung'!#REF!=TRUE),'04 - Erschütterung'!#REF!,"")</f>
        <v>#REF!</v>
      </c>
      <c r="F439" s="176" t="e">
        <f>IF(AND(Projektgrundlagen!$I$24,'04 - Erschütterung'!#REF!=TRUE),'04 - Erschütterung'!#REF!,"")</f>
        <v>#REF!</v>
      </c>
    </row>
    <row r="440" spans="2:6">
      <c r="B440" t="e">
        <f>IF(AND(Projektgrundlagen!$I$24,'04 - Erschütterung'!#REF!=TRUE),'04 - Erschütterung'!#REF!&amp;" "&amp;'04 - Erschütterung'!#REF!&amp;" "&amp;'04 - Erschütterung'!#REF!&amp;" "&amp;'04 - Erschütterung'!#REF!,"")</f>
        <v>#REF!</v>
      </c>
      <c r="C440" s="176" t="e">
        <f>IF(AND(Projektgrundlagen!$I$24,'04 - Erschütterung'!#REF!=TRUE),'04 - Erschütterung'!#REF!,"")</f>
        <v>#REF!</v>
      </c>
      <c r="D440" s="176" t="e">
        <f>IF(AND(Projektgrundlagen!$I$24,'04 - Erschütterung'!#REF!=TRUE),'04 - Erschütterung'!#REF!,"")</f>
        <v>#REF!</v>
      </c>
      <c r="E440" s="176" t="e">
        <f>IF(AND(Projektgrundlagen!$I$24,'04 - Erschütterung'!#REF!=TRUE),'04 - Erschütterung'!#REF!,"")</f>
        <v>#REF!</v>
      </c>
      <c r="F440" s="176" t="e">
        <f>IF(AND(Projektgrundlagen!$I$24,'04 - Erschütterung'!#REF!=TRUE),'04 - Erschütterung'!#REF!,"")</f>
        <v>#REF!</v>
      </c>
    </row>
    <row r="441" spans="2:6">
      <c r="B441" t="e">
        <f>IF(AND(Projektgrundlagen!$I$24,'04 - Erschütterung'!#REF!=TRUE),'04 - Erschütterung'!#REF!&amp;" "&amp;'04 - Erschütterung'!#REF!&amp;" "&amp;'04 - Erschütterung'!#REF!&amp;" "&amp;'04 - Erschütterung'!#REF!,"")</f>
        <v>#REF!</v>
      </c>
      <c r="C441" s="176" t="e">
        <f>IF(AND(Projektgrundlagen!$I$24,'04 - Erschütterung'!#REF!=TRUE),'04 - Erschütterung'!#REF!,"")</f>
        <v>#REF!</v>
      </c>
      <c r="D441" s="176" t="e">
        <f>IF(AND(Projektgrundlagen!$I$24,'04 - Erschütterung'!#REF!=TRUE),'04 - Erschütterung'!#REF!,"")</f>
        <v>#REF!</v>
      </c>
      <c r="E441" s="176" t="e">
        <f>IF(AND(Projektgrundlagen!$I$24,'04 - Erschütterung'!#REF!=TRUE),'04 - Erschütterung'!#REF!,"")</f>
        <v>#REF!</v>
      </c>
      <c r="F441" s="176" t="e">
        <f>IF(AND(Projektgrundlagen!$I$24,'04 - Erschütterung'!#REF!=TRUE),'04 - Erschütterung'!#REF!,"")</f>
        <v>#REF!</v>
      </c>
    </row>
    <row r="442" spans="2:6">
      <c r="B442" t="e">
        <f>IF(AND(Projektgrundlagen!$I$24,'04 - Erschütterung'!#REF!=TRUE),'04 - Erschütterung'!#REF!&amp;" "&amp;'04 - Erschütterung'!#REF!&amp;" "&amp;'04 - Erschütterung'!#REF!&amp;" "&amp;'04 - Erschütterung'!#REF!,"")</f>
        <v>#REF!</v>
      </c>
      <c r="C442" s="176" t="e">
        <f>IF(AND(Projektgrundlagen!$I$24,'04 - Erschütterung'!#REF!=TRUE),'04 - Erschütterung'!#REF!,"")</f>
        <v>#REF!</v>
      </c>
      <c r="D442" s="176" t="e">
        <f>IF(AND(Projektgrundlagen!$I$24,'04 - Erschütterung'!#REF!=TRUE),'04 - Erschütterung'!#REF!,"")</f>
        <v>#REF!</v>
      </c>
      <c r="E442" s="176" t="e">
        <f>IF(AND(Projektgrundlagen!$I$24,'04 - Erschütterung'!#REF!=TRUE),'04 - Erschütterung'!#REF!,"")</f>
        <v>#REF!</v>
      </c>
      <c r="F442" s="176" t="e">
        <f>IF(AND(Projektgrundlagen!$I$24,'04 - Erschütterung'!#REF!=TRUE),'04 - Erschütterung'!#REF!,"")</f>
        <v>#REF!</v>
      </c>
    </row>
    <row r="443" spans="2:6">
      <c r="B443" t="e">
        <f>IF(AND(Projektgrundlagen!$I$24,'04 - Erschütterung'!#REF!=TRUE),'04 - Erschütterung'!#REF!&amp;" "&amp;'04 - Erschütterung'!#REF!&amp;" "&amp;'04 - Erschütterung'!#REF!&amp;" "&amp;'04 - Erschütterung'!#REF!,"")</f>
        <v>#REF!</v>
      </c>
      <c r="C443" s="176" t="e">
        <f>IF(AND(Projektgrundlagen!$I$24,'04 - Erschütterung'!#REF!=TRUE),'04 - Erschütterung'!#REF!,"")</f>
        <v>#REF!</v>
      </c>
      <c r="D443" s="176" t="e">
        <f>IF(AND(Projektgrundlagen!$I$24,'04 - Erschütterung'!#REF!=TRUE),'04 - Erschütterung'!#REF!,"")</f>
        <v>#REF!</v>
      </c>
      <c r="E443" s="176" t="e">
        <f>IF(AND(Projektgrundlagen!$I$24,'04 - Erschütterung'!#REF!=TRUE),'04 - Erschütterung'!#REF!,"")</f>
        <v>#REF!</v>
      </c>
      <c r="F443" s="176" t="e">
        <f>IF(AND(Projektgrundlagen!$I$24,'04 - Erschütterung'!#REF!=TRUE),'04 - Erschütterung'!#REF!,"")</f>
        <v>#REF!</v>
      </c>
    </row>
    <row r="444" spans="2:6">
      <c r="B444" t="e">
        <f>IF(AND(Projektgrundlagen!$I$24,'04 - Erschütterung'!#REF!=TRUE),'04 - Erschütterung'!#REF!&amp;" "&amp;'04 - Erschütterung'!#REF!&amp;" "&amp;'04 - Erschütterung'!#REF!&amp;" "&amp;'04 - Erschütterung'!#REF!,"")</f>
        <v>#REF!</v>
      </c>
      <c r="C444" s="176" t="e">
        <f>IF(AND(Projektgrundlagen!$I$24,'04 - Erschütterung'!#REF!=TRUE),'04 - Erschütterung'!#REF!,"")</f>
        <v>#REF!</v>
      </c>
      <c r="D444" s="176" t="e">
        <f>IF(AND(Projektgrundlagen!$I$24,'04 - Erschütterung'!#REF!=TRUE),'04 - Erschütterung'!#REF!,"")</f>
        <v>#REF!</v>
      </c>
      <c r="E444" s="176" t="e">
        <f>IF(AND(Projektgrundlagen!$I$24,'04 - Erschütterung'!#REF!=TRUE),'04 - Erschütterung'!#REF!,"")</f>
        <v>#REF!</v>
      </c>
      <c r="F444" s="176" t="e">
        <f>IF(AND(Projektgrundlagen!$I$24,'04 - Erschütterung'!#REF!=TRUE),'04 - Erschütterung'!#REF!,"")</f>
        <v>#REF!</v>
      </c>
    </row>
    <row r="445" spans="2:6">
      <c r="B445" t="e">
        <f>IF(AND(Projektgrundlagen!$I$24,'04 - Erschütterung'!#REF!=TRUE),'04 - Erschütterung'!#REF!&amp;" "&amp;'04 - Erschütterung'!#REF!&amp;" "&amp;'04 - Erschütterung'!#REF!&amp;" "&amp;'04 - Erschütterung'!#REF!,"")</f>
        <v>#REF!</v>
      </c>
      <c r="C445" s="176" t="e">
        <f>IF(AND(Projektgrundlagen!$I$24,'04 - Erschütterung'!#REF!=TRUE),'04 - Erschütterung'!#REF!,"")</f>
        <v>#REF!</v>
      </c>
      <c r="D445" s="176" t="e">
        <f>IF(AND(Projektgrundlagen!$I$24,'04 - Erschütterung'!#REF!=TRUE),'04 - Erschütterung'!#REF!,"")</f>
        <v>#REF!</v>
      </c>
      <c r="E445" s="176" t="e">
        <f>IF(AND(Projektgrundlagen!$I$24,'04 - Erschütterung'!#REF!=TRUE),'04 - Erschütterung'!#REF!,"")</f>
        <v>#REF!</v>
      </c>
      <c r="F445" s="176" t="e">
        <f>IF(AND(Projektgrundlagen!$I$24,'04 - Erschütterung'!#REF!=TRUE),'04 - Erschütterung'!#REF!,"")</f>
        <v>#REF!</v>
      </c>
    </row>
    <row r="446" spans="2:6">
      <c r="B446" t="e">
        <f>IF(AND(Projektgrundlagen!$I$24,'04 - Erschütterung'!#REF!=TRUE),'04 - Erschütterung'!#REF!&amp;" "&amp;'04 - Erschütterung'!#REF!&amp;" "&amp;'04 - Erschütterung'!#REF!&amp;" "&amp;'04 - Erschütterung'!#REF!,"")</f>
        <v>#REF!</v>
      </c>
      <c r="C446" s="176" t="e">
        <f>IF(AND(Projektgrundlagen!$I$24,'04 - Erschütterung'!#REF!=TRUE),'04 - Erschütterung'!#REF!,"")</f>
        <v>#REF!</v>
      </c>
      <c r="D446" s="176" t="e">
        <f>IF(AND(Projektgrundlagen!$I$24,'04 - Erschütterung'!#REF!=TRUE),'04 - Erschütterung'!#REF!,"")</f>
        <v>#REF!</v>
      </c>
      <c r="E446" s="176" t="e">
        <f>IF(AND(Projektgrundlagen!$I$24,'04 - Erschütterung'!#REF!=TRUE),'04 - Erschütterung'!#REF!,"")</f>
        <v>#REF!</v>
      </c>
      <c r="F446" s="176" t="e">
        <f>IF(AND(Projektgrundlagen!$I$24,'04 - Erschütterung'!#REF!=TRUE),'04 - Erschütterung'!#REF!,"")</f>
        <v>#REF!</v>
      </c>
    </row>
    <row r="447" spans="2:6">
      <c r="B447" t="e">
        <f>IF(AND(Projektgrundlagen!$I$24,'04 - Erschütterung'!#REF!=TRUE),'04 - Erschütterung'!#REF!&amp;" "&amp;'04 - Erschütterung'!#REF!&amp;" "&amp;'04 - Erschütterung'!#REF!&amp;" "&amp;'04 - Erschütterung'!#REF!,"")</f>
        <v>#REF!</v>
      </c>
      <c r="C447" s="176" t="e">
        <f>IF(AND(Projektgrundlagen!$I$24,'04 - Erschütterung'!#REF!=TRUE),'04 - Erschütterung'!#REF!,"")</f>
        <v>#REF!</v>
      </c>
      <c r="D447" s="176" t="e">
        <f>IF(AND(Projektgrundlagen!$I$24,'04 - Erschütterung'!#REF!=TRUE),'04 - Erschütterung'!#REF!,"")</f>
        <v>#REF!</v>
      </c>
      <c r="E447" s="176" t="e">
        <f>IF(AND(Projektgrundlagen!$I$24,'04 - Erschütterung'!#REF!=TRUE),'04 - Erschütterung'!#REF!,"")</f>
        <v>#REF!</v>
      </c>
      <c r="F447" s="176" t="e">
        <f>IF(AND(Projektgrundlagen!$I$24,'04 - Erschütterung'!#REF!=TRUE),'04 - Erschütterung'!#REF!,"")</f>
        <v>#REF!</v>
      </c>
    </row>
    <row r="448" spans="2:6">
      <c r="B448" t="e">
        <f>IF(AND(Projektgrundlagen!$I$24,'04 - Erschütterung'!#REF!=TRUE),'04 - Erschütterung'!#REF!&amp;" "&amp;'04 - Erschütterung'!#REF!&amp;" "&amp;'04 - Erschütterung'!#REF!&amp;" "&amp;'04 - Erschütterung'!#REF!,"")</f>
        <v>#REF!</v>
      </c>
      <c r="C448" s="176" t="e">
        <f>IF(AND(Projektgrundlagen!$I$24,'04 - Erschütterung'!#REF!=TRUE),'04 - Erschütterung'!#REF!,"")</f>
        <v>#REF!</v>
      </c>
      <c r="D448" s="176" t="e">
        <f>IF(AND(Projektgrundlagen!$I$24,'04 - Erschütterung'!#REF!=TRUE),'04 - Erschütterung'!#REF!,"")</f>
        <v>#REF!</v>
      </c>
      <c r="E448" s="176" t="e">
        <f>IF(AND(Projektgrundlagen!$I$24,'04 - Erschütterung'!#REF!=TRUE),'04 - Erschütterung'!#REF!,"")</f>
        <v>#REF!</v>
      </c>
      <c r="F448" s="176" t="e">
        <f>IF(AND(Projektgrundlagen!$I$24,'04 - Erschütterung'!#REF!=TRUE),'04 - Erschütterung'!#REF!,"")</f>
        <v>#REF!</v>
      </c>
    </row>
    <row r="449" spans="2:6">
      <c r="B449" t="e">
        <f>IF(AND(Projektgrundlagen!$I$24,'04 - Erschütterung'!#REF!=TRUE),'04 - Erschütterung'!#REF!&amp;" "&amp;'04 - Erschütterung'!#REF!&amp;" "&amp;'04 - Erschütterung'!#REF!&amp;" "&amp;'04 - Erschütterung'!#REF!,"")</f>
        <v>#REF!</v>
      </c>
      <c r="C449" s="176" t="e">
        <f>IF(AND(Projektgrundlagen!$I$24,'04 - Erschütterung'!#REF!=TRUE),'04 - Erschütterung'!#REF!,"")</f>
        <v>#REF!</v>
      </c>
      <c r="D449" s="176" t="e">
        <f>IF(AND(Projektgrundlagen!$I$24,'04 - Erschütterung'!#REF!=TRUE),'04 - Erschütterung'!#REF!,"")</f>
        <v>#REF!</v>
      </c>
      <c r="E449" s="176" t="e">
        <f>IF(AND(Projektgrundlagen!$I$24,'04 - Erschütterung'!#REF!=TRUE),'04 - Erschütterung'!#REF!,"")</f>
        <v>#REF!</v>
      </c>
      <c r="F449" s="176" t="e">
        <f>IF(AND(Projektgrundlagen!$I$24,'04 - Erschütterung'!#REF!=TRUE),'04 - Erschütterung'!#REF!,"")</f>
        <v>#REF!</v>
      </c>
    </row>
    <row r="450" spans="2:6">
      <c r="B450" t="e">
        <f>IF(AND(Projektgrundlagen!$I$24,'04 - Erschütterung'!#REF!=TRUE),'04 - Erschütterung'!#REF!&amp;" "&amp;'04 - Erschütterung'!#REF!&amp;" "&amp;'04 - Erschütterung'!#REF!&amp;" "&amp;'04 - Erschütterung'!#REF!,"")</f>
        <v>#REF!</v>
      </c>
      <c r="C450" s="176" t="e">
        <f>IF(AND(Projektgrundlagen!$I$24,'04 - Erschütterung'!#REF!=TRUE),'04 - Erschütterung'!#REF!,"")</f>
        <v>#REF!</v>
      </c>
      <c r="D450" s="176" t="e">
        <f>IF(AND(Projektgrundlagen!$I$24,'04 - Erschütterung'!#REF!=TRUE),'04 - Erschütterung'!#REF!,"")</f>
        <v>#REF!</v>
      </c>
      <c r="E450" s="176" t="e">
        <f>IF(AND(Projektgrundlagen!$I$24,'04 - Erschütterung'!#REF!=TRUE),'04 - Erschütterung'!#REF!,"")</f>
        <v>#REF!</v>
      </c>
      <c r="F450" s="176" t="e">
        <f>IF(AND(Projektgrundlagen!$I$24,'04 - Erschütterung'!#REF!=TRUE),'04 - Erschütterung'!#REF!,"")</f>
        <v>#REF!</v>
      </c>
    </row>
    <row r="451" spans="2:6">
      <c r="B451" t="e">
        <f>IF(AND(Projektgrundlagen!$I$24,'04 - Erschütterung'!#REF!=TRUE),'04 - Erschütterung'!#REF!&amp;" "&amp;'04 - Erschütterung'!#REF!&amp;" "&amp;'04 - Erschütterung'!#REF!&amp;" "&amp;'04 - Erschütterung'!#REF!,"")</f>
        <v>#REF!</v>
      </c>
      <c r="C451" s="176" t="e">
        <f>IF(AND(Projektgrundlagen!$I$24,'04 - Erschütterung'!#REF!=TRUE),'04 - Erschütterung'!#REF!,"")</f>
        <v>#REF!</v>
      </c>
      <c r="D451" s="176" t="e">
        <f>IF(AND(Projektgrundlagen!$I$24,'04 - Erschütterung'!#REF!=TRUE),'04 - Erschütterung'!#REF!,"")</f>
        <v>#REF!</v>
      </c>
      <c r="E451" s="176" t="e">
        <f>IF(AND(Projektgrundlagen!$I$24,'04 - Erschütterung'!#REF!=TRUE),'04 - Erschütterung'!#REF!,"")</f>
        <v>#REF!</v>
      </c>
      <c r="F451" s="176" t="e">
        <f>IF(AND(Projektgrundlagen!$I$24,'04 - Erschütterung'!#REF!=TRUE),'04 - Erschütterung'!#REF!,"")</f>
        <v>#REF!</v>
      </c>
    </row>
    <row r="452" spans="2:6">
      <c r="B452" t="e">
        <f>IF(AND(Projektgrundlagen!$I$24,'04 - Erschütterung'!#REF!=TRUE),'04 - Erschütterung'!#REF!&amp;" "&amp;'04 - Erschütterung'!#REF!&amp;" "&amp;'04 - Erschütterung'!#REF!&amp;" "&amp;'04 - Erschütterung'!#REF!,"")</f>
        <v>#REF!</v>
      </c>
      <c r="C452" s="176" t="e">
        <f>IF(AND(Projektgrundlagen!$I$24,'04 - Erschütterung'!#REF!=TRUE),'04 - Erschütterung'!#REF!,"")</f>
        <v>#REF!</v>
      </c>
      <c r="D452" s="176" t="e">
        <f>IF(AND(Projektgrundlagen!$I$24,'04 - Erschütterung'!#REF!=TRUE),'04 - Erschütterung'!#REF!,"")</f>
        <v>#REF!</v>
      </c>
      <c r="E452" s="176" t="e">
        <f>IF(AND(Projektgrundlagen!$I$24,'04 - Erschütterung'!#REF!=TRUE),'04 - Erschütterung'!#REF!,"")</f>
        <v>#REF!</v>
      </c>
      <c r="F452" s="176" t="e">
        <f>IF(AND(Projektgrundlagen!$I$24,'04 - Erschütterung'!#REF!=TRUE),'04 - Erschütterung'!#REF!,"")</f>
        <v>#REF!</v>
      </c>
    </row>
    <row r="453" spans="2:6">
      <c r="B453" t="e">
        <f>IF(AND(Projektgrundlagen!$I$24,'04 - Erschütterung'!#REF!=TRUE),'04 - Erschütterung'!#REF!&amp;" "&amp;'04 - Erschütterung'!#REF!&amp;" "&amp;'04 - Erschütterung'!#REF!&amp;" "&amp;'04 - Erschütterung'!#REF!,"")</f>
        <v>#REF!</v>
      </c>
      <c r="C453" s="176" t="e">
        <f>IF(AND(Projektgrundlagen!$I$24,'04 - Erschütterung'!#REF!=TRUE),'04 - Erschütterung'!#REF!,"")</f>
        <v>#REF!</v>
      </c>
      <c r="D453" s="176" t="e">
        <f>IF(AND(Projektgrundlagen!$I$24,'04 - Erschütterung'!#REF!=TRUE),'04 - Erschütterung'!#REF!,"")</f>
        <v>#REF!</v>
      </c>
      <c r="E453" s="176" t="e">
        <f>IF(AND(Projektgrundlagen!$I$24,'04 - Erschütterung'!#REF!=TRUE),'04 - Erschütterung'!#REF!,"")</f>
        <v>#REF!</v>
      </c>
      <c r="F453" s="176" t="e">
        <f>IF(AND(Projektgrundlagen!$I$24,'04 - Erschütterung'!#REF!=TRUE),'04 - Erschütterung'!#REF!,"")</f>
        <v>#REF!</v>
      </c>
    </row>
    <row r="454" spans="2:6">
      <c r="B454" t="e">
        <f>IF(AND(Projektgrundlagen!$I$24,'04 - Erschütterung'!#REF!=TRUE),'04 - Erschütterung'!#REF!&amp;" "&amp;'04 - Erschütterung'!#REF!&amp;" "&amp;'04 - Erschütterung'!#REF!&amp;" "&amp;'04 - Erschütterung'!#REF!,"")</f>
        <v>#REF!</v>
      </c>
      <c r="C454" s="176" t="e">
        <f>IF(AND(Projektgrundlagen!$I$24,'04 - Erschütterung'!#REF!=TRUE),'04 - Erschütterung'!#REF!,"")</f>
        <v>#REF!</v>
      </c>
      <c r="D454" s="176" t="e">
        <f>IF(AND(Projektgrundlagen!$I$24,'04 - Erschütterung'!#REF!=TRUE),'04 - Erschütterung'!#REF!,"")</f>
        <v>#REF!</v>
      </c>
      <c r="E454" s="176" t="e">
        <f>IF(AND(Projektgrundlagen!$I$24,'04 - Erschütterung'!#REF!=TRUE),'04 - Erschütterung'!#REF!,"")</f>
        <v>#REF!</v>
      </c>
      <c r="F454" s="176" t="e">
        <f>IF(AND(Projektgrundlagen!$I$24,'04 - Erschütterung'!#REF!=TRUE),'04 - Erschütterung'!#REF!,"")</f>
        <v>#REF!</v>
      </c>
    </row>
    <row r="455" spans="2:6">
      <c r="B455" t="e">
        <f>IF(AND(Projektgrundlagen!$I$24,'04 - Erschütterung'!#REF!=TRUE),'04 - Erschütterung'!#REF!&amp;" "&amp;'04 - Erschütterung'!#REF!&amp;" "&amp;'04 - Erschütterung'!#REF!&amp;" "&amp;'04 - Erschütterung'!#REF!,"")</f>
        <v>#REF!</v>
      </c>
      <c r="C455" s="176" t="e">
        <f>IF(AND(Projektgrundlagen!$I$24,'04 - Erschütterung'!#REF!=TRUE),'04 - Erschütterung'!#REF!,"")</f>
        <v>#REF!</v>
      </c>
      <c r="D455" s="176" t="e">
        <f>IF(AND(Projektgrundlagen!$I$24,'04 - Erschütterung'!#REF!=TRUE),'04 - Erschütterung'!#REF!,"")</f>
        <v>#REF!</v>
      </c>
      <c r="E455" s="176" t="e">
        <f>IF(AND(Projektgrundlagen!$I$24,'04 - Erschütterung'!#REF!=TRUE),'04 - Erschütterung'!#REF!,"")</f>
        <v>#REF!</v>
      </c>
      <c r="F455" s="176" t="e">
        <f>IF(AND(Projektgrundlagen!$I$24,'04 - Erschütterung'!#REF!=TRUE),'04 - Erschütterung'!#REF!,"")</f>
        <v>#REF!</v>
      </c>
    </row>
    <row r="456" spans="2:6">
      <c r="B456" t="e">
        <f>IF(AND(Projektgrundlagen!$I$24,'04 - Erschütterung'!#REF!=TRUE),'04 - Erschütterung'!#REF!&amp;" "&amp;'04 - Erschütterung'!#REF!&amp;" "&amp;'04 - Erschütterung'!#REF!&amp;" "&amp;'04 - Erschütterung'!#REF!,"")</f>
        <v>#REF!</v>
      </c>
      <c r="C456" s="176" t="e">
        <f>IF(AND(Projektgrundlagen!$I$24,'04 - Erschütterung'!#REF!=TRUE),'04 - Erschütterung'!#REF!,"")</f>
        <v>#REF!</v>
      </c>
      <c r="D456" s="176" t="e">
        <f>IF(AND(Projektgrundlagen!$I$24,'04 - Erschütterung'!#REF!=TRUE),'04 - Erschütterung'!#REF!,"")</f>
        <v>#REF!</v>
      </c>
      <c r="E456" s="176" t="e">
        <f>IF(AND(Projektgrundlagen!$I$24,'04 - Erschütterung'!#REF!=TRUE),'04 - Erschütterung'!#REF!,"")</f>
        <v>#REF!</v>
      </c>
      <c r="F456" s="176" t="e">
        <f>IF(AND(Projektgrundlagen!$I$24,'04 - Erschütterung'!#REF!=TRUE),'04 - Erschütterung'!#REF!,"")</f>
        <v>#REF!</v>
      </c>
    </row>
    <row r="457" spans="2:6">
      <c r="B457" t="e">
        <f>IF(AND(Projektgrundlagen!$I$24,'04 - Erschütterung'!#REF!=TRUE),'04 - Erschütterung'!#REF!&amp;" "&amp;'04 - Erschütterung'!#REF!&amp;" "&amp;'04 - Erschütterung'!#REF!&amp;" "&amp;'04 - Erschütterung'!#REF!,"")</f>
        <v>#REF!</v>
      </c>
      <c r="C457" s="176" t="e">
        <f>IF(AND(Projektgrundlagen!$I$24,'04 - Erschütterung'!#REF!=TRUE),'04 - Erschütterung'!#REF!,"")</f>
        <v>#REF!</v>
      </c>
      <c r="D457" s="176" t="e">
        <f>IF(AND(Projektgrundlagen!$I$24,'04 - Erschütterung'!#REF!=TRUE),'04 - Erschütterung'!#REF!,"")</f>
        <v>#REF!</v>
      </c>
      <c r="E457" s="176" t="e">
        <f>IF(AND(Projektgrundlagen!$I$24,'04 - Erschütterung'!#REF!=TRUE),'04 - Erschütterung'!#REF!,"")</f>
        <v>#REF!</v>
      </c>
      <c r="F457" s="176" t="e">
        <f>IF(AND(Projektgrundlagen!$I$24,'04 - Erschütterung'!#REF!=TRUE),'04 - Erschütterung'!#REF!,"")</f>
        <v>#REF!</v>
      </c>
    </row>
    <row r="458" spans="2:6">
      <c r="B458" t="e">
        <f>IF(AND(Projektgrundlagen!$I$24,'04 - Erschütterung'!#REF!=TRUE),'04 - Erschütterung'!#REF!&amp;" "&amp;'04 - Erschütterung'!#REF!&amp;" "&amp;'04 - Erschütterung'!#REF!&amp;" "&amp;'04 - Erschütterung'!#REF!,"")</f>
        <v>#REF!</v>
      </c>
      <c r="C458" s="176" t="e">
        <f>IF(AND(Projektgrundlagen!$I$24,'04 - Erschütterung'!#REF!=TRUE),'04 - Erschütterung'!#REF!,"")</f>
        <v>#REF!</v>
      </c>
      <c r="D458" s="176" t="e">
        <f>IF(AND(Projektgrundlagen!$I$24,'04 - Erschütterung'!#REF!=TRUE),'04 - Erschütterung'!#REF!,"")</f>
        <v>#REF!</v>
      </c>
      <c r="E458" s="176" t="e">
        <f>IF(AND(Projektgrundlagen!$I$24,'04 - Erschütterung'!#REF!=TRUE),'04 - Erschütterung'!#REF!,"")</f>
        <v>#REF!</v>
      </c>
      <c r="F458" s="176" t="e">
        <f>IF(AND(Projektgrundlagen!$I$24,'04 - Erschütterung'!#REF!=TRUE),'04 - Erschütterung'!#REF!,"")</f>
        <v>#REF!</v>
      </c>
    </row>
    <row r="459" spans="2:6">
      <c r="B459" t="e">
        <f>IF(AND(Projektgrundlagen!$I$24,'04 - Erschütterung'!#REF!=TRUE),'04 - Erschütterung'!#REF!&amp;" "&amp;'04 - Erschütterung'!#REF!&amp;" "&amp;'04 - Erschütterung'!#REF!&amp;" "&amp;'04 - Erschütterung'!#REF!,"")</f>
        <v>#REF!</v>
      </c>
      <c r="C459" s="176" t="e">
        <f>IF(AND(Projektgrundlagen!$I$24,'04 - Erschütterung'!#REF!=TRUE),'04 - Erschütterung'!#REF!,"")</f>
        <v>#REF!</v>
      </c>
      <c r="D459" s="176" t="e">
        <f>IF(AND(Projektgrundlagen!$I$24,'04 - Erschütterung'!#REF!=TRUE),'04 - Erschütterung'!#REF!,"")</f>
        <v>#REF!</v>
      </c>
      <c r="E459" s="176" t="e">
        <f>IF(AND(Projektgrundlagen!$I$24,'04 - Erschütterung'!#REF!=TRUE),'04 - Erschütterung'!#REF!,"")</f>
        <v>#REF!</v>
      </c>
      <c r="F459" s="176" t="e">
        <f>IF(AND(Projektgrundlagen!$I$24,'04 - Erschütterung'!#REF!=TRUE),'04 - Erschütterung'!#REF!,"")</f>
        <v>#REF!</v>
      </c>
    </row>
    <row r="460" spans="2:6">
      <c r="B460" t="e">
        <f>IF(AND(Projektgrundlagen!$I$24,'04 - Erschütterung'!#REF!=TRUE),'04 - Erschütterung'!#REF!&amp;" "&amp;'04 - Erschütterung'!#REF!&amp;" "&amp;'04 - Erschütterung'!#REF!&amp;" "&amp;'04 - Erschütterung'!#REF!,"")</f>
        <v>#REF!</v>
      </c>
      <c r="C460" s="176" t="e">
        <f>IF(AND(Projektgrundlagen!$I$24,'04 - Erschütterung'!#REF!=TRUE),'04 - Erschütterung'!#REF!,"")</f>
        <v>#REF!</v>
      </c>
      <c r="D460" s="176" t="e">
        <f>IF(AND(Projektgrundlagen!$I$24,'04 - Erschütterung'!#REF!=TRUE),'04 - Erschütterung'!#REF!,"")</f>
        <v>#REF!</v>
      </c>
      <c r="E460" s="176" t="e">
        <f>IF(AND(Projektgrundlagen!$I$24,'04 - Erschütterung'!#REF!=TRUE),'04 - Erschütterung'!#REF!,"")</f>
        <v>#REF!</v>
      </c>
      <c r="F460" s="176" t="e">
        <f>IF(AND(Projektgrundlagen!$I$24,'04 - Erschütterung'!#REF!=TRUE),'04 - Erschütterung'!#REF!,"")</f>
        <v>#REF!</v>
      </c>
    </row>
    <row r="461" spans="2:6">
      <c r="B461" t="e">
        <f>IF(AND(Projektgrundlagen!$I$24,'04 - Erschütterung'!#REF!=TRUE),'04 - Erschütterung'!#REF!&amp;" "&amp;'04 - Erschütterung'!#REF!&amp;" "&amp;'04 - Erschütterung'!#REF!&amp;" "&amp;'04 - Erschütterung'!#REF!,"")</f>
        <v>#REF!</v>
      </c>
      <c r="C461" s="176" t="e">
        <f>IF(AND(Projektgrundlagen!$I$24,'04 - Erschütterung'!#REF!=TRUE),'04 - Erschütterung'!#REF!,"")</f>
        <v>#REF!</v>
      </c>
      <c r="D461" s="176" t="e">
        <f>IF(AND(Projektgrundlagen!$I$24,'04 - Erschütterung'!#REF!=TRUE),'04 - Erschütterung'!#REF!,"")</f>
        <v>#REF!</v>
      </c>
      <c r="E461" s="176" t="e">
        <f>IF(AND(Projektgrundlagen!$I$24,'04 - Erschütterung'!#REF!=TRUE),'04 - Erschütterung'!#REF!,"")</f>
        <v>#REF!</v>
      </c>
      <c r="F461" s="176" t="e">
        <f>IF(AND(Projektgrundlagen!$I$24,'04 - Erschütterung'!#REF!=TRUE),'04 - Erschütterung'!#REF!,"")</f>
        <v>#REF!</v>
      </c>
    </row>
    <row r="462" spans="2:6">
      <c r="B462" t="e">
        <f>IF(AND(Projektgrundlagen!$I$24,'04 - Erschütterung'!#REF!=TRUE),'04 - Erschütterung'!#REF!&amp;" "&amp;'04 - Erschütterung'!#REF!&amp;" "&amp;'04 - Erschütterung'!#REF!&amp;" "&amp;'04 - Erschütterung'!#REF!,"")</f>
        <v>#REF!</v>
      </c>
      <c r="C462" s="176" t="e">
        <f>IF(AND(Projektgrundlagen!$I$24,'04 - Erschütterung'!#REF!=TRUE),'04 - Erschütterung'!#REF!,"")</f>
        <v>#REF!</v>
      </c>
      <c r="D462" s="176" t="e">
        <f>IF(AND(Projektgrundlagen!$I$24,'04 - Erschütterung'!#REF!=TRUE),'04 - Erschütterung'!#REF!,"")</f>
        <v>#REF!</v>
      </c>
      <c r="E462" s="176" t="e">
        <f>IF(AND(Projektgrundlagen!$I$24,'04 - Erschütterung'!#REF!=TRUE),'04 - Erschütterung'!#REF!,"")</f>
        <v>#REF!</v>
      </c>
      <c r="F462" s="176" t="e">
        <f>IF(AND(Projektgrundlagen!$I$24,'04 - Erschütterung'!#REF!=TRUE),'04 - Erschütterung'!#REF!,"")</f>
        <v>#REF!</v>
      </c>
    </row>
    <row r="463" spans="2:6">
      <c r="B463" t="e">
        <f>IF(AND(Projektgrundlagen!$I$24,'04 - Erschütterung'!#REF!=TRUE),'04 - Erschütterung'!#REF!&amp;" "&amp;'04 - Erschütterung'!#REF!&amp;" "&amp;'04 - Erschütterung'!#REF!&amp;" "&amp;'04 - Erschütterung'!#REF!,"")</f>
        <v>#REF!</v>
      </c>
      <c r="C463" s="176" t="e">
        <f>IF(AND(Projektgrundlagen!$I$24,'04 - Erschütterung'!#REF!=TRUE),'04 - Erschütterung'!#REF!,"")</f>
        <v>#REF!</v>
      </c>
      <c r="D463" s="176" t="e">
        <f>IF(AND(Projektgrundlagen!$I$24,'04 - Erschütterung'!#REF!=TRUE),'04 - Erschütterung'!#REF!,"")</f>
        <v>#REF!</v>
      </c>
      <c r="E463" s="176" t="e">
        <f>IF(AND(Projektgrundlagen!$I$24,'04 - Erschütterung'!#REF!=TRUE),'04 - Erschütterung'!#REF!,"")</f>
        <v>#REF!</v>
      </c>
      <c r="F463" s="176" t="e">
        <f>IF(AND(Projektgrundlagen!$I$24,'04 - Erschütterung'!#REF!=TRUE),'04 - Erschütterung'!#REF!,"")</f>
        <v>#REF!</v>
      </c>
    </row>
    <row r="464" spans="2:6">
      <c r="B464" t="e">
        <f>IF(AND(Projektgrundlagen!$I$24,'04 - Erschütterung'!#REF!=TRUE),'04 - Erschütterung'!#REF!&amp;" "&amp;'04 - Erschütterung'!#REF!&amp;" "&amp;'04 - Erschütterung'!#REF!&amp;" "&amp;'04 - Erschütterung'!#REF!,"")</f>
        <v>#REF!</v>
      </c>
      <c r="C464" s="176" t="e">
        <f>IF(AND(Projektgrundlagen!$I$24,'04 - Erschütterung'!#REF!=TRUE),'04 - Erschütterung'!#REF!,"")</f>
        <v>#REF!</v>
      </c>
      <c r="D464" s="176" t="e">
        <f>IF(AND(Projektgrundlagen!$I$24,'04 - Erschütterung'!#REF!=TRUE),'04 - Erschütterung'!#REF!,"")</f>
        <v>#REF!</v>
      </c>
      <c r="E464" s="176" t="e">
        <f>IF(AND(Projektgrundlagen!$I$24,'04 - Erschütterung'!#REF!=TRUE),'04 - Erschütterung'!#REF!,"")</f>
        <v>#REF!</v>
      </c>
      <c r="F464" s="176" t="e">
        <f>IF(AND(Projektgrundlagen!$I$24,'04 - Erschütterung'!#REF!=TRUE),'04 - Erschütterung'!#REF!,"")</f>
        <v>#REF!</v>
      </c>
    </row>
    <row r="465" spans="2:6">
      <c r="B465" t="e">
        <f>IF(AND(Projektgrundlagen!$I$24,'04 - Erschütterung'!#REF!=TRUE),'04 - Erschütterung'!#REF!&amp;" "&amp;'04 - Erschütterung'!#REF!&amp;" "&amp;'04 - Erschütterung'!#REF!&amp;" "&amp;'04 - Erschütterung'!#REF!,"")</f>
        <v>#REF!</v>
      </c>
      <c r="C465" s="176" t="e">
        <f>IF(AND(Projektgrundlagen!$I$24,'04 - Erschütterung'!#REF!=TRUE),'04 - Erschütterung'!#REF!,"")</f>
        <v>#REF!</v>
      </c>
      <c r="D465" s="176" t="e">
        <f>IF(AND(Projektgrundlagen!$I$24,'04 - Erschütterung'!#REF!=TRUE),'04 - Erschütterung'!#REF!,"")</f>
        <v>#REF!</v>
      </c>
      <c r="E465" s="176" t="e">
        <f>IF(AND(Projektgrundlagen!$I$24,'04 - Erschütterung'!#REF!=TRUE),'04 - Erschütterung'!#REF!,"")</f>
        <v>#REF!</v>
      </c>
      <c r="F465" s="176" t="e">
        <f>IF(AND(Projektgrundlagen!$I$24,'04 - Erschütterung'!#REF!=TRUE),'04 - Erschütterung'!#REF!,"")</f>
        <v>#REF!</v>
      </c>
    </row>
    <row r="466" spans="2:6">
      <c r="B466" t="e">
        <f>IF(AND(Projektgrundlagen!$I$24,'04 - Erschütterung'!#REF!=TRUE),'04 - Erschütterung'!#REF!&amp;" "&amp;'04 - Erschütterung'!#REF!&amp;" "&amp;'04 - Erschütterung'!#REF!&amp;" "&amp;'04 - Erschütterung'!#REF!,"")</f>
        <v>#REF!</v>
      </c>
      <c r="C466" s="176" t="e">
        <f>IF(AND(Projektgrundlagen!$I$24,'04 - Erschütterung'!#REF!=TRUE),'04 - Erschütterung'!#REF!,"")</f>
        <v>#REF!</v>
      </c>
      <c r="D466" s="176" t="e">
        <f>IF(AND(Projektgrundlagen!$I$24,'04 - Erschütterung'!#REF!=TRUE),'04 - Erschütterung'!#REF!,"")</f>
        <v>#REF!</v>
      </c>
      <c r="E466" s="176" t="e">
        <f>IF(AND(Projektgrundlagen!$I$24,'04 - Erschütterung'!#REF!=TRUE),'04 - Erschütterung'!#REF!,"")</f>
        <v>#REF!</v>
      </c>
      <c r="F466" s="176" t="e">
        <f>IF(AND(Projektgrundlagen!$I$24,'04 - Erschütterung'!#REF!=TRUE),'04 - Erschütterung'!#REF!,"")</f>
        <v>#REF!</v>
      </c>
    </row>
    <row r="467" spans="2:6">
      <c r="B467" t="e">
        <f>IF(AND(Projektgrundlagen!$I$24,'04 - Erschütterung'!#REF!=TRUE),'04 - Erschütterung'!#REF!&amp;" "&amp;'04 - Erschütterung'!#REF!&amp;" "&amp;'04 - Erschütterung'!#REF!&amp;" "&amp;'04 - Erschütterung'!#REF!,"")</f>
        <v>#REF!</v>
      </c>
      <c r="C467" s="176" t="e">
        <f>IF(AND(Projektgrundlagen!$I$24,'04 - Erschütterung'!#REF!=TRUE),'04 - Erschütterung'!#REF!,"")</f>
        <v>#REF!</v>
      </c>
      <c r="D467" s="176" t="e">
        <f>IF(AND(Projektgrundlagen!$I$24,'04 - Erschütterung'!#REF!=TRUE),'04 - Erschütterung'!#REF!,"")</f>
        <v>#REF!</v>
      </c>
      <c r="E467" s="176" t="e">
        <f>IF(AND(Projektgrundlagen!$I$24,'04 - Erschütterung'!#REF!=TRUE),'04 - Erschütterung'!#REF!,"")</f>
        <v>#REF!</v>
      </c>
      <c r="F467" s="176" t="e">
        <f>IF(AND(Projektgrundlagen!$I$24,'04 - Erschütterung'!#REF!=TRUE),'04 - Erschütterung'!#REF!,"")</f>
        <v>#REF!</v>
      </c>
    </row>
    <row r="468" spans="2:6">
      <c r="B468" t="e">
        <f>IF(AND(Projektgrundlagen!$I$24,'04 - Erschütterung'!#REF!=TRUE),'04 - Erschütterung'!#REF!&amp;" "&amp;'04 - Erschütterung'!#REF!&amp;" "&amp;'04 - Erschütterung'!#REF!&amp;" "&amp;'04 - Erschütterung'!#REF!,"")</f>
        <v>#REF!</v>
      </c>
      <c r="C468" s="176" t="e">
        <f>IF(AND(Projektgrundlagen!$I$24,'04 - Erschütterung'!#REF!=TRUE),'04 - Erschütterung'!#REF!,"")</f>
        <v>#REF!</v>
      </c>
      <c r="D468" s="176" t="e">
        <f>IF(AND(Projektgrundlagen!$I$24,'04 - Erschütterung'!#REF!=TRUE),'04 - Erschütterung'!#REF!,"")</f>
        <v>#REF!</v>
      </c>
      <c r="E468" s="176" t="e">
        <f>IF(AND(Projektgrundlagen!$I$24,'04 - Erschütterung'!#REF!=TRUE),'04 - Erschütterung'!#REF!,"")</f>
        <v>#REF!</v>
      </c>
      <c r="F468" s="176" t="e">
        <f>IF(AND(Projektgrundlagen!$I$24,'04 - Erschütterung'!#REF!=TRUE),'04 - Erschütterung'!#REF!,"")</f>
        <v>#REF!</v>
      </c>
    </row>
    <row r="469" spans="2:6">
      <c r="B469" t="e">
        <f>IF(AND(Projektgrundlagen!$I$24,'04 - Erschütterung'!#REF!=TRUE),'04 - Erschütterung'!#REF!&amp;" "&amp;'04 - Erschütterung'!#REF!&amp;" "&amp;'04 - Erschütterung'!#REF!&amp;" "&amp;'04 - Erschütterung'!#REF!,"")</f>
        <v>#REF!</v>
      </c>
      <c r="C469" s="176" t="e">
        <f>IF(AND(Projektgrundlagen!$I$24,'04 - Erschütterung'!#REF!=TRUE),'04 - Erschütterung'!#REF!,"")</f>
        <v>#REF!</v>
      </c>
      <c r="D469" s="176" t="e">
        <f>IF(AND(Projektgrundlagen!$I$24,'04 - Erschütterung'!#REF!=TRUE),'04 - Erschütterung'!#REF!,"")</f>
        <v>#REF!</v>
      </c>
      <c r="E469" s="176" t="e">
        <f>IF(AND(Projektgrundlagen!$I$24,'04 - Erschütterung'!#REF!=TRUE),'04 - Erschütterung'!#REF!,"")</f>
        <v>#REF!</v>
      </c>
      <c r="F469" s="176" t="e">
        <f>IF(AND(Projektgrundlagen!$I$24,'04 - Erschütterung'!#REF!=TRUE),'04 - Erschütterung'!#REF!,"")</f>
        <v>#REF!</v>
      </c>
    </row>
    <row r="470" spans="2:6">
      <c r="B470" t="e">
        <f>IF(AND(Projektgrundlagen!$I$24,'04 - Erschütterung'!#REF!=TRUE),'04 - Erschütterung'!#REF!&amp;" "&amp;'04 - Erschütterung'!#REF!&amp;" "&amp;'04 - Erschütterung'!#REF!&amp;" "&amp;'04 - Erschütterung'!#REF!,"")</f>
        <v>#REF!</v>
      </c>
      <c r="C470" s="176" t="e">
        <f>IF(AND(Projektgrundlagen!$I$24,'04 - Erschütterung'!#REF!=TRUE),'04 - Erschütterung'!#REF!,"")</f>
        <v>#REF!</v>
      </c>
      <c r="D470" s="176" t="e">
        <f>IF(AND(Projektgrundlagen!$I$24,'04 - Erschütterung'!#REF!=TRUE),'04 - Erschütterung'!#REF!,"")</f>
        <v>#REF!</v>
      </c>
      <c r="E470" s="176" t="e">
        <f>IF(AND(Projektgrundlagen!$I$24,'04 - Erschütterung'!#REF!=TRUE),'04 - Erschütterung'!#REF!,"")</f>
        <v>#REF!</v>
      </c>
      <c r="F470" s="176" t="e">
        <f>IF(AND(Projektgrundlagen!$I$24,'04 - Erschütterung'!#REF!=TRUE),'04 - Erschütterung'!#REF!,"")</f>
        <v>#REF!</v>
      </c>
    </row>
    <row r="471" spans="2:6">
      <c r="B471" t="e">
        <f>IF(AND(Projektgrundlagen!$I$24,'04 - Erschütterung'!#REF!=TRUE),'04 - Erschütterung'!#REF!&amp;" "&amp;'04 - Erschütterung'!#REF!&amp;" "&amp;'04 - Erschütterung'!#REF!&amp;" "&amp;'04 - Erschütterung'!#REF!,"")</f>
        <v>#REF!</v>
      </c>
      <c r="C471" s="176" t="e">
        <f>IF(AND(Projektgrundlagen!$I$24,'04 - Erschütterung'!#REF!=TRUE),'04 - Erschütterung'!#REF!,"")</f>
        <v>#REF!</v>
      </c>
      <c r="D471" s="176" t="e">
        <f>IF(AND(Projektgrundlagen!$I$24,'04 - Erschütterung'!#REF!=TRUE),'04 - Erschütterung'!#REF!,"")</f>
        <v>#REF!</v>
      </c>
      <c r="E471" s="176" t="e">
        <f>IF(AND(Projektgrundlagen!$I$24,'04 - Erschütterung'!#REF!=TRUE),'04 - Erschütterung'!#REF!,"")</f>
        <v>#REF!</v>
      </c>
      <c r="F471" s="176" t="e">
        <f>IF(AND(Projektgrundlagen!$I$24,'04 - Erschütterung'!#REF!=TRUE),'04 - Erschütterung'!#REF!,"")</f>
        <v>#REF!</v>
      </c>
    </row>
    <row r="472" spans="2:6">
      <c r="B472" t="e">
        <f>IF(AND(Projektgrundlagen!$I$24,'04 - Erschütterung'!#REF!=TRUE),'04 - Erschütterung'!#REF!&amp;" "&amp;'04 - Erschütterung'!#REF!&amp;" "&amp;'04 - Erschütterung'!#REF!&amp;" "&amp;'04 - Erschütterung'!#REF!,"")</f>
        <v>#REF!</v>
      </c>
      <c r="C472" s="176" t="e">
        <f>IF(AND(Projektgrundlagen!$I$24,'04 - Erschütterung'!#REF!=TRUE),'04 - Erschütterung'!#REF!,"")</f>
        <v>#REF!</v>
      </c>
      <c r="D472" s="176" t="e">
        <f>IF(AND(Projektgrundlagen!$I$24,'04 - Erschütterung'!#REF!=TRUE),'04 - Erschütterung'!#REF!,"")</f>
        <v>#REF!</v>
      </c>
      <c r="E472" s="176" t="e">
        <f>IF(AND(Projektgrundlagen!$I$24,'04 - Erschütterung'!#REF!=TRUE),'04 - Erschütterung'!#REF!,"")</f>
        <v>#REF!</v>
      </c>
      <c r="F472" s="176" t="e">
        <f>IF(AND(Projektgrundlagen!$I$24,'04 - Erschütterung'!#REF!=TRUE),'04 - Erschütterung'!#REF!,"")</f>
        <v>#REF!</v>
      </c>
    </row>
    <row r="473" spans="2:6">
      <c r="B473" t="e">
        <f>IF(AND(Projektgrundlagen!$I$24,'04 - Erschütterung'!#REF!=TRUE),'04 - Erschütterung'!#REF!&amp;" "&amp;'04 - Erschütterung'!#REF!&amp;" "&amp;'04 - Erschütterung'!#REF!&amp;" "&amp;'04 - Erschütterung'!#REF!,"")</f>
        <v>#REF!</v>
      </c>
      <c r="C473" s="176" t="e">
        <f>IF(AND(Projektgrundlagen!$I$24,'04 - Erschütterung'!#REF!=TRUE),'04 - Erschütterung'!#REF!,"")</f>
        <v>#REF!</v>
      </c>
      <c r="D473" s="176" t="e">
        <f>IF(AND(Projektgrundlagen!$I$24,'04 - Erschütterung'!#REF!=TRUE),'04 - Erschütterung'!#REF!,"")</f>
        <v>#REF!</v>
      </c>
      <c r="E473" s="176" t="e">
        <f>IF(AND(Projektgrundlagen!$I$24,'04 - Erschütterung'!#REF!=TRUE),'04 - Erschütterung'!#REF!,"")</f>
        <v>#REF!</v>
      </c>
      <c r="F473" s="176" t="e">
        <f>IF(AND(Projektgrundlagen!$I$24,'04 - Erschütterung'!#REF!=TRUE),'04 - Erschütterung'!#REF!,"")</f>
        <v>#REF!</v>
      </c>
    </row>
    <row r="474" spans="2:6">
      <c r="B474" t="e">
        <f>IF(AND(Projektgrundlagen!$I$24,'04 - Erschütterung'!#REF!=TRUE),'04 - Erschütterung'!#REF!&amp;" "&amp;'04 - Erschütterung'!#REF!&amp;" "&amp;'04 - Erschütterung'!#REF!&amp;" "&amp;'04 - Erschütterung'!#REF!,"")</f>
        <v>#REF!</v>
      </c>
      <c r="C474" s="176" t="e">
        <f>IF(AND(Projektgrundlagen!$I$24,'04 - Erschütterung'!#REF!=TRUE),'04 - Erschütterung'!#REF!,"")</f>
        <v>#REF!</v>
      </c>
      <c r="D474" s="176" t="e">
        <f>IF(AND(Projektgrundlagen!$I$24,'04 - Erschütterung'!#REF!=TRUE),'04 - Erschütterung'!#REF!,"")</f>
        <v>#REF!</v>
      </c>
      <c r="E474" s="176" t="e">
        <f>IF(AND(Projektgrundlagen!$I$24,'04 - Erschütterung'!#REF!=TRUE),'04 - Erschütterung'!#REF!,"")</f>
        <v>#REF!</v>
      </c>
      <c r="F474" s="176" t="e">
        <f>IF(AND(Projektgrundlagen!$I$24,'04 - Erschütterung'!#REF!=TRUE),'04 - Erschütterung'!#REF!,"")</f>
        <v>#REF!</v>
      </c>
    </row>
    <row r="475" spans="2:6">
      <c r="B475" t="e">
        <f>IF(AND(Projektgrundlagen!$I$24,'04 - Erschütterung'!#REF!=TRUE),'04 - Erschütterung'!#REF!&amp;" "&amp;'04 - Erschütterung'!#REF!&amp;" "&amp;'04 - Erschütterung'!#REF!&amp;" "&amp;'04 - Erschütterung'!#REF!,"")</f>
        <v>#REF!</v>
      </c>
      <c r="C475" s="176" t="e">
        <f>IF(AND(Projektgrundlagen!$I$24,'04 - Erschütterung'!#REF!=TRUE),'04 - Erschütterung'!#REF!,"")</f>
        <v>#REF!</v>
      </c>
      <c r="D475" s="176" t="e">
        <f>IF(AND(Projektgrundlagen!$I$24,'04 - Erschütterung'!#REF!=TRUE),'04 - Erschütterung'!#REF!,"")</f>
        <v>#REF!</v>
      </c>
      <c r="E475" s="176" t="e">
        <f>IF(AND(Projektgrundlagen!$I$24,'04 - Erschütterung'!#REF!=TRUE),'04 - Erschütterung'!#REF!,"")</f>
        <v>#REF!</v>
      </c>
      <c r="F475" s="176" t="e">
        <f>IF(AND(Projektgrundlagen!$I$24,'04 - Erschütterung'!#REF!=TRUE),'04 - Erschütterung'!#REF!,"")</f>
        <v>#REF!</v>
      </c>
    </row>
    <row r="476" spans="2:6">
      <c r="B476" t="e">
        <f>IF(AND(Projektgrundlagen!$I$24,'04 - Erschütterung'!#REF!=TRUE),'04 - Erschütterung'!#REF!&amp;" "&amp;'04 - Erschütterung'!#REF!&amp;" "&amp;'04 - Erschütterung'!#REF!&amp;" "&amp;'04 - Erschütterung'!#REF!,"")</f>
        <v>#REF!</v>
      </c>
      <c r="C476" s="176" t="e">
        <f>IF(AND(Projektgrundlagen!$I$24,'04 - Erschütterung'!#REF!=TRUE),'04 - Erschütterung'!#REF!,"")</f>
        <v>#REF!</v>
      </c>
      <c r="D476" s="176" t="e">
        <f>IF(AND(Projektgrundlagen!$I$24,'04 - Erschütterung'!#REF!=TRUE),'04 - Erschütterung'!#REF!,"")</f>
        <v>#REF!</v>
      </c>
      <c r="E476" s="176" t="e">
        <f>IF(AND(Projektgrundlagen!$I$24,'04 - Erschütterung'!#REF!=TRUE),'04 - Erschütterung'!#REF!,"")</f>
        <v>#REF!</v>
      </c>
      <c r="F476" s="176" t="e">
        <f>IF(AND(Projektgrundlagen!$I$24,'04 - Erschütterung'!#REF!=TRUE),'04 - Erschütterung'!#REF!,"")</f>
        <v>#REF!</v>
      </c>
    </row>
    <row r="477" spans="2:6">
      <c r="B477" t="e">
        <f>IF(AND(Projektgrundlagen!$I$24,'04 - Erschütterung'!#REF!=TRUE),'04 - Erschütterung'!#REF!&amp;" "&amp;'04 - Erschütterung'!#REF!&amp;" "&amp;'04 - Erschütterung'!#REF!&amp;" "&amp;'04 - Erschütterung'!#REF!,"")</f>
        <v>#REF!</v>
      </c>
      <c r="C477" s="176" t="e">
        <f>IF(AND(Projektgrundlagen!$I$24,'04 - Erschütterung'!#REF!=TRUE),'04 - Erschütterung'!#REF!,"")</f>
        <v>#REF!</v>
      </c>
      <c r="D477" s="176" t="e">
        <f>IF(AND(Projektgrundlagen!$I$24,'04 - Erschütterung'!#REF!=TRUE),'04 - Erschütterung'!#REF!,"")</f>
        <v>#REF!</v>
      </c>
      <c r="E477" s="176" t="e">
        <f>IF(AND(Projektgrundlagen!$I$24,'04 - Erschütterung'!#REF!=TRUE),'04 - Erschütterung'!#REF!,"")</f>
        <v>#REF!</v>
      </c>
      <c r="F477" s="176" t="e">
        <f>IF(AND(Projektgrundlagen!$I$24,'04 - Erschütterung'!#REF!=TRUE),'04 - Erschütterung'!#REF!,"")</f>
        <v>#REF!</v>
      </c>
    </row>
    <row r="478" spans="2:6">
      <c r="B478" t="e">
        <f>IF(AND(Projektgrundlagen!$I$24,'04 - Erschütterung'!#REF!=TRUE),'04 - Erschütterung'!#REF!&amp;" "&amp;'04 - Erschütterung'!#REF!&amp;" "&amp;'04 - Erschütterung'!#REF!&amp;" "&amp;'04 - Erschütterung'!#REF!,"")</f>
        <v>#REF!</v>
      </c>
      <c r="C478" s="176" t="e">
        <f>IF(AND(Projektgrundlagen!$I$24,'04 - Erschütterung'!#REF!=TRUE),'04 - Erschütterung'!#REF!,"")</f>
        <v>#REF!</v>
      </c>
      <c r="D478" s="176" t="e">
        <f>IF(AND(Projektgrundlagen!$I$24,'04 - Erschütterung'!#REF!=TRUE),'04 - Erschütterung'!#REF!,"")</f>
        <v>#REF!</v>
      </c>
      <c r="E478" s="176" t="e">
        <f>IF(AND(Projektgrundlagen!$I$24,'04 - Erschütterung'!#REF!=TRUE),'04 - Erschütterung'!#REF!,"")</f>
        <v>#REF!</v>
      </c>
      <c r="F478" s="176" t="e">
        <f>IF(AND(Projektgrundlagen!$I$24,'04 - Erschütterung'!#REF!=TRUE),'04 - Erschütterung'!#REF!,"")</f>
        <v>#REF!</v>
      </c>
    </row>
    <row r="479" spans="2:6">
      <c r="B479" t="e">
        <f>IF(AND(Projektgrundlagen!$I$24,'04 - Erschütterung'!#REF!=TRUE),'04 - Erschütterung'!#REF!&amp;" "&amp;'04 - Erschütterung'!#REF!&amp;" "&amp;'04 - Erschütterung'!#REF!&amp;" "&amp;'04 - Erschütterung'!#REF!,"")</f>
        <v>#REF!</v>
      </c>
      <c r="C479" s="176" t="e">
        <f>IF(AND(Projektgrundlagen!$I$24,'04 - Erschütterung'!#REF!=TRUE),'04 - Erschütterung'!#REF!,"")</f>
        <v>#REF!</v>
      </c>
      <c r="D479" s="176" t="e">
        <f>IF(AND(Projektgrundlagen!$I$24,'04 - Erschütterung'!#REF!=TRUE),'04 - Erschütterung'!#REF!,"")</f>
        <v>#REF!</v>
      </c>
      <c r="E479" s="176" t="e">
        <f>IF(AND(Projektgrundlagen!$I$24,'04 - Erschütterung'!#REF!=TRUE),'04 - Erschütterung'!#REF!,"")</f>
        <v>#REF!</v>
      </c>
      <c r="F479" s="176" t="e">
        <f>IF(AND(Projektgrundlagen!$I$24,'04 - Erschütterung'!#REF!=TRUE),'04 - Erschütterung'!#REF!,"")</f>
        <v>#REF!</v>
      </c>
    </row>
    <row r="480" spans="2:6">
      <c r="B480" t="e">
        <f>IF(AND(Projektgrundlagen!$I$24,'04 - Erschütterung'!#REF!=TRUE),'04 - Erschütterung'!#REF!&amp;" "&amp;'04 - Erschütterung'!#REF!&amp;" "&amp;'04 - Erschütterung'!#REF!&amp;" "&amp;'04 - Erschütterung'!#REF!,"")</f>
        <v>#REF!</v>
      </c>
      <c r="C480" s="176" t="e">
        <f>IF(AND(Projektgrundlagen!$I$24,'04 - Erschütterung'!#REF!=TRUE),'04 - Erschütterung'!#REF!,"")</f>
        <v>#REF!</v>
      </c>
      <c r="D480" s="176" t="e">
        <f>IF(AND(Projektgrundlagen!$I$24,'04 - Erschütterung'!#REF!=TRUE),'04 - Erschütterung'!#REF!,"")</f>
        <v>#REF!</v>
      </c>
      <c r="E480" s="176" t="e">
        <f>IF(AND(Projektgrundlagen!$I$24,'04 - Erschütterung'!#REF!=TRUE),'04 - Erschütterung'!#REF!,"")</f>
        <v>#REF!</v>
      </c>
      <c r="F480" s="176" t="e">
        <f>IF(AND(Projektgrundlagen!$I$24,'04 - Erschütterung'!#REF!=TRUE),'04 - Erschütterung'!#REF!,"")</f>
        <v>#REF!</v>
      </c>
    </row>
    <row r="481" spans="2:6">
      <c r="B481" t="e">
        <f>IF(AND(Projektgrundlagen!$I$24,'04 - Erschütterung'!#REF!=TRUE),'04 - Erschütterung'!#REF!&amp;" "&amp;'04 - Erschütterung'!#REF!&amp;" "&amp;'04 - Erschütterung'!#REF!&amp;" "&amp;'04 - Erschütterung'!#REF!,"")</f>
        <v>#REF!</v>
      </c>
      <c r="C481" s="176" t="e">
        <f>IF(AND(Projektgrundlagen!$I$24,'04 - Erschütterung'!#REF!=TRUE),'04 - Erschütterung'!#REF!,"")</f>
        <v>#REF!</v>
      </c>
      <c r="D481" s="176" t="e">
        <f>IF(AND(Projektgrundlagen!$I$24,'04 - Erschütterung'!#REF!=TRUE),'04 - Erschütterung'!#REF!,"")</f>
        <v>#REF!</v>
      </c>
      <c r="E481" s="176" t="e">
        <f>IF(AND(Projektgrundlagen!$I$24,'04 - Erschütterung'!#REF!=TRUE),'04 - Erschütterung'!#REF!,"")</f>
        <v>#REF!</v>
      </c>
      <c r="F481" s="176" t="e">
        <f>IF(AND(Projektgrundlagen!$I$24,'04 - Erschütterung'!#REF!=TRUE),'04 - Erschütterung'!#REF!,"")</f>
        <v>#REF!</v>
      </c>
    </row>
    <row r="482" spans="2:6">
      <c r="B482" t="e">
        <f>IF(AND(Projektgrundlagen!$I$24,'04 - Erschütterung'!#REF!=TRUE),'04 - Erschütterung'!#REF!&amp;" "&amp;'04 - Erschütterung'!#REF!&amp;" "&amp;'04 - Erschütterung'!#REF!&amp;" "&amp;'04 - Erschütterung'!#REF!,"")</f>
        <v>#REF!</v>
      </c>
      <c r="C482" s="176" t="e">
        <f>IF(AND(Projektgrundlagen!$I$24,'04 - Erschütterung'!#REF!=TRUE),'04 - Erschütterung'!#REF!,"")</f>
        <v>#REF!</v>
      </c>
      <c r="D482" s="176" t="e">
        <f>IF(AND(Projektgrundlagen!$I$24,'04 - Erschütterung'!#REF!=TRUE),'04 - Erschütterung'!#REF!,"")</f>
        <v>#REF!</v>
      </c>
      <c r="E482" s="176" t="e">
        <f>IF(AND(Projektgrundlagen!$I$24,'04 - Erschütterung'!#REF!=TRUE),'04 - Erschütterung'!#REF!,"")</f>
        <v>#REF!</v>
      </c>
      <c r="F482" s="176" t="e">
        <f>IF(AND(Projektgrundlagen!$I$24,'04 - Erschütterung'!#REF!=TRUE),'04 - Erschütterung'!#REF!,"")</f>
        <v>#REF!</v>
      </c>
    </row>
    <row r="483" spans="2:6">
      <c r="B483" t="e">
        <f>IF(AND(Projektgrundlagen!$I$24,'04 - Erschütterung'!#REF!=TRUE),'04 - Erschütterung'!#REF!&amp;" "&amp;'04 - Erschütterung'!#REF!&amp;" "&amp;'04 - Erschütterung'!#REF!&amp;" "&amp;'04 - Erschütterung'!F34,"")</f>
        <v>#REF!</v>
      </c>
      <c r="C483" s="176" t="e">
        <f>IF(AND(Projektgrundlagen!$I$24,'04 - Erschütterung'!#REF!=TRUE),'04 - Erschütterung'!#REF!,"")</f>
        <v>#REF!</v>
      </c>
      <c r="D483" s="176" t="e">
        <f>IF(AND(Projektgrundlagen!$I$24,'04 - Erschütterung'!#REF!=TRUE),'04 - Erschütterung'!#REF!,"")</f>
        <v>#REF!</v>
      </c>
      <c r="E483" s="176" t="e">
        <f>IF(AND(Projektgrundlagen!$I$24,'04 - Erschütterung'!#REF!=TRUE),'04 - Erschütterung'!#REF!,"")</f>
        <v>#REF!</v>
      </c>
      <c r="F483" s="176" t="e">
        <f>IF(AND(Projektgrundlagen!$I$24,'04 - Erschütterung'!#REF!=TRUE),'04 - Erschütterung'!#REF!,"")</f>
        <v>#REF!</v>
      </c>
    </row>
    <row r="484" spans="2:6">
      <c r="B484" t="e">
        <f>IF(AND(Projektgrundlagen!$I$24,'04 - Erschütterung'!#REF!=TRUE),'04 - Erschütterung'!#REF!&amp;" "&amp;'04 - Erschütterung'!#REF!&amp;" "&amp;'04 - Erschütterung'!F34&amp;" "&amp;'04 - Erschütterung'!F35,"")</f>
        <v>#REF!</v>
      </c>
      <c r="C484" s="176" t="e">
        <f>IF(AND(Projektgrundlagen!$I$24,'04 - Erschütterung'!#REF!=TRUE),'04 - Erschütterung'!#REF!,"")</f>
        <v>#REF!</v>
      </c>
      <c r="D484" s="176" t="e">
        <f>IF(AND(Projektgrundlagen!$I$24,'04 - Erschütterung'!#REF!=TRUE),'04 - Erschütterung'!#REF!,"")</f>
        <v>#REF!</v>
      </c>
      <c r="E484" s="176" t="e">
        <f>IF(AND(Projektgrundlagen!$I$24,'04 - Erschütterung'!#REF!=TRUE),'04 - Erschütterung'!#REF!,"")</f>
        <v>#REF!</v>
      </c>
      <c r="F484" s="176" t="e">
        <f>IF(AND(Projektgrundlagen!$I$24,'04 - Erschütterung'!#REF!=TRUE),'04 - Erschütterung'!#REF!,"")</f>
        <v>#REF!</v>
      </c>
    </row>
    <row r="485" spans="2:6">
      <c r="B485" t="str">
        <f>IF(AND(Projektgrundlagen!$I$24,'04 - Erschütterung'!M34=TRUE),'04 - Erschütterung'!C34&amp;" "&amp;'04 - Erschütterung'!F34&amp;" "&amp;'04 - Erschütterung'!F35&amp;" "&amp;'04 - Erschütterung'!F36,"")</f>
        <v/>
      </c>
      <c r="C485" s="176" t="str">
        <f>IF(AND(Projektgrundlagen!$I$24,'04 - Erschütterung'!M34=TRUE),'04 - Erschütterung'!H34,"")</f>
        <v/>
      </c>
      <c r="D485" s="176" t="str">
        <f>IF(AND(Projektgrundlagen!$I$24,'04 - Erschütterung'!M34=TRUE),'04 - Erschütterung'!I34,"")</f>
        <v/>
      </c>
      <c r="E485" s="176" t="str">
        <f>IF(AND(Projektgrundlagen!$I$24,'04 - Erschütterung'!M34=TRUE),'04 - Erschütterung'!J34,"")</f>
        <v/>
      </c>
      <c r="F485" s="176" t="str">
        <f>IF(AND(Projektgrundlagen!$I$24,'04 - Erschütterung'!M34=TRUE),'04 - Erschütterung'!K34,"")</f>
        <v/>
      </c>
    </row>
    <row r="486" spans="2:6">
      <c r="B486" t="str">
        <f>IF(AND(Projektgrundlagen!$I$24,'04 - Erschütterung'!M35=TRUE),'04 - Erschütterung'!C35&amp;" "&amp;'04 - Erschütterung'!F35&amp;" "&amp;'04 - Erschütterung'!F36&amp;" "&amp;'04 - Erschütterung'!F37,"")</f>
        <v/>
      </c>
      <c r="C486" s="176" t="str">
        <f>IF(AND(Projektgrundlagen!$I$24,'04 - Erschütterung'!M35=TRUE),'04 - Erschütterung'!H35,"")</f>
        <v/>
      </c>
      <c r="D486" s="176" t="str">
        <f>IF(AND(Projektgrundlagen!$I$24,'04 - Erschütterung'!M35=TRUE),'04 - Erschütterung'!I35,"")</f>
        <v/>
      </c>
      <c r="E486" s="176" t="str">
        <f>IF(AND(Projektgrundlagen!$I$24,'04 - Erschütterung'!M35=TRUE),'04 - Erschütterung'!J35,"")</f>
        <v/>
      </c>
      <c r="F486" s="176" t="str">
        <f>IF(AND(Projektgrundlagen!$I$24,'04 - Erschütterung'!M35=TRUE),'04 - Erschütterung'!K35,"")</f>
        <v/>
      </c>
    </row>
    <row r="487" spans="2:6">
      <c r="B487" t="str">
        <f>IF(AND(Projektgrundlagen!$I$24,'04 - Erschütterung'!M36=TRUE),'04 - Erschütterung'!C36&amp;" "&amp;'04 - Erschütterung'!F36&amp;" "&amp;'04 - Erschütterung'!F37&amp;" "&amp;'04 - Erschütterung'!F38,"")</f>
        <v/>
      </c>
      <c r="C487" s="176" t="str">
        <f>IF(AND(Projektgrundlagen!$I$24,'04 - Erschütterung'!M36=TRUE),'04 - Erschütterung'!H36,"")</f>
        <v/>
      </c>
      <c r="D487" s="176" t="str">
        <f>IF(AND(Projektgrundlagen!$I$24,'04 - Erschütterung'!M36=TRUE),'04 - Erschütterung'!I36,"")</f>
        <v/>
      </c>
      <c r="E487" s="176" t="str">
        <f>IF(AND(Projektgrundlagen!$I$24,'04 - Erschütterung'!M36=TRUE),'04 - Erschütterung'!J36,"")</f>
        <v/>
      </c>
      <c r="F487" s="176" t="str">
        <f>IF(AND(Projektgrundlagen!$I$24,'04 - Erschütterung'!M36=TRUE),'04 - Erschütterung'!K36,"")</f>
        <v/>
      </c>
    </row>
    <row r="488" spans="2:6">
      <c r="B488" t="str">
        <f>IF(AND(Projektgrundlagen!$I$24,'04 - Erschütterung'!M37=TRUE),'04 - Erschütterung'!C37&amp;" "&amp;'04 - Erschütterung'!F37&amp;" "&amp;'04 - Erschütterung'!F38&amp;" "&amp;'04 - Erschütterung'!F39,"")</f>
        <v/>
      </c>
      <c r="C488" s="176" t="str">
        <f>IF(AND(Projektgrundlagen!$I$24,'04 - Erschütterung'!M37=TRUE),'04 - Erschütterung'!H37,"")</f>
        <v/>
      </c>
      <c r="D488" s="176" t="str">
        <f>IF(AND(Projektgrundlagen!$I$24,'04 - Erschütterung'!M37=TRUE),'04 - Erschütterung'!I37,"")</f>
        <v/>
      </c>
      <c r="E488" s="176" t="str">
        <f>IF(AND(Projektgrundlagen!$I$24,'04 - Erschütterung'!M37=TRUE),'04 - Erschütterung'!J37,"")</f>
        <v/>
      </c>
      <c r="F488" s="176" t="str">
        <f>IF(AND(Projektgrundlagen!$I$24,'04 - Erschütterung'!M37=TRUE),'04 - Erschütterung'!K37,"")</f>
        <v/>
      </c>
    </row>
    <row r="489" spans="2:6">
      <c r="B489" t="str">
        <f>IF(AND(Projektgrundlagen!$I$24,'04 - Erschütterung'!M38=TRUE),'04 - Erschütterung'!C38&amp;" "&amp;'04 - Erschütterung'!F38&amp;" "&amp;'04 - Erschütterung'!F39&amp;" "&amp;'04 - Erschütterung'!F40,"")</f>
        <v/>
      </c>
      <c r="C489" s="176" t="str">
        <f>IF(AND(Projektgrundlagen!$I$24,'04 - Erschütterung'!M38=TRUE),'04 - Erschütterung'!H38,"")</f>
        <v/>
      </c>
      <c r="D489" s="176" t="str">
        <f>IF(AND(Projektgrundlagen!$I$24,'04 - Erschütterung'!M38=TRUE),'04 - Erschütterung'!I38,"")</f>
        <v/>
      </c>
      <c r="E489" s="176" t="str">
        <f>IF(AND(Projektgrundlagen!$I$24,'04 - Erschütterung'!M38=TRUE),'04 - Erschütterung'!J38,"")</f>
        <v/>
      </c>
      <c r="F489" s="176" t="str">
        <f>IF(AND(Projektgrundlagen!$I$24,'04 - Erschütterung'!M38=TRUE),'04 - Erschütterung'!K38,"")</f>
        <v/>
      </c>
    </row>
    <row r="490" spans="2:6">
      <c r="B490" t="str">
        <f>IF(AND(Projektgrundlagen!$I$24,'04 - Erschütterung'!M39=TRUE),'04 - Erschütterung'!C39&amp;" "&amp;'04 - Erschütterung'!F39&amp;" "&amp;'04 - Erschütterung'!F40&amp;" "&amp;'04 - Erschütterung'!F41,"")</f>
        <v/>
      </c>
      <c r="C490" s="176" t="str">
        <f>IF(AND(Projektgrundlagen!$I$24,'04 - Erschütterung'!M39=TRUE),'04 - Erschütterung'!H39,"")</f>
        <v/>
      </c>
      <c r="D490" s="176" t="str">
        <f>IF(AND(Projektgrundlagen!$I$24,'04 - Erschütterung'!M39=TRUE),'04 - Erschütterung'!I39,"")</f>
        <v/>
      </c>
      <c r="E490" s="176" t="str">
        <f>IF(AND(Projektgrundlagen!$I$24,'04 - Erschütterung'!M39=TRUE),'04 - Erschütterung'!J39,"")</f>
        <v/>
      </c>
      <c r="F490" s="176" t="str">
        <f>IF(AND(Projektgrundlagen!$I$24,'04 - Erschütterung'!M39=TRUE),'04 - Erschütterung'!K39,"")</f>
        <v/>
      </c>
    </row>
    <row r="491" spans="2:6">
      <c r="B491" t="str">
        <f>IF(AND(Projektgrundlagen!$I$24,'04 - Erschütterung'!M40=TRUE),'04 - Erschütterung'!C40&amp;" "&amp;'04 - Erschütterung'!F40&amp;" "&amp;'04 - Erschütterung'!F41&amp;" "&amp;'04 - Erschütterung'!F42,"")</f>
        <v/>
      </c>
      <c r="C491" s="176" t="str">
        <f>IF(AND(Projektgrundlagen!$I$24,'04 - Erschütterung'!M40=TRUE),'04 - Erschütterung'!H40,"")</f>
        <v/>
      </c>
      <c r="D491" s="176" t="str">
        <f>IF(AND(Projektgrundlagen!$I$24,'04 - Erschütterung'!M40=TRUE),'04 - Erschütterung'!I40,"")</f>
        <v/>
      </c>
      <c r="E491" s="176" t="str">
        <f>IF(AND(Projektgrundlagen!$I$24,'04 - Erschütterung'!M40=TRUE),'04 - Erschütterung'!J40,"")</f>
        <v/>
      </c>
      <c r="F491" s="176" t="str">
        <f>IF(AND(Projektgrundlagen!$I$24,'04 - Erschütterung'!M40=TRUE),'04 - Erschütterung'!K40,"")</f>
        <v/>
      </c>
    </row>
    <row r="492" spans="2:6">
      <c r="B492" t="str">
        <f>IF(AND(Projektgrundlagen!$I$24,'04 - Erschütterung'!M41=TRUE),'04 - Erschütterung'!C41&amp;" "&amp;'04 - Erschütterung'!F41&amp;" "&amp;'04 - Erschütterung'!F42&amp;" "&amp;'04 - Erschütterung'!F43,"")</f>
        <v/>
      </c>
      <c r="C492" s="176" t="str">
        <f>IF(AND(Projektgrundlagen!$I$24,'04 - Erschütterung'!M41=TRUE),'04 - Erschütterung'!H41,"")</f>
        <v/>
      </c>
      <c r="D492" s="176" t="str">
        <f>IF(AND(Projektgrundlagen!$I$24,'04 - Erschütterung'!M41=TRUE),'04 - Erschütterung'!I41,"")</f>
        <v/>
      </c>
      <c r="E492" s="176" t="str">
        <f>IF(AND(Projektgrundlagen!$I$24,'04 - Erschütterung'!M41=TRUE),'04 - Erschütterung'!J41,"")</f>
        <v/>
      </c>
      <c r="F492" s="176" t="str">
        <f>IF(AND(Projektgrundlagen!$I$24,'04 - Erschütterung'!M41=TRUE),'04 - Erschütterung'!K41,"")</f>
        <v/>
      </c>
    </row>
    <row r="493" spans="2:6">
      <c r="B493" t="str">
        <f>IF(AND(Projektgrundlagen!$I$24,'04 - Erschütterung'!M42=TRUE),'04 - Erschütterung'!C42&amp;" "&amp;'04 - Erschütterung'!F42&amp;" "&amp;'04 - Erschütterung'!F43&amp;" "&amp;'04 - Erschütterung'!F44,"")</f>
        <v/>
      </c>
      <c r="C493" s="176" t="str">
        <f>IF(AND(Projektgrundlagen!$I$24,'04 - Erschütterung'!M42=TRUE),'04 - Erschütterung'!H42,"")</f>
        <v/>
      </c>
      <c r="D493" s="176" t="str">
        <f>IF(AND(Projektgrundlagen!$I$24,'04 - Erschütterung'!M42=TRUE),'04 - Erschütterung'!I42,"")</f>
        <v/>
      </c>
      <c r="E493" s="176" t="str">
        <f>IF(AND(Projektgrundlagen!$I$24,'04 - Erschütterung'!M42=TRUE),'04 - Erschütterung'!J42,"")</f>
        <v/>
      </c>
      <c r="F493" s="176" t="str">
        <f>IF(AND(Projektgrundlagen!$I$24,'04 - Erschütterung'!M42=TRUE),'04 - Erschütterung'!K42,"")</f>
        <v/>
      </c>
    </row>
    <row r="494" spans="2:6">
      <c r="B494" t="str">
        <f>IF(AND(Projektgrundlagen!$I$24,'04 - Erschütterung'!M43=TRUE),'04 - Erschütterung'!C43&amp;" "&amp;'04 - Erschütterung'!F43&amp;" "&amp;'04 - Erschütterung'!F44&amp;" "&amp;'04 - Erschütterung'!F45,"")</f>
        <v/>
      </c>
      <c r="C494" s="176" t="str">
        <f>IF(AND(Projektgrundlagen!$I$24,'04 - Erschütterung'!M43=TRUE),'04 - Erschütterung'!H43,"")</f>
        <v/>
      </c>
      <c r="D494" s="176" t="str">
        <f>IF(AND(Projektgrundlagen!$I$24,'04 - Erschütterung'!M43=TRUE),'04 - Erschütterung'!I43,"")</f>
        <v/>
      </c>
      <c r="E494" s="176" t="str">
        <f>IF(AND(Projektgrundlagen!$I$24,'04 - Erschütterung'!M43=TRUE),'04 - Erschütterung'!J43,"")</f>
        <v/>
      </c>
      <c r="F494" s="176" t="str">
        <f>IF(AND(Projektgrundlagen!$I$24,'04 - Erschütterung'!M43=TRUE),'04 - Erschütterung'!K43,"")</f>
        <v/>
      </c>
    </row>
    <row r="495" spans="2:6">
      <c r="B495" t="str">
        <f>IF(AND(Projektgrundlagen!$I$24,'04 - Erschütterung'!M44=TRUE),'04 - Erschütterung'!C44&amp;" "&amp;'04 - Erschütterung'!F44&amp;" "&amp;'04 - Erschütterung'!F45&amp;" "&amp;'04 - Erschütterung'!F46,"")</f>
        <v/>
      </c>
      <c r="C495" s="176" t="str">
        <f>IF(AND(Projektgrundlagen!$I$24,'04 - Erschütterung'!M44=TRUE),'04 - Erschütterung'!H44,"")</f>
        <v/>
      </c>
      <c r="D495" s="176" t="str">
        <f>IF(AND(Projektgrundlagen!$I$24,'04 - Erschütterung'!M44=TRUE),'04 - Erschütterung'!I44,"")</f>
        <v/>
      </c>
      <c r="E495" s="176" t="str">
        <f>IF(AND(Projektgrundlagen!$I$24,'04 - Erschütterung'!M44=TRUE),'04 - Erschütterung'!J44,"")</f>
        <v/>
      </c>
      <c r="F495" s="176" t="str">
        <f>IF(AND(Projektgrundlagen!$I$24,'04 - Erschütterung'!M44=TRUE),'04 - Erschütterung'!K44,"")</f>
        <v/>
      </c>
    </row>
    <row r="496" spans="2:6">
      <c r="B496" t="str">
        <f>IF(AND(Projektgrundlagen!$I$24,'04 - Erschütterung'!M45=TRUE),'04 - Erschütterung'!C45&amp;" "&amp;'04 - Erschütterung'!F45&amp;" "&amp;'04 - Erschütterung'!F46&amp;" "&amp;'04 - Erschütterung'!F47,"")</f>
        <v/>
      </c>
      <c r="C496" s="176" t="str">
        <f>IF(AND(Projektgrundlagen!$I$24,'04 - Erschütterung'!M45=TRUE),'04 - Erschütterung'!H45,"")</f>
        <v/>
      </c>
      <c r="D496" s="176" t="str">
        <f>IF(AND(Projektgrundlagen!$I$24,'04 - Erschütterung'!M45=TRUE),'04 - Erschütterung'!I45,"")</f>
        <v/>
      </c>
      <c r="E496" s="176" t="str">
        <f>IF(AND(Projektgrundlagen!$I$24,'04 - Erschütterung'!M45=TRUE),'04 - Erschütterung'!J45,"")</f>
        <v/>
      </c>
      <c r="F496" s="176" t="str">
        <f>IF(AND(Projektgrundlagen!$I$24,'04 - Erschütterung'!M45=TRUE),'04 - Erschütterung'!K45,"")</f>
        <v/>
      </c>
    </row>
    <row r="497" spans="2:6">
      <c r="B497" t="str">
        <f>IF(AND(Projektgrundlagen!$I$24,'04 - Erschütterung'!M46=TRUE),'04 - Erschütterung'!C46&amp;" "&amp;'04 - Erschütterung'!F46&amp;" "&amp;'04 - Erschütterung'!F47&amp;" "&amp;'04 - Erschütterung'!F48,"")</f>
        <v/>
      </c>
      <c r="C497" s="176" t="str">
        <f>IF(AND(Projektgrundlagen!$I$24,'04 - Erschütterung'!M46=TRUE),'04 - Erschütterung'!H46,"")</f>
        <v/>
      </c>
      <c r="D497" s="176" t="str">
        <f>IF(AND(Projektgrundlagen!$I$24,'04 - Erschütterung'!M46=TRUE),'04 - Erschütterung'!I46,"")</f>
        <v/>
      </c>
      <c r="E497" s="176" t="str">
        <f>IF(AND(Projektgrundlagen!$I$24,'04 - Erschütterung'!M46=TRUE),'04 - Erschütterung'!J46,"")</f>
        <v/>
      </c>
      <c r="F497" s="176" t="str">
        <f>IF(AND(Projektgrundlagen!$I$24,'04 - Erschütterung'!M46=TRUE),'04 - Erschütterung'!K46,"")</f>
        <v/>
      </c>
    </row>
    <row r="498" spans="2:6">
      <c r="B498" t="str">
        <f>IF(AND(Projektgrundlagen!$I$24,'04 - Erschütterung'!M47=TRUE),'04 - Erschütterung'!C47&amp;" "&amp;'04 - Erschütterung'!F47&amp;" "&amp;'04 - Erschütterung'!F48&amp;" "&amp;'04 - Erschütterung'!F49,"")</f>
        <v/>
      </c>
      <c r="C498" s="176" t="str">
        <f>IF(AND(Projektgrundlagen!$I$24,'04 - Erschütterung'!M47=TRUE),'04 - Erschütterung'!H47,"")</f>
        <v/>
      </c>
      <c r="D498" s="176" t="str">
        <f>IF(AND(Projektgrundlagen!$I$24,'04 - Erschütterung'!M47=TRUE),'04 - Erschütterung'!I47,"")</f>
        <v/>
      </c>
      <c r="E498" s="176" t="str">
        <f>IF(AND(Projektgrundlagen!$I$24,'04 - Erschütterung'!M47=TRUE),'04 - Erschütterung'!J47,"")</f>
        <v/>
      </c>
      <c r="F498" s="176" t="str">
        <f>IF(AND(Projektgrundlagen!$I$24,'04 - Erschütterung'!M47=TRUE),'04 - Erschütterung'!K47,"")</f>
        <v/>
      </c>
    </row>
    <row r="499" spans="2:6">
      <c r="B499" t="str">
        <f>IF(AND(Projektgrundlagen!$I$24,'04 - Erschütterung'!M48=TRUE),'04 - Erschütterung'!C48&amp;" "&amp;'04 - Erschütterung'!F48&amp;" "&amp;'04 - Erschütterung'!F49&amp;" "&amp;'04 - Erschütterung'!F50,"")</f>
        <v/>
      </c>
      <c r="C499" s="176" t="str">
        <f>IF(AND(Projektgrundlagen!$I$24,'04 - Erschütterung'!M48=TRUE),'04 - Erschütterung'!H48,"")</f>
        <v/>
      </c>
      <c r="D499" s="176" t="str">
        <f>IF(AND(Projektgrundlagen!$I$24,'04 - Erschütterung'!M48=TRUE),'04 - Erschütterung'!I48,"")</f>
        <v/>
      </c>
      <c r="E499" s="176" t="str">
        <f>IF(AND(Projektgrundlagen!$I$24,'04 - Erschütterung'!M48=TRUE),'04 - Erschütterung'!J48,"")</f>
        <v/>
      </c>
      <c r="F499" s="176" t="str">
        <f>IF(AND(Projektgrundlagen!$I$24,'04 - Erschütterung'!M48=TRUE),'04 - Erschütterung'!K48,"")</f>
        <v/>
      </c>
    </row>
    <row r="500" spans="2:6">
      <c r="B500" t="str">
        <f>IF(AND(Projektgrundlagen!$I$24,'04 - Erschütterung'!M49=TRUE),'04 - Erschütterung'!C49&amp;" "&amp;'04 - Erschütterung'!F49&amp;" "&amp;'04 - Erschütterung'!F50&amp;" "&amp;'04 - Erschütterung'!F51,"")</f>
        <v/>
      </c>
      <c r="C500" s="176" t="str">
        <f>IF(AND(Projektgrundlagen!$I$24,'04 - Erschütterung'!M49=TRUE),'04 - Erschütterung'!H49,"")</f>
        <v/>
      </c>
      <c r="D500" s="176" t="str">
        <f>IF(AND(Projektgrundlagen!$I$24,'04 - Erschütterung'!M49=TRUE),'04 - Erschütterung'!I49,"")</f>
        <v/>
      </c>
      <c r="E500" s="176" t="str">
        <f>IF(AND(Projektgrundlagen!$I$24,'04 - Erschütterung'!M49=TRUE),'04 - Erschütterung'!J49,"")</f>
        <v/>
      </c>
      <c r="F500" s="176" t="str">
        <f>IF(AND(Projektgrundlagen!$I$24,'04 - Erschütterung'!M49=TRUE),'04 - Erschütterung'!K49,"")</f>
        <v/>
      </c>
    </row>
    <row r="501" spans="2:6">
      <c r="B501" t="str">
        <f>IF(AND(Projektgrundlagen!$I$24,'04 - Erschütterung'!M50=TRUE),'04 - Erschütterung'!C50&amp;" "&amp;'04 - Erschütterung'!F50&amp;" "&amp;'04 - Erschütterung'!F51&amp;" "&amp;'04 - Erschütterung'!F52,"")</f>
        <v/>
      </c>
      <c r="C501" s="176" t="str">
        <f>IF(AND(Projektgrundlagen!$I$24,'04 - Erschütterung'!M50=TRUE),'04 - Erschütterung'!H50,"")</f>
        <v/>
      </c>
      <c r="D501" s="176" t="str">
        <f>IF(AND(Projektgrundlagen!$I$24,'04 - Erschütterung'!M50=TRUE),'04 - Erschütterung'!I50,"")</f>
        <v/>
      </c>
      <c r="E501" s="176" t="str">
        <f>IF(AND(Projektgrundlagen!$I$24,'04 - Erschütterung'!M50=TRUE),'04 - Erschütterung'!J50,"")</f>
        <v/>
      </c>
      <c r="F501" s="176" t="str">
        <f>IF(AND(Projektgrundlagen!$I$24,'04 - Erschütterung'!M50=TRUE),'04 - Erschütterung'!K50,"")</f>
        <v/>
      </c>
    </row>
    <row r="502" spans="2:6">
      <c r="B502" t="str">
        <f>IF(AND(Projektgrundlagen!$I$24,'04 - Erschütterung'!M51=TRUE),'04 - Erschütterung'!C51&amp;" "&amp;'04 - Erschütterung'!F51&amp;" "&amp;'04 - Erschütterung'!F52&amp;" "&amp;'04 - Erschütterung'!F53,"")</f>
        <v/>
      </c>
      <c r="C502" s="176" t="str">
        <f>IF(AND(Projektgrundlagen!$I$24,'04 - Erschütterung'!M51=TRUE),'04 - Erschütterung'!H51,"")</f>
        <v/>
      </c>
      <c r="D502" s="176" t="str">
        <f>IF(AND(Projektgrundlagen!$I$24,'04 - Erschütterung'!M51=TRUE),'04 - Erschütterung'!I51,"")</f>
        <v/>
      </c>
      <c r="E502" s="176" t="str">
        <f>IF(AND(Projektgrundlagen!$I$24,'04 - Erschütterung'!M51=TRUE),'04 - Erschütterung'!J51,"")</f>
        <v/>
      </c>
      <c r="F502" s="176" t="str">
        <f>IF(AND(Projektgrundlagen!$I$24,'04 - Erschütterung'!M51=TRUE),'04 - Erschütterung'!K51,"")</f>
        <v/>
      </c>
    </row>
    <row r="503" spans="2:6">
      <c r="B503" t="str">
        <f>IF(AND(Projektgrundlagen!$I$24,'04 - Erschütterung'!M52=TRUE),'04 - Erschütterung'!C52&amp;" "&amp;'04 - Erschütterung'!F52&amp;" "&amp;'04 - Erschütterung'!F53&amp;" "&amp;'04 - Erschütterung'!F54,"")</f>
        <v/>
      </c>
      <c r="C503" s="176" t="str">
        <f>IF(AND(Projektgrundlagen!$I$24,'04 - Erschütterung'!M52=TRUE),'04 - Erschütterung'!H52,"")</f>
        <v/>
      </c>
      <c r="D503" s="176" t="str">
        <f>IF(AND(Projektgrundlagen!$I$24,'04 - Erschütterung'!M52=TRUE),'04 - Erschütterung'!I52,"")</f>
        <v/>
      </c>
      <c r="E503" s="176" t="str">
        <f>IF(AND(Projektgrundlagen!$I$24,'04 - Erschütterung'!M52=TRUE),'04 - Erschütterung'!J52,"")</f>
        <v/>
      </c>
      <c r="F503" s="176" t="str">
        <f>IF(AND(Projektgrundlagen!$I$24,'04 - Erschütterung'!M52=TRUE),'04 - Erschütterung'!K52,"")</f>
        <v/>
      </c>
    </row>
    <row r="504" spans="2:6">
      <c r="B504" t="str">
        <f>IF(AND(Projektgrundlagen!$I$24,'04 - Erschütterung'!M53=TRUE),'04 - Erschütterung'!C53&amp;" "&amp;'04 - Erschütterung'!F53&amp;" "&amp;'04 - Erschütterung'!F54&amp;" "&amp;'04 - Erschütterung'!F55,"")</f>
        <v/>
      </c>
      <c r="C504" s="176" t="str">
        <f>IF(AND(Projektgrundlagen!$I$24,'04 - Erschütterung'!M53=TRUE),'04 - Erschütterung'!H53,"")</f>
        <v/>
      </c>
      <c r="D504" s="176" t="str">
        <f>IF(AND(Projektgrundlagen!$I$24,'04 - Erschütterung'!M53=TRUE),'04 - Erschütterung'!I53,"")</f>
        <v/>
      </c>
      <c r="E504" s="176" t="str">
        <f>IF(AND(Projektgrundlagen!$I$24,'04 - Erschütterung'!M53=TRUE),'04 - Erschütterung'!J53,"")</f>
        <v/>
      </c>
      <c r="F504" s="176" t="str">
        <f>IF(AND(Projektgrundlagen!$I$24,'04 - Erschütterung'!M53=TRUE),'04 - Erschütterung'!K53,"")</f>
        <v/>
      </c>
    </row>
    <row r="505" spans="2:6">
      <c r="B505" t="str">
        <f>IF(AND(Projektgrundlagen!$I$24,'04 - Erschütterung'!M54=TRUE),'04 - Erschütterung'!C54&amp;" "&amp;'04 - Erschütterung'!F54&amp;" "&amp;'04 - Erschütterung'!F55&amp;" "&amp;'04 - Erschütterung'!F56,"")</f>
        <v/>
      </c>
      <c r="C505" s="176" t="str">
        <f>IF(AND(Projektgrundlagen!$I$24,'04 - Erschütterung'!M54=TRUE),'04 - Erschütterung'!H54,"")</f>
        <v/>
      </c>
      <c r="D505" s="176" t="str">
        <f>IF(AND(Projektgrundlagen!$I$24,'04 - Erschütterung'!M54=TRUE),'04 - Erschütterung'!I54,"")</f>
        <v/>
      </c>
      <c r="E505" s="176" t="str">
        <f>IF(AND(Projektgrundlagen!$I$24,'04 - Erschütterung'!M54=TRUE),'04 - Erschütterung'!J54,"")</f>
        <v/>
      </c>
      <c r="F505" s="176" t="str">
        <f>IF(AND(Projektgrundlagen!$I$24,'04 - Erschütterung'!M54=TRUE),'04 - Erschütterung'!K54,"")</f>
        <v/>
      </c>
    </row>
    <row r="506" spans="2:6">
      <c r="B506" t="str">
        <f>IF(AND(Projektgrundlagen!$I$24,'04 - Erschütterung'!M55=TRUE),'04 - Erschütterung'!C55&amp;" "&amp;'04 - Erschütterung'!F55&amp;" "&amp;'04 - Erschütterung'!F56&amp;" "&amp;'04 - Erschütterung'!F57,"")</f>
        <v/>
      </c>
      <c r="C506" s="176" t="str">
        <f>IF(AND(Projektgrundlagen!$I$24,'04 - Erschütterung'!M55=TRUE),'04 - Erschütterung'!H55,"")</f>
        <v/>
      </c>
      <c r="D506" s="176" t="str">
        <f>IF(AND(Projektgrundlagen!$I$24,'04 - Erschütterung'!M55=TRUE),'04 - Erschütterung'!I55,"")</f>
        <v/>
      </c>
      <c r="E506" s="176" t="str">
        <f>IF(AND(Projektgrundlagen!$I$24,'04 - Erschütterung'!M55=TRUE),'04 - Erschütterung'!J55,"")</f>
        <v/>
      </c>
      <c r="F506" s="176" t="str">
        <f>IF(AND(Projektgrundlagen!$I$24,'04 - Erschütterung'!M55=TRUE),'04 - Erschütterung'!K55,"")</f>
        <v/>
      </c>
    </row>
    <row r="507" spans="2:6">
      <c r="B507" t="str">
        <f>IF(AND(Projektgrundlagen!$I$24,'04 - Erschütterung'!M56=TRUE),'04 - Erschütterung'!C56&amp;" "&amp;'04 - Erschütterung'!F56&amp;" "&amp;'04 - Erschütterung'!F57&amp;" "&amp;'04 - Erschütterung'!F58,"")</f>
        <v/>
      </c>
      <c r="C507" s="176" t="str">
        <f>IF(AND(Projektgrundlagen!$I$24,'04 - Erschütterung'!M56=TRUE),'04 - Erschütterung'!H56,"")</f>
        <v/>
      </c>
      <c r="D507" s="176" t="str">
        <f>IF(AND(Projektgrundlagen!$I$24,'04 - Erschütterung'!M56=TRUE),'04 - Erschütterung'!I56,"")</f>
        <v/>
      </c>
      <c r="E507" s="176" t="str">
        <f>IF(AND(Projektgrundlagen!$I$24,'04 - Erschütterung'!M56=TRUE),'04 - Erschütterung'!J56,"")</f>
        <v/>
      </c>
      <c r="F507" s="176" t="str">
        <f>IF(AND(Projektgrundlagen!$I$24,'04 - Erschütterung'!M56=TRUE),'04 - Erschütterung'!K56,"")</f>
        <v/>
      </c>
    </row>
    <row r="508" spans="2:6">
      <c r="B508" t="str">
        <f>IF(AND(Projektgrundlagen!$I$24,'04 - Erschütterung'!M57=TRUE),'04 - Erschütterung'!C57&amp;" "&amp;'04 - Erschütterung'!F57&amp;" "&amp;'04 - Erschütterung'!F58&amp;" "&amp;'04 - Erschütterung'!F59,"")</f>
        <v/>
      </c>
      <c r="C508" s="176" t="str">
        <f>IF(AND(Projektgrundlagen!$I$24,'04 - Erschütterung'!M57=TRUE),'04 - Erschütterung'!H57,"")</f>
        <v/>
      </c>
      <c r="D508" s="176" t="str">
        <f>IF(AND(Projektgrundlagen!$I$24,'04 - Erschütterung'!M57=TRUE),'04 - Erschütterung'!I57,"")</f>
        <v/>
      </c>
      <c r="E508" s="176" t="str">
        <f>IF(AND(Projektgrundlagen!$I$24,'04 - Erschütterung'!M57=TRUE),'04 - Erschütterung'!J57,"")</f>
        <v/>
      </c>
      <c r="F508" s="176" t="str">
        <f>IF(AND(Projektgrundlagen!$I$24,'04 - Erschütterung'!M57=TRUE),'04 - Erschütterung'!K57,"")</f>
        <v/>
      </c>
    </row>
    <row r="509" spans="2:6">
      <c r="B509" t="str">
        <f>IF(AND(Projektgrundlagen!$I$24,'04 - Erschütterung'!M58=TRUE),'04 - Erschütterung'!C58&amp;" "&amp;'04 - Erschütterung'!F58&amp;" "&amp;'04 - Erschütterung'!F59&amp;" "&amp;'04 - Erschütterung'!F60,"")</f>
        <v/>
      </c>
      <c r="C509" s="176" t="str">
        <f>IF(AND(Projektgrundlagen!$I$24,'04 - Erschütterung'!M58=TRUE),'04 - Erschütterung'!H58,"")</f>
        <v/>
      </c>
      <c r="D509" s="176" t="str">
        <f>IF(AND(Projektgrundlagen!$I$24,'04 - Erschütterung'!M58=TRUE),'04 - Erschütterung'!I58,"")</f>
        <v/>
      </c>
      <c r="E509" s="176" t="str">
        <f>IF(AND(Projektgrundlagen!$I$24,'04 - Erschütterung'!M58=TRUE),'04 - Erschütterung'!J58,"")</f>
        <v/>
      </c>
      <c r="F509" s="176" t="str">
        <f>IF(AND(Projektgrundlagen!$I$24,'04 - Erschütterung'!M58=TRUE),'04 - Erschütterung'!K58,"")</f>
        <v/>
      </c>
    </row>
    <row r="510" spans="2:6">
      <c r="B510" t="str">
        <f>IF(AND(Projektgrundlagen!$I$24,'04 - Erschütterung'!M59=TRUE),'04 - Erschütterung'!C59&amp;" "&amp;'04 - Erschütterung'!F59&amp;" "&amp;'04 - Erschütterung'!F60&amp;" "&amp;'04 - Erschütterung'!F61,"")</f>
        <v/>
      </c>
      <c r="C510" s="176" t="str">
        <f>IF(AND(Projektgrundlagen!$I$24,'04 - Erschütterung'!M59=TRUE),'04 - Erschütterung'!H59,"")</f>
        <v/>
      </c>
      <c r="D510" s="176" t="str">
        <f>IF(AND(Projektgrundlagen!$I$24,'04 - Erschütterung'!M59=TRUE),'04 - Erschütterung'!I59,"")</f>
        <v/>
      </c>
      <c r="E510" s="176" t="str">
        <f>IF(AND(Projektgrundlagen!$I$24,'04 - Erschütterung'!M59=TRUE),'04 - Erschütterung'!J59,"")</f>
        <v/>
      </c>
      <c r="F510" s="176" t="str">
        <f>IF(AND(Projektgrundlagen!$I$24,'04 - Erschütterung'!M59=TRUE),'04 - Erschütterung'!K59,"")</f>
        <v/>
      </c>
    </row>
    <row r="511" spans="2:6">
      <c r="B511" t="str">
        <f>IF(AND(Projektgrundlagen!$I$24,'04 - Erschütterung'!M60=TRUE),'04 - Erschütterung'!C60&amp;" "&amp;'04 - Erschütterung'!F60&amp;" "&amp;'04 - Erschütterung'!F61&amp;" "&amp;'04 - Erschütterung'!F62,"")</f>
        <v/>
      </c>
      <c r="C511" s="176" t="str">
        <f>IF(AND(Projektgrundlagen!$I$24,'04 - Erschütterung'!M60=TRUE),'04 - Erschütterung'!H60,"")</f>
        <v/>
      </c>
      <c r="D511" s="176" t="str">
        <f>IF(AND(Projektgrundlagen!$I$24,'04 - Erschütterung'!M60=TRUE),'04 - Erschütterung'!I60,"")</f>
        <v/>
      </c>
      <c r="E511" s="176" t="str">
        <f>IF(AND(Projektgrundlagen!$I$24,'04 - Erschütterung'!M60=TRUE),'04 - Erschütterung'!J60,"")</f>
        <v/>
      </c>
      <c r="F511" s="176" t="str">
        <f>IF(AND(Projektgrundlagen!$I$24,'04 - Erschütterung'!M60=TRUE),'04 - Erschütterung'!K60,"")</f>
        <v/>
      </c>
    </row>
    <row r="512" spans="2:6">
      <c r="B512" t="str">
        <f>IF(AND(Projektgrundlagen!$I$24,'04 - Erschütterung'!M61=TRUE),'04 - Erschütterung'!C61&amp;" "&amp;'04 - Erschütterung'!F61&amp;" "&amp;'04 - Erschütterung'!F62&amp;" "&amp;'04 - Erschütterung'!F63,"")</f>
        <v/>
      </c>
      <c r="C512" s="176" t="str">
        <f>IF(AND(Projektgrundlagen!$I$24,'04 - Erschütterung'!M61=TRUE),'04 - Erschütterung'!H61,"")</f>
        <v/>
      </c>
      <c r="D512" s="176" t="str">
        <f>IF(AND(Projektgrundlagen!$I$24,'04 - Erschütterung'!M61=TRUE),'04 - Erschütterung'!I61,"")</f>
        <v/>
      </c>
      <c r="E512" s="176" t="str">
        <f>IF(AND(Projektgrundlagen!$I$24,'04 - Erschütterung'!M61=TRUE),'04 - Erschütterung'!J61,"")</f>
        <v/>
      </c>
      <c r="F512" s="176" t="str">
        <f>IF(AND(Projektgrundlagen!$I$24,'04 - Erschütterung'!M61=TRUE),'04 - Erschütterung'!K61,"")</f>
        <v/>
      </c>
    </row>
    <row r="513" spans="2:6">
      <c r="B513" t="str">
        <f>IF(AND(Projektgrundlagen!$I$24,'04 - Erschütterung'!M62=TRUE),'04 - Erschütterung'!C62&amp;" "&amp;'04 - Erschütterung'!F62&amp;" "&amp;'04 - Erschütterung'!F63&amp;" "&amp;'04 - Erschütterung'!F64,"")</f>
        <v/>
      </c>
      <c r="C513" s="176" t="str">
        <f>IF(AND(Projektgrundlagen!$I$24,'04 - Erschütterung'!M62=TRUE),'04 - Erschütterung'!H62,"")</f>
        <v/>
      </c>
      <c r="D513" s="176" t="str">
        <f>IF(AND(Projektgrundlagen!$I$24,'04 - Erschütterung'!M62=TRUE),'04 - Erschütterung'!I62,"")</f>
        <v/>
      </c>
      <c r="E513" s="176" t="str">
        <f>IF(AND(Projektgrundlagen!$I$24,'04 - Erschütterung'!M62=TRUE),'04 - Erschütterung'!J62,"")</f>
        <v/>
      </c>
      <c r="F513" s="176" t="str">
        <f>IF(AND(Projektgrundlagen!$I$24,'04 - Erschütterung'!M62=TRUE),'04 - Erschütterung'!K62,"")</f>
        <v/>
      </c>
    </row>
    <row r="514" spans="2:6">
      <c r="B514" t="str">
        <f>IF(AND(Projektgrundlagen!$I$24,'04 - Erschütterung'!M63=TRUE),'04 - Erschütterung'!C63&amp;" "&amp;'04 - Erschütterung'!F63&amp;" "&amp;'04 - Erschütterung'!F64&amp;" "&amp;'04 - Erschütterung'!F65,"")</f>
        <v/>
      </c>
      <c r="C514" s="176" t="str">
        <f>IF(AND(Projektgrundlagen!$I$24,'04 - Erschütterung'!M63=TRUE),'04 - Erschütterung'!H63,"")</f>
        <v/>
      </c>
      <c r="D514" s="176" t="str">
        <f>IF(AND(Projektgrundlagen!$I$24,'04 - Erschütterung'!M63=TRUE),'04 - Erschütterung'!I63,"")</f>
        <v/>
      </c>
      <c r="E514" s="176" t="str">
        <f>IF(AND(Projektgrundlagen!$I$24,'04 - Erschütterung'!M63=TRUE),'04 - Erschütterung'!J63,"")</f>
        <v/>
      </c>
      <c r="F514" s="176" t="str">
        <f>IF(AND(Projektgrundlagen!$I$24,'04 - Erschütterung'!M63=TRUE),'04 - Erschütterung'!K63,"")</f>
        <v/>
      </c>
    </row>
    <row r="515" spans="2:6">
      <c r="B515" t="str">
        <f>IF(AND(Projektgrundlagen!$I$24,'04 - Erschütterung'!M64=TRUE),'04 - Erschütterung'!C64&amp;" "&amp;'04 - Erschütterung'!F64&amp;" "&amp;'04 - Erschütterung'!F65&amp;" "&amp;'04 - Erschütterung'!F66,"")</f>
        <v/>
      </c>
      <c r="C515" s="176" t="str">
        <f>IF(AND(Projektgrundlagen!$I$24,'04 - Erschütterung'!M64=TRUE),'04 - Erschütterung'!H64,"")</f>
        <v/>
      </c>
      <c r="D515" s="176" t="str">
        <f>IF(AND(Projektgrundlagen!$I$24,'04 - Erschütterung'!M64=TRUE),'04 - Erschütterung'!I64,"")</f>
        <v/>
      </c>
      <c r="E515" s="176" t="str">
        <f>IF(AND(Projektgrundlagen!$I$24,'04 - Erschütterung'!M64=TRUE),'04 - Erschütterung'!J64,"")</f>
        <v/>
      </c>
      <c r="F515" s="176" t="str">
        <f>IF(AND(Projektgrundlagen!$I$24,'04 - Erschütterung'!M64=TRUE),'04 - Erschütterung'!K64,"")</f>
        <v/>
      </c>
    </row>
    <row r="516" spans="2:6">
      <c r="B516" t="str">
        <f>IF(AND(Projektgrundlagen!$I$24,'04 - Erschütterung'!M65=TRUE),'04 - Erschütterung'!C65&amp;" "&amp;'04 - Erschütterung'!F65&amp;" "&amp;'04 - Erschütterung'!F66&amp;" "&amp;'04 - Erschütterung'!F67,"")</f>
        <v/>
      </c>
      <c r="C516" s="176" t="str">
        <f>IF(AND(Projektgrundlagen!$I$24,'04 - Erschütterung'!M65=TRUE),'04 - Erschütterung'!H65,"")</f>
        <v/>
      </c>
      <c r="D516" s="176" t="str">
        <f>IF(AND(Projektgrundlagen!$I$24,'04 - Erschütterung'!M65=TRUE),'04 - Erschütterung'!I65,"")</f>
        <v/>
      </c>
      <c r="E516" s="176" t="str">
        <f>IF(AND(Projektgrundlagen!$I$24,'04 - Erschütterung'!M65=TRUE),'04 - Erschütterung'!J65,"")</f>
        <v/>
      </c>
      <c r="F516" s="176" t="str">
        <f>IF(AND(Projektgrundlagen!$I$24,'04 - Erschütterung'!M65=TRUE),'04 - Erschütterung'!K65,"")</f>
        <v/>
      </c>
    </row>
    <row r="517" spans="2:6">
      <c r="B517" t="str">
        <f>IF(AND(Projektgrundlagen!$I$24,'04 - Erschütterung'!M66=TRUE),'04 - Erschütterung'!C66&amp;" "&amp;'04 - Erschütterung'!F66&amp;" "&amp;'04 - Erschütterung'!F67&amp;" "&amp;'04 - Erschütterung'!F68,"")</f>
        <v/>
      </c>
      <c r="C517" s="176" t="str">
        <f>IF(AND(Projektgrundlagen!$I$24,'04 - Erschütterung'!M66=TRUE),'04 - Erschütterung'!H66,"")</f>
        <v/>
      </c>
      <c r="D517" s="176" t="str">
        <f>IF(AND(Projektgrundlagen!$I$24,'04 - Erschütterung'!M66=TRUE),'04 - Erschütterung'!I66,"")</f>
        <v/>
      </c>
      <c r="E517" s="176" t="str">
        <f>IF(AND(Projektgrundlagen!$I$24,'04 - Erschütterung'!M66=TRUE),'04 - Erschütterung'!J66,"")</f>
        <v/>
      </c>
      <c r="F517" s="176" t="str">
        <f>IF(AND(Projektgrundlagen!$I$24,'04 - Erschütterung'!M66=TRUE),'04 - Erschütterung'!K66,"")</f>
        <v/>
      </c>
    </row>
    <row r="518" spans="2:6">
      <c r="B518" t="str">
        <f>IF(AND(Projektgrundlagen!$I$24,'04 - Erschütterung'!M67=TRUE),'04 - Erschütterung'!C67&amp;" "&amp;'04 - Erschütterung'!F67&amp;" "&amp;'04 - Erschütterung'!F68&amp;" "&amp;'04 - Erschütterung'!F69,"")</f>
        <v/>
      </c>
      <c r="C518" s="176" t="str">
        <f>IF(AND(Projektgrundlagen!$I$24,'04 - Erschütterung'!M67=TRUE),'04 - Erschütterung'!H67,"")</f>
        <v/>
      </c>
      <c r="D518" s="176" t="str">
        <f>IF(AND(Projektgrundlagen!$I$24,'04 - Erschütterung'!M67=TRUE),'04 - Erschütterung'!I67,"")</f>
        <v/>
      </c>
      <c r="E518" s="176" t="str">
        <f>IF(AND(Projektgrundlagen!$I$24,'04 - Erschütterung'!M67=TRUE),'04 - Erschütterung'!J67,"")</f>
        <v/>
      </c>
      <c r="F518" s="176" t="str">
        <f>IF(AND(Projektgrundlagen!$I$24,'04 - Erschütterung'!M67=TRUE),'04 - Erschütterung'!K67,"")</f>
        <v/>
      </c>
    </row>
    <row r="519" spans="2:6">
      <c r="B519" t="str">
        <f>IF(AND(Projektgrundlagen!$I$24,'04 - Erschütterung'!M68=TRUE),'04 - Erschütterung'!C68&amp;" "&amp;'04 - Erschütterung'!F68&amp;" "&amp;'04 - Erschütterung'!F69&amp;" "&amp;'04 - Erschütterung'!F70,"")</f>
        <v/>
      </c>
      <c r="C519" s="176" t="str">
        <f>IF(AND(Projektgrundlagen!$I$24,'04 - Erschütterung'!M68=TRUE),'04 - Erschütterung'!H68,"")</f>
        <v/>
      </c>
      <c r="D519" s="176" t="str">
        <f>IF(AND(Projektgrundlagen!$I$24,'04 - Erschütterung'!M68=TRUE),'04 - Erschütterung'!I68,"")</f>
        <v/>
      </c>
      <c r="E519" s="176" t="str">
        <f>IF(AND(Projektgrundlagen!$I$24,'04 - Erschütterung'!M68=TRUE),'04 - Erschütterung'!J68,"")</f>
        <v/>
      </c>
      <c r="F519" s="176" t="str">
        <f>IF(AND(Projektgrundlagen!$I$24,'04 - Erschütterung'!M68=TRUE),'04 - Erschütterung'!K68,"")</f>
        <v/>
      </c>
    </row>
    <row r="520" spans="2:6">
      <c r="B520" t="str">
        <f>IF(AND(Projektgrundlagen!$I$24,'04 - Erschütterung'!M69=TRUE),'04 - Erschütterung'!C69&amp;" "&amp;'04 - Erschütterung'!F69&amp;" "&amp;'04 - Erschütterung'!F70&amp;" "&amp;'04 - Erschütterung'!F71,"")</f>
        <v/>
      </c>
      <c r="C520" s="176" t="str">
        <f>IF(AND(Projektgrundlagen!$I$24,'04 - Erschütterung'!M69=TRUE),'04 - Erschütterung'!H69,"")</f>
        <v/>
      </c>
      <c r="D520" s="176" t="str">
        <f>IF(AND(Projektgrundlagen!$I$24,'04 - Erschütterung'!M69=TRUE),'04 - Erschütterung'!I69,"")</f>
        <v/>
      </c>
      <c r="E520" s="176" t="str">
        <f>IF(AND(Projektgrundlagen!$I$24,'04 - Erschütterung'!M69=TRUE),'04 - Erschütterung'!J69,"")</f>
        <v/>
      </c>
      <c r="F520" s="176" t="str">
        <f>IF(AND(Projektgrundlagen!$I$24,'04 - Erschütterung'!M69=TRUE),'04 - Erschütterung'!K69,"")</f>
        <v/>
      </c>
    </row>
    <row r="521" spans="2:6">
      <c r="B521" t="str">
        <f>IF(AND(Projektgrundlagen!$I$24,'04 - Erschütterung'!M70=TRUE),'04 - Erschütterung'!C70&amp;" "&amp;'04 - Erschütterung'!F70&amp;" "&amp;'04 - Erschütterung'!F71&amp;" "&amp;'04 - Erschütterung'!F72,"")</f>
        <v/>
      </c>
      <c r="C521" s="176" t="str">
        <f>IF(AND(Projektgrundlagen!$I$24,'04 - Erschütterung'!M70=TRUE),'04 - Erschütterung'!H70,"")</f>
        <v/>
      </c>
      <c r="D521" s="176" t="str">
        <f>IF(AND(Projektgrundlagen!$I$24,'04 - Erschütterung'!M70=TRUE),'04 - Erschütterung'!I70,"")</f>
        <v/>
      </c>
      <c r="E521" s="176" t="str">
        <f>IF(AND(Projektgrundlagen!$I$24,'04 - Erschütterung'!M70=TRUE),'04 - Erschütterung'!J70,"")</f>
        <v/>
      </c>
      <c r="F521" s="176" t="str">
        <f>IF(AND(Projektgrundlagen!$I$24,'04 - Erschütterung'!M70=TRUE),'04 - Erschütterung'!K70,"")</f>
        <v/>
      </c>
    </row>
    <row r="522" spans="2:6">
      <c r="B522" t="str">
        <f>IF(AND(Projektgrundlagen!$I$24,'04 - Erschütterung'!M71=TRUE),'04 - Erschütterung'!C71&amp;" "&amp;'04 - Erschütterung'!F71&amp;" "&amp;'04 - Erschütterung'!F72&amp;" "&amp;'04 - Erschütterung'!F73,"")</f>
        <v/>
      </c>
      <c r="C522" s="176" t="str">
        <f>IF(AND(Projektgrundlagen!$I$24,'04 - Erschütterung'!M71=TRUE),'04 - Erschütterung'!H71,"")</f>
        <v/>
      </c>
      <c r="D522" s="176" t="str">
        <f>IF(AND(Projektgrundlagen!$I$24,'04 - Erschütterung'!M71=TRUE),'04 - Erschütterung'!I71,"")</f>
        <v/>
      </c>
      <c r="E522" s="176" t="str">
        <f>IF(AND(Projektgrundlagen!$I$24,'04 - Erschütterung'!M71=TRUE),'04 - Erschütterung'!J71,"")</f>
        <v/>
      </c>
      <c r="F522" s="176" t="str">
        <f>IF(AND(Projektgrundlagen!$I$24,'04 - Erschütterung'!M71=TRUE),'04 - Erschütterung'!K71,"")</f>
        <v/>
      </c>
    </row>
    <row r="523" spans="2:6">
      <c r="B523" t="str">
        <f>IF(AND(Projektgrundlagen!$I$24,'04 - Erschütterung'!M72=TRUE),'04 - Erschütterung'!C72&amp;" "&amp;'04 - Erschütterung'!F72&amp;" "&amp;'04 - Erschütterung'!F73&amp;" "&amp;'04 - Erschütterung'!F74,"")</f>
        <v/>
      </c>
      <c r="C523" s="176" t="str">
        <f>IF(AND(Projektgrundlagen!$I$24,'04 - Erschütterung'!M72=TRUE),'04 - Erschütterung'!H72,"")</f>
        <v/>
      </c>
      <c r="D523" s="176" t="str">
        <f>IF(AND(Projektgrundlagen!$I$24,'04 - Erschütterung'!M72=TRUE),'04 - Erschütterung'!I72,"")</f>
        <v/>
      </c>
      <c r="E523" s="176" t="str">
        <f>IF(AND(Projektgrundlagen!$I$24,'04 - Erschütterung'!M72=TRUE),'04 - Erschütterung'!J72,"")</f>
        <v/>
      </c>
      <c r="F523" s="176" t="str">
        <f>IF(AND(Projektgrundlagen!$I$24,'04 - Erschütterung'!M72=TRUE),'04 - Erschütterung'!K72,"")</f>
        <v/>
      </c>
    </row>
    <row r="524" spans="2:6">
      <c r="B524" t="str">
        <f>IF(AND(Projektgrundlagen!$I$24,'04 - Erschütterung'!M73=TRUE),'04 - Erschütterung'!C73&amp;" "&amp;'04 - Erschütterung'!F73&amp;" "&amp;'04 - Erschütterung'!F74&amp;" "&amp;'04 - Erschütterung'!F75,"")</f>
        <v/>
      </c>
      <c r="C524" s="176" t="str">
        <f>IF(AND(Projektgrundlagen!$I$24,'04 - Erschütterung'!M73=TRUE),'04 - Erschütterung'!H73,"")</f>
        <v/>
      </c>
      <c r="D524" s="176" t="str">
        <f>IF(AND(Projektgrundlagen!$I$24,'04 - Erschütterung'!M73=TRUE),'04 - Erschütterung'!I73,"")</f>
        <v/>
      </c>
      <c r="E524" s="176" t="str">
        <f>IF(AND(Projektgrundlagen!$I$24,'04 - Erschütterung'!M73=TRUE),'04 - Erschütterung'!J73,"")</f>
        <v/>
      </c>
      <c r="F524" s="176" t="str">
        <f>IF(AND(Projektgrundlagen!$I$24,'04 - Erschütterung'!M73=TRUE),'04 - Erschütterung'!K73,"")</f>
        <v/>
      </c>
    </row>
    <row r="525" spans="2:6">
      <c r="B525" t="str">
        <f>IF(AND(Projektgrundlagen!$I$24,'04 - Erschütterung'!M74=TRUE),'04 - Erschütterung'!C74&amp;" "&amp;'04 - Erschütterung'!F74&amp;" "&amp;'04 - Erschütterung'!F75&amp;" "&amp;'04 - Erschütterung'!F76,"")</f>
        <v/>
      </c>
      <c r="C525" s="176" t="str">
        <f>IF(AND(Projektgrundlagen!$I$24,'04 - Erschütterung'!M74=TRUE),'04 - Erschütterung'!H74,"")</f>
        <v/>
      </c>
      <c r="D525" s="176" t="str">
        <f>IF(AND(Projektgrundlagen!$I$24,'04 - Erschütterung'!M74=TRUE),'04 - Erschütterung'!I74,"")</f>
        <v/>
      </c>
      <c r="E525" s="176" t="str">
        <f>IF(AND(Projektgrundlagen!$I$24,'04 - Erschütterung'!M74=TRUE),'04 - Erschütterung'!J74,"")</f>
        <v/>
      </c>
      <c r="F525" s="176" t="str">
        <f>IF(AND(Projektgrundlagen!$I$24,'04 - Erschütterung'!M74=TRUE),'04 - Erschütterung'!K74,"")</f>
        <v/>
      </c>
    </row>
    <row r="526" spans="2:6">
      <c r="B526" t="str">
        <f>IF(AND(Projektgrundlagen!$I$24,'04 - Erschütterung'!M75=TRUE),'04 - Erschütterung'!C75&amp;" "&amp;'04 - Erschütterung'!F75&amp;" "&amp;'04 - Erschütterung'!F76&amp;" "&amp;'04 - Erschütterung'!F77,"")</f>
        <v/>
      </c>
      <c r="C526" s="176" t="str">
        <f>IF(AND(Projektgrundlagen!$I$24,'04 - Erschütterung'!M75=TRUE),'04 - Erschütterung'!H75,"")</f>
        <v/>
      </c>
      <c r="D526" s="176" t="str">
        <f>IF(AND(Projektgrundlagen!$I$24,'04 - Erschütterung'!M75=TRUE),'04 - Erschütterung'!I75,"")</f>
        <v/>
      </c>
      <c r="E526" s="176" t="str">
        <f>IF(AND(Projektgrundlagen!$I$24,'04 - Erschütterung'!M75=TRUE),'04 - Erschütterung'!J75,"")</f>
        <v/>
      </c>
      <c r="F526" s="176" t="str">
        <f>IF(AND(Projektgrundlagen!$I$24,'04 - Erschütterung'!M75=TRUE),'04 - Erschütterung'!K75,"")</f>
        <v/>
      </c>
    </row>
    <row r="527" spans="2:6">
      <c r="B527" t="str">
        <f>IF(AND(Projektgrundlagen!$I$24,'04 - Erschütterung'!M76=TRUE),'04 - Erschütterung'!C76&amp;" "&amp;'04 - Erschütterung'!F76&amp;" "&amp;'04 - Erschütterung'!F77&amp;" "&amp;'04 - Erschütterung'!F78,"")</f>
        <v/>
      </c>
      <c r="C527" s="176" t="str">
        <f>IF(AND(Projektgrundlagen!$I$24,'04 - Erschütterung'!M76=TRUE),'04 - Erschütterung'!H76,"")</f>
        <v/>
      </c>
      <c r="D527" s="176" t="str">
        <f>IF(AND(Projektgrundlagen!$I$24,'04 - Erschütterung'!M76=TRUE),'04 - Erschütterung'!I76,"")</f>
        <v/>
      </c>
      <c r="E527" s="176" t="str">
        <f>IF(AND(Projektgrundlagen!$I$24,'04 - Erschütterung'!M76=TRUE),'04 - Erschütterung'!J76,"")</f>
        <v/>
      </c>
      <c r="F527" s="176" t="str">
        <f>IF(AND(Projektgrundlagen!$I$24,'04 - Erschütterung'!M76=TRUE),'04 - Erschütterung'!K76,"")</f>
        <v/>
      </c>
    </row>
    <row r="528" spans="2:6">
      <c r="B528" t="str">
        <f>IF(AND(Projektgrundlagen!$I$24,'04 - Erschütterung'!M77=TRUE),'04 - Erschütterung'!C77&amp;" "&amp;'04 - Erschütterung'!F77&amp;" "&amp;'04 - Erschütterung'!F78&amp;" "&amp;'04 - Erschütterung'!F79,"")</f>
        <v/>
      </c>
      <c r="C528" s="176" t="str">
        <f>IF(AND(Projektgrundlagen!$I$24,'04 - Erschütterung'!M77=TRUE),'04 - Erschütterung'!H77,"")</f>
        <v/>
      </c>
      <c r="D528" s="176" t="str">
        <f>IF(AND(Projektgrundlagen!$I$24,'04 - Erschütterung'!M77=TRUE),'04 - Erschütterung'!I77,"")</f>
        <v/>
      </c>
      <c r="E528" s="176" t="str">
        <f>IF(AND(Projektgrundlagen!$I$24,'04 - Erschütterung'!M77=TRUE),'04 - Erschütterung'!J77,"")</f>
        <v/>
      </c>
      <c r="F528" s="176" t="str">
        <f>IF(AND(Projektgrundlagen!$I$24,'04 - Erschütterung'!M77=TRUE),'04 - Erschütterung'!K77,"")</f>
        <v/>
      </c>
    </row>
    <row r="529" spans="2:6">
      <c r="B529" t="str">
        <f>IF(AND(Projektgrundlagen!$I$24,'04 - Erschütterung'!M78=TRUE),'04 - Erschütterung'!C78&amp;" "&amp;'04 - Erschütterung'!F78&amp;" "&amp;'04 - Erschütterung'!F79&amp;" "&amp;'04 - Erschütterung'!F80,"")</f>
        <v/>
      </c>
      <c r="C529" s="176" t="str">
        <f>IF(AND(Projektgrundlagen!$I$24,'04 - Erschütterung'!M78=TRUE),'04 - Erschütterung'!H78,"")</f>
        <v/>
      </c>
      <c r="D529" s="176" t="str">
        <f>IF(AND(Projektgrundlagen!$I$24,'04 - Erschütterung'!M78=TRUE),'04 - Erschütterung'!I78,"")</f>
        <v/>
      </c>
      <c r="E529" s="176" t="str">
        <f>IF(AND(Projektgrundlagen!$I$24,'04 - Erschütterung'!M78=TRUE),'04 - Erschütterung'!J78,"")</f>
        <v/>
      </c>
      <c r="F529" s="176" t="str">
        <f>IF(AND(Projektgrundlagen!$I$24,'04 - Erschütterung'!M78=TRUE),'04 - Erschütterung'!K78,"")</f>
        <v/>
      </c>
    </row>
    <row r="530" spans="2:6">
      <c r="B530" t="str">
        <f>IF(AND(Projektgrundlagen!$I$24,'04 - Erschütterung'!M79=TRUE),'04 - Erschütterung'!C79&amp;" "&amp;'04 - Erschütterung'!F79&amp;" "&amp;'04 - Erschütterung'!F80&amp;" "&amp;'04 - Erschütterung'!F81,"")</f>
        <v/>
      </c>
      <c r="C530" s="176" t="str">
        <f>IF(AND(Projektgrundlagen!$I$24,'04 - Erschütterung'!M79=TRUE),'04 - Erschütterung'!H79,"")</f>
        <v/>
      </c>
      <c r="D530" s="176" t="str">
        <f>IF(AND(Projektgrundlagen!$I$24,'04 - Erschütterung'!M79=TRUE),'04 - Erschütterung'!I79,"")</f>
        <v/>
      </c>
      <c r="E530" s="176" t="str">
        <f>IF(AND(Projektgrundlagen!$I$24,'04 - Erschütterung'!M79=TRUE),'04 - Erschütterung'!J79,"")</f>
        <v/>
      </c>
      <c r="F530" s="176" t="str">
        <f>IF(AND(Projektgrundlagen!$I$24,'04 - Erschütterung'!M79=TRUE),'04 - Erschütterung'!K79,"")</f>
        <v/>
      </c>
    </row>
    <row r="531" spans="2:6">
      <c r="B531" t="str">
        <f>IF(AND(Projektgrundlagen!$I$24,'04 - Erschütterung'!M80=TRUE),'04 - Erschütterung'!C80&amp;" "&amp;'04 - Erschütterung'!F80&amp;" "&amp;'04 - Erschütterung'!F81&amp;" "&amp;'04 - Erschütterung'!F82,"")</f>
        <v/>
      </c>
      <c r="C531" s="176" t="str">
        <f>IF(AND(Projektgrundlagen!$I$24,'04 - Erschütterung'!M80=TRUE),'04 - Erschütterung'!H80,"")</f>
        <v/>
      </c>
      <c r="D531" s="176" t="str">
        <f>IF(AND(Projektgrundlagen!$I$24,'04 - Erschütterung'!M80=TRUE),'04 - Erschütterung'!I80,"")</f>
        <v/>
      </c>
      <c r="E531" s="176" t="str">
        <f>IF(AND(Projektgrundlagen!$I$24,'04 - Erschütterung'!M80=TRUE),'04 - Erschütterung'!J80,"")</f>
        <v/>
      </c>
      <c r="F531" s="176" t="str">
        <f>IF(AND(Projektgrundlagen!$I$24,'04 - Erschütterung'!M80=TRUE),'04 - Erschütterung'!K80,"")</f>
        <v/>
      </c>
    </row>
    <row r="532" spans="2:6">
      <c r="B532" t="str">
        <f>IF(AND(Projektgrundlagen!$I$24,'04 - Erschütterung'!M81=TRUE),'04 - Erschütterung'!C81&amp;" "&amp;'04 - Erschütterung'!F81&amp;" "&amp;'04 - Erschütterung'!F82&amp;" "&amp;'04 - Erschütterung'!F83,"")</f>
        <v/>
      </c>
      <c r="C532" s="176" t="str">
        <f>IF(AND(Projektgrundlagen!$I$24,'04 - Erschütterung'!M81=TRUE),'04 - Erschütterung'!H81,"")</f>
        <v/>
      </c>
      <c r="D532" s="176" t="str">
        <f>IF(AND(Projektgrundlagen!$I$24,'04 - Erschütterung'!M81=TRUE),'04 - Erschütterung'!I81,"")</f>
        <v/>
      </c>
      <c r="E532" s="176" t="str">
        <f>IF(AND(Projektgrundlagen!$I$24,'04 - Erschütterung'!M81=TRUE),'04 - Erschütterung'!J81,"")</f>
        <v/>
      </c>
      <c r="F532" s="176" t="str">
        <f>IF(AND(Projektgrundlagen!$I$24,'04 - Erschütterung'!M81=TRUE),'04 - Erschütterung'!K81,"")</f>
        <v/>
      </c>
    </row>
    <row r="533" spans="2:6">
      <c r="B533" t="str">
        <f>IF(AND(Projektgrundlagen!$I$24,'04 - Erschütterung'!M82=TRUE),'04 - Erschütterung'!C82&amp;" "&amp;'04 - Erschütterung'!F82&amp;" "&amp;'04 - Erschütterung'!F83&amp;" "&amp;'04 - Erschütterung'!F84,"")</f>
        <v/>
      </c>
      <c r="C533" s="176" t="str">
        <f>IF(AND(Projektgrundlagen!$I$24,'04 - Erschütterung'!M82=TRUE),'04 - Erschütterung'!H82,"")</f>
        <v/>
      </c>
      <c r="D533" s="176" t="str">
        <f>IF(AND(Projektgrundlagen!$I$24,'04 - Erschütterung'!M82=TRUE),'04 - Erschütterung'!I82,"")</f>
        <v/>
      </c>
      <c r="E533" s="176" t="str">
        <f>IF(AND(Projektgrundlagen!$I$24,'04 - Erschütterung'!M82=TRUE),'04 - Erschütterung'!J82,"")</f>
        <v/>
      </c>
      <c r="F533" s="176" t="str">
        <f>IF(AND(Projektgrundlagen!$I$24,'04 - Erschütterung'!M82=TRUE),'04 - Erschütterung'!K82,"")</f>
        <v/>
      </c>
    </row>
    <row r="534" spans="2:6">
      <c r="B534" t="str">
        <f>IF(AND(Projektgrundlagen!$I$24,'04 - Erschütterung'!M83=TRUE),'04 - Erschütterung'!C83&amp;" "&amp;'04 - Erschütterung'!F83&amp;" "&amp;'04 - Erschütterung'!F84&amp;" "&amp;'04 - Erschütterung'!F85,"")</f>
        <v/>
      </c>
      <c r="C534" s="176" t="str">
        <f>IF(AND(Projektgrundlagen!$I$24,'04 - Erschütterung'!M83=TRUE),'04 - Erschütterung'!H83,"")</f>
        <v/>
      </c>
      <c r="D534" s="176" t="str">
        <f>IF(AND(Projektgrundlagen!$I$24,'04 - Erschütterung'!M83=TRUE),'04 - Erschütterung'!I83,"")</f>
        <v/>
      </c>
      <c r="E534" s="176" t="str">
        <f>IF(AND(Projektgrundlagen!$I$24,'04 - Erschütterung'!M83=TRUE),'04 - Erschütterung'!J83,"")</f>
        <v/>
      </c>
      <c r="F534" s="176" t="str">
        <f>IF(AND(Projektgrundlagen!$I$24,'04 - Erschütterung'!M83=TRUE),'04 - Erschütterung'!K83,"")</f>
        <v/>
      </c>
    </row>
    <row r="535" spans="2:6">
      <c r="B535" t="str">
        <f>IF(AND(Projektgrundlagen!$I$24,'04 - Erschütterung'!M84=TRUE),'04 - Erschütterung'!C84&amp;" "&amp;'04 - Erschütterung'!F84&amp;" "&amp;'04 - Erschütterung'!F85&amp;" "&amp;'04 - Erschütterung'!F86,"")</f>
        <v/>
      </c>
      <c r="C535" s="176" t="str">
        <f>IF(AND(Projektgrundlagen!$I$24,'04 - Erschütterung'!M84=TRUE),'04 - Erschütterung'!H84,"")</f>
        <v/>
      </c>
      <c r="D535" s="176" t="str">
        <f>IF(AND(Projektgrundlagen!$I$24,'04 - Erschütterung'!M84=TRUE),'04 - Erschütterung'!I84,"")</f>
        <v/>
      </c>
      <c r="E535" s="176" t="str">
        <f>IF(AND(Projektgrundlagen!$I$24,'04 - Erschütterung'!M84=TRUE),'04 - Erschütterung'!J84,"")</f>
        <v/>
      </c>
      <c r="F535" s="176" t="str">
        <f>IF(AND(Projektgrundlagen!$I$24,'04 - Erschütterung'!M84=TRUE),'04 - Erschütterung'!K84,"")</f>
        <v/>
      </c>
    </row>
    <row r="536" spans="2:6">
      <c r="B536" t="str">
        <f>IF(AND(Projektgrundlagen!$I$24,'04 - Erschütterung'!M85=TRUE),'04 - Erschütterung'!C85&amp;" "&amp;'04 - Erschütterung'!F85&amp;" "&amp;'04 - Erschütterung'!F86&amp;" "&amp;'04 - Erschütterung'!F87,"")</f>
        <v/>
      </c>
      <c r="C536" s="176" t="str">
        <f>IF(AND(Projektgrundlagen!$I$24,'04 - Erschütterung'!M85=TRUE),'04 - Erschütterung'!H85,"")</f>
        <v/>
      </c>
      <c r="D536" s="176" t="str">
        <f>IF(AND(Projektgrundlagen!$I$24,'04 - Erschütterung'!M85=TRUE),'04 - Erschütterung'!I85,"")</f>
        <v/>
      </c>
      <c r="E536" s="176" t="str">
        <f>IF(AND(Projektgrundlagen!$I$24,'04 - Erschütterung'!M85=TRUE),'04 - Erschütterung'!J85,"")</f>
        <v/>
      </c>
      <c r="F536" s="176" t="str">
        <f>IF(AND(Projektgrundlagen!$I$24,'04 - Erschütterung'!M85=TRUE),'04 - Erschütterung'!K85,"")</f>
        <v/>
      </c>
    </row>
    <row r="537" spans="2:6">
      <c r="B537" t="str">
        <f>IF(AND(Projektgrundlagen!$I$24,'04 - Erschütterung'!M86=TRUE),'04 - Erschütterung'!C86&amp;" "&amp;'04 - Erschütterung'!F86&amp;" "&amp;'04 - Erschütterung'!F87&amp;" "&amp;'04 - Erschütterung'!F88,"")</f>
        <v/>
      </c>
      <c r="C537" s="176" t="str">
        <f>IF(AND(Projektgrundlagen!$I$24,'04 - Erschütterung'!M86=TRUE),'04 - Erschütterung'!H86,"")</f>
        <v/>
      </c>
      <c r="D537" s="176" t="str">
        <f>IF(AND(Projektgrundlagen!$I$24,'04 - Erschütterung'!M86=TRUE),'04 - Erschütterung'!I86,"")</f>
        <v/>
      </c>
      <c r="E537" s="176" t="str">
        <f>IF(AND(Projektgrundlagen!$I$24,'04 - Erschütterung'!M86=TRUE),'04 - Erschütterung'!J86,"")</f>
        <v/>
      </c>
      <c r="F537" s="176" t="str">
        <f>IF(AND(Projektgrundlagen!$I$24,'04 - Erschütterung'!M86=TRUE),'04 - Erschütterung'!K86,"")</f>
        <v/>
      </c>
    </row>
    <row r="538" spans="2:6">
      <c r="B538" t="str">
        <f>IF(AND(Projektgrundlagen!$I$24,'04 - Erschütterung'!M87=TRUE),'04 - Erschütterung'!C87&amp;" "&amp;'04 - Erschütterung'!F87&amp;" "&amp;'04 - Erschütterung'!F88&amp;" "&amp;'04 - Erschütterung'!F89,"")</f>
        <v/>
      </c>
      <c r="C538" s="176" t="str">
        <f>IF(AND(Projektgrundlagen!$I$24,'04 - Erschütterung'!M87=TRUE),'04 - Erschütterung'!H87,"")</f>
        <v/>
      </c>
      <c r="D538" s="176" t="str">
        <f>IF(AND(Projektgrundlagen!$I$24,'04 - Erschütterung'!M87=TRUE),'04 - Erschütterung'!I87,"")</f>
        <v/>
      </c>
      <c r="E538" s="176" t="str">
        <f>IF(AND(Projektgrundlagen!$I$24,'04 - Erschütterung'!M87=TRUE),'04 - Erschütterung'!J87,"")</f>
        <v/>
      </c>
      <c r="F538" s="176" t="str">
        <f>IF(AND(Projektgrundlagen!$I$24,'04 - Erschütterung'!M87=TRUE),'04 - Erschütterung'!K87,"")</f>
        <v/>
      </c>
    </row>
    <row r="539" spans="2:6">
      <c r="B539" t="str">
        <f>IF(AND(Projektgrundlagen!$I$24,'04 - Erschütterung'!M88=TRUE),'04 - Erschütterung'!C88&amp;" "&amp;'04 - Erschütterung'!F88&amp;" "&amp;'04 - Erschütterung'!F89&amp;" "&amp;'04 - Erschütterung'!F90,"")</f>
        <v/>
      </c>
      <c r="C539" s="176" t="str">
        <f>IF(AND(Projektgrundlagen!$I$24,'04 - Erschütterung'!M88=TRUE),'04 - Erschütterung'!H88,"")</f>
        <v/>
      </c>
      <c r="D539" s="176" t="str">
        <f>IF(AND(Projektgrundlagen!$I$24,'04 - Erschütterung'!M88=TRUE),'04 - Erschütterung'!I88,"")</f>
        <v/>
      </c>
      <c r="E539" s="176" t="str">
        <f>IF(AND(Projektgrundlagen!$I$24,'04 - Erschütterung'!M88=TRUE),'04 - Erschütterung'!J88,"")</f>
        <v/>
      </c>
      <c r="F539" s="176" t="str">
        <f>IF(AND(Projektgrundlagen!$I$24,'04 - Erschütterung'!M88=TRUE),'04 - Erschütterung'!K88,"")</f>
        <v/>
      </c>
    </row>
    <row r="540" spans="2:6">
      <c r="B540" t="str">
        <f>IF(AND(Projektgrundlagen!$I$24,'04 - Erschütterung'!M89=TRUE),'04 - Erschütterung'!C89&amp;" "&amp;'04 - Erschütterung'!F89&amp;" "&amp;'04 - Erschütterung'!F90&amp;" "&amp;'04 - Erschütterung'!F91,"")</f>
        <v/>
      </c>
      <c r="C540" s="176" t="str">
        <f>IF(AND(Projektgrundlagen!$I$24,'04 - Erschütterung'!M89=TRUE),'04 - Erschütterung'!H89,"")</f>
        <v/>
      </c>
      <c r="D540" s="176" t="str">
        <f>IF(AND(Projektgrundlagen!$I$24,'04 - Erschütterung'!M89=TRUE),'04 - Erschütterung'!I89,"")</f>
        <v/>
      </c>
      <c r="E540" s="176" t="str">
        <f>IF(AND(Projektgrundlagen!$I$24,'04 - Erschütterung'!M89=TRUE),'04 - Erschütterung'!J89,"")</f>
        <v/>
      </c>
      <c r="F540" s="176" t="str">
        <f>IF(AND(Projektgrundlagen!$I$24,'04 - Erschütterung'!M89=TRUE),'04 - Erschütterung'!K89,"")</f>
        <v/>
      </c>
    </row>
    <row r="541" spans="2:6">
      <c r="B541" t="str">
        <f>IF(AND(Projektgrundlagen!$I$24,'04 - Erschütterung'!M90=TRUE),'04 - Erschütterung'!C90&amp;" "&amp;'04 - Erschütterung'!F90&amp;" "&amp;'04 - Erschütterung'!F91&amp;" "&amp;'04 - Erschütterung'!F92,"")</f>
        <v/>
      </c>
      <c r="C541" s="176" t="str">
        <f>IF(AND(Projektgrundlagen!$I$24,'04 - Erschütterung'!M90=TRUE),'04 - Erschütterung'!H90,"")</f>
        <v/>
      </c>
      <c r="D541" s="176" t="str">
        <f>IF(AND(Projektgrundlagen!$I$24,'04 - Erschütterung'!M90=TRUE),'04 - Erschütterung'!I90,"")</f>
        <v/>
      </c>
      <c r="E541" s="176" t="str">
        <f>IF(AND(Projektgrundlagen!$I$24,'04 - Erschütterung'!M90=TRUE),'04 - Erschütterung'!J90,"")</f>
        <v/>
      </c>
      <c r="F541" s="176" t="str">
        <f>IF(AND(Projektgrundlagen!$I$24,'04 - Erschütterung'!M90=TRUE),'04 - Erschütterung'!K90,"")</f>
        <v/>
      </c>
    </row>
    <row r="542" spans="2:6">
      <c r="B542" t="str">
        <f>IF(AND(Projektgrundlagen!$I$24,'04 - Erschütterung'!M91=TRUE),'04 - Erschütterung'!C91&amp;" "&amp;'04 - Erschütterung'!F91&amp;" "&amp;'04 - Erschütterung'!F92&amp;" "&amp;'04 - Erschütterung'!F93,"")</f>
        <v/>
      </c>
      <c r="C542" s="176" t="str">
        <f>IF(AND(Projektgrundlagen!$I$24,'04 - Erschütterung'!M91=TRUE),'04 - Erschütterung'!H91,"")</f>
        <v/>
      </c>
      <c r="D542" s="176" t="str">
        <f>IF(AND(Projektgrundlagen!$I$24,'04 - Erschütterung'!M91=TRUE),'04 - Erschütterung'!I91,"")</f>
        <v/>
      </c>
      <c r="E542" s="176" t="str">
        <f>IF(AND(Projektgrundlagen!$I$24,'04 - Erschütterung'!M91=TRUE),'04 - Erschütterung'!J91,"")</f>
        <v/>
      </c>
      <c r="F542" s="176" t="str">
        <f>IF(AND(Projektgrundlagen!$I$24,'04 - Erschütterung'!M91=TRUE),'04 - Erschütterung'!K91,"")</f>
        <v/>
      </c>
    </row>
    <row r="543" spans="2:6">
      <c r="B543" t="str">
        <f>IF(AND(Projektgrundlagen!$I$24,'04 - Erschütterung'!M92=TRUE),'04 - Erschütterung'!C92&amp;" "&amp;'04 - Erschütterung'!F92&amp;" "&amp;'04 - Erschütterung'!F93&amp;" "&amp;'04 - Erschütterung'!F94,"")</f>
        <v/>
      </c>
      <c r="C543" s="176" t="str">
        <f>IF(AND(Projektgrundlagen!$I$24,'04 - Erschütterung'!M92=TRUE),'04 - Erschütterung'!H92,"")</f>
        <v/>
      </c>
      <c r="D543" s="176" t="str">
        <f>IF(AND(Projektgrundlagen!$I$24,'04 - Erschütterung'!M92=TRUE),'04 - Erschütterung'!I92,"")</f>
        <v/>
      </c>
      <c r="E543" s="176" t="str">
        <f>IF(AND(Projektgrundlagen!$I$24,'04 - Erschütterung'!M92=TRUE),'04 - Erschütterung'!J92,"")</f>
        <v/>
      </c>
      <c r="F543" s="176" t="str">
        <f>IF(AND(Projektgrundlagen!$I$24,'04 - Erschütterung'!M92=TRUE),'04 - Erschütterung'!K92,"")</f>
        <v/>
      </c>
    </row>
    <row r="544" spans="2:6">
      <c r="B544" t="str">
        <f>IF(AND(Projektgrundlagen!$I$24,'04 - Erschütterung'!M93=TRUE),'04 - Erschütterung'!C93&amp;" "&amp;'04 - Erschütterung'!F93&amp;" "&amp;'04 - Erschütterung'!F94&amp;" "&amp;'04 - Erschütterung'!F95,"")</f>
        <v/>
      </c>
      <c r="C544" s="176" t="str">
        <f>IF(AND(Projektgrundlagen!$I$24,'04 - Erschütterung'!M93=TRUE),'04 - Erschütterung'!H93,"")</f>
        <v/>
      </c>
      <c r="D544" s="176" t="str">
        <f>IF(AND(Projektgrundlagen!$I$24,'04 - Erschütterung'!M93=TRUE),'04 - Erschütterung'!I93,"")</f>
        <v/>
      </c>
      <c r="E544" s="176" t="str">
        <f>IF(AND(Projektgrundlagen!$I$24,'04 - Erschütterung'!M93=TRUE),'04 - Erschütterung'!J93,"")</f>
        <v/>
      </c>
      <c r="F544" s="176" t="str">
        <f>IF(AND(Projektgrundlagen!$I$24,'04 - Erschütterung'!M93=TRUE),'04 - Erschütterung'!K93,"")</f>
        <v/>
      </c>
    </row>
    <row r="545" spans="2:6">
      <c r="B545" t="str">
        <f>IF(AND(Projektgrundlagen!$I$24,'04 - Erschütterung'!M94=TRUE),'04 - Erschütterung'!C94&amp;" "&amp;'04 - Erschütterung'!F94&amp;" "&amp;'04 - Erschütterung'!F95&amp;" "&amp;'04 - Erschütterung'!F96,"")</f>
        <v/>
      </c>
      <c r="C545" s="176" t="str">
        <f>IF(AND(Projektgrundlagen!$I$24,'04 - Erschütterung'!M94=TRUE),'04 - Erschütterung'!H94,"")</f>
        <v/>
      </c>
      <c r="D545" s="176" t="str">
        <f>IF(AND(Projektgrundlagen!$I$24,'04 - Erschütterung'!M94=TRUE),'04 - Erschütterung'!I94,"")</f>
        <v/>
      </c>
      <c r="E545" s="176" t="str">
        <f>IF(AND(Projektgrundlagen!$I$24,'04 - Erschütterung'!M94=TRUE),'04 - Erschütterung'!J94,"")</f>
        <v/>
      </c>
      <c r="F545" s="176" t="str">
        <f>IF(AND(Projektgrundlagen!$I$24,'04 - Erschütterung'!M94=TRUE),'04 - Erschütterung'!K94,"")</f>
        <v/>
      </c>
    </row>
    <row r="546" spans="2:6">
      <c r="B546" t="str">
        <f>IF(AND(Projektgrundlagen!$I$24,'04 - Erschütterung'!M95=TRUE),'04 - Erschütterung'!C95&amp;" "&amp;'04 - Erschütterung'!F95&amp;" "&amp;'04 - Erschütterung'!F96&amp;" "&amp;'04 - Erschütterung'!F97,"")</f>
        <v/>
      </c>
      <c r="C546" s="176" t="str">
        <f>IF(AND(Projektgrundlagen!$I$24,'04 - Erschütterung'!M95=TRUE),'04 - Erschütterung'!H95,"")</f>
        <v/>
      </c>
      <c r="D546" s="176" t="str">
        <f>IF(AND(Projektgrundlagen!$I$24,'04 - Erschütterung'!M95=TRUE),'04 - Erschütterung'!I95,"")</f>
        <v/>
      </c>
      <c r="E546" s="176" t="str">
        <f>IF(AND(Projektgrundlagen!$I$24,'04 - Erschütterung'!M95=TRUE),'04 - Erschütterung'!J95,"")</f>
        <v/>
      </c>
      <c r="F546" s="176" t="str">
        <f>IF(AND(Projektgrundlagen!$I$24,'04 - Erschütterung'!M95=TRUE),'04 - Erschütterung'!K95,"")</f>
        <v/>
      </c>
    </row>
    <row r="547" spans="2:6">
      <c r="B547" t="str">
        <f>IF(AND(Projektgrundlagen!$I$24,'04 - Erschütterung'!M96=TRUE),'04 - Erschütterung'!C96&amp;" "&amp;'04 - Erschütterung'!F96&amp;" "&amp;'04 - Erschütterung'!F97&amp;" "&amp;'04 - Erschütterung'!F98,"")</f>
        <v/>
      </c>
      <c r="C547" s="176" t="str">
        <f>IF(AND(Projektgrundlagen!$I$24,'04 - Erschütterung'!M96=TRUE),'04 - Erschütterung'!H96,"")</f>
        <v/>
      </c>
      <c r="D547" s="176" t="str">
        <f>IF(AND(Projektgrundlagen!$I$24,'04 - Erschütterung'!M96=TRUE),'04 - Erschütterung'!I96,"")</f>
        <v/>
      </c>
      <c r="E547" s="176" t="str">
        <f>IF(AND(Projektgrundlagen!$I$24,'04 - Erschütterung'!M96=TRUE),'04 - Erschütterung'!J96,"")</f>
        <v/>
      </c>
      <c r="F547" s="176" t="str">
        <f>IF(AND(Projektgrundlagen!$I$24,'04 - Erschütterung'!M96=TRUE),'04 - Erschütterung'!K96,"")</f>
        <v/>
      </c>
    </row>
    <row r="548" spans="2:6">
      <c r="B548" t="str">
        <f>IF(AND(Projektgrundlagen!$I$24,'04 - Erschütterung'!M97=TRUE),'04 - Erschütterung'!C97&amp;" "&amp;'04 - Erschütterung'!F97&amp;" "&amp;'04 - Erschütterung'!F98&amp;" "&amp;'04 - Erschütterung'!F99,"")</f>
        <v/>
      </c>
      <c r="C548" s="176" t="str">
        <f>IF(AND(Projektgrundlagen!$I$24,'04 - Erschütterung'!M97=TRUE),'04 - Erschütterung'!H97,"")</f>
        <v/>
      </c>
      <c r="D548" s="176" t="str">
        <f>IF(AND(Projektgrundlagen!$I$24,'04 - Erschütterung'!M97=TRUE),'04 - Erschütterung'!I97,"")</f>
        <v/>
      </c>
      <c r="E548" s="176" t="str">
        <f>IF(AND(Projektgrundlagen!$I$24,'04 - Erschütterung'!M97=TRUE),'04 - Erschütterung'!J97,"")</f>
        <v/>
      </c>
      <c r="F548" s="176" t="str">
        <f>IF(AND(Projektgrundlagen!$I$24,'04 - Erschütterung'!M97=TRUE),'04 - Erschütterung'!K97,"")</f>
        <v/>
      </c>
    </row>
    <row r="549" spans="2:6">
      <c r="B549" t="str">
        <f>IF(AND(Projektgrundlagen!$I$24,'04 - Erschütterung'!M98=TRUE),'04 - Erschütterung'!C98&amp;" "&amp;'04 - Erschütterung'!F98&amp;" "&amp;'04 - Erschütterung'!F99&amp;" "&amp;'04 - Erschütterung'!F100,"")</f>
        <v/>
      </c>
      <c r="C549" s="176" t="str">
        <f>IF(AND(Projektgrundlagen!$I$24,'04 - Erschütterung'!M98=TRUE),'04 - Erschütterung'!H98,"")</f>
        <v/>
      </c>
      <c r="D549" s="176" t="str">
        <f>IF(AND(Projektgrundlagen!$I$24,'04 - Erschütterung'!M98=TRUE),'04 - Erschütterung'!I98,"")</f>
        <v/>
      </c>
      <c r="E549" s="176" t="str">
        <f>IF(AND(Projektgrundlagen!$I$24,'04 - Erschütterung'!M98=TRUE),'04 - Erschütterung'!J98,"")</f>
        <v/>
      </c>
      <c r="F549" s="176" t="str">
        <f>IF(AND(Projektgrundlagen!$I$24,'04 - Erschütterung'!M98=TRUE),'04 - Erschütterung'!K98,"")</f>
        <v/>
      </c>
    </row>
    <row r="550" spans="2:6">
      <c r="B550" t="str">
        <f>IF(AND(Projektgrundlagen!$I$24,'04 - Erschütterung'!M99=TRUE),'04 - Erschütterung'!C99&amp;" "&amp;'04 - Erschütterung'!F99&amp;" "&amp;'04 - Erschütterung'!F100&amp;" "&amp;'04 - Erschütterung'!F101,"")</f>
        <v/>
      </c>
      <c r="C550" s="176" t="str">
        <f>IF(AND(Projektgrundlagen!$I$24,'04 - Erschütterung'!M99=TRUE),'04 - Erschütterung'!H99,"")</f>
        <v/>
      </c>
      <c r="D550" s="176" t="str">
        <f>IF(AND(Projektgrundlagen!$I$24,'04 - Erschütterung'!M99=TRUE),'04 - Erschütterung'!I99,"")</f>
        <v/>
      </c>
      <c r="E550" s="176" t="str">
        <f>IF(AND(Projektgrundlagen!$I$24,'04 - Erschütterung'!M99=TRUE),'04 - Erschütterung'!J99,"")</f>
        <v/>
      </c>
      <c r="F550" s="176" t="str">
        <f>IF(AND(Projektgrundlagen!$I$24,'04 - Erschütterung'!M99=TRUE),'04 - Erschütterung'!K99,"")</f>
        <v/>
      </c>
    </row>
  </sheetData>
  <sheetProtection sheet="1" objects="1" scenarios="1"/>
  <pageMargins left="0.7" right="0.7" top="0.78740157499999996" bottom="0.78740157499999996" header="0.3" footer="0.3"/>
  <pageSetup scale="65" fitToHeight="0"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12</vt:i4>
      </vt:variant>
    </vt:vector>
  </HeadingPairs>
  <TitlesOfParts>
    <vt:vector size="18" baseType="lpstr">
      <vt:lpstr>Projektgrundlagen</vt:lpstr>
      <vt:lpstr>01 - Schall 16. BImSchV</vt:lpstr>
      <vt:lpstr>02 - Schall TA</vt:lpstr>
      <vt:lpstr>03 - Untersuchung Baubetrieb</vt:lpstr>
      <vt:lpstr>04 - Erschütterung</vt:lpstr>
      <vt:lpstr>Honorarübersicht</vt:lpstr>
      <vt:lpstr>'01 - Schall 16. BImSchV'!Druckbereich</vt:lpstr>
      <vt:lpstr>'02 - Schall TA'!Druckbereich</vt:lpstr>
      <vt:lpstr>'03 - Untersuchung Baubetrieb'!Druckbereich</vt:lpstr>
      <vt:lpstr>'04 - Erschütterung'!Druckbereich</vt:lpstr>
      <vt:lpstr>Honorarübersicht!Druckbereich</vt:lpstr>
      <vt:lpstr>Projektgrundlagen!Druckbereich</vt:lpstr>
      <vt:lpstr>'01 - Schall 16. BImSchV'!Drucktitel</vt:lpstr>
      <vt:lpstr>'02 - Schall TA'!Drucktitel</vt:lpstr>
      <vt:lpstr>'03 - Untersuchung Baubetrieb'!Drucktitel</vt:lpstr>
      <vt:lpstr>'04 - Erschütterung'!Drucktitel</vt:lpstr>
      <vt:lpstr>Honorarübersicht!Drucktitel</vt:lpstr>
      <vt:lpstr>Link_F_Uebersicht</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Referat-23@stmb.bayern.de</dc:creator>
  <cp:lastModifiedBy>Daniela Sprenger</cp:lastModifiedBy>
  <cp:lastPrinted>2023-02-01T18:06:01Z</cp:lastPrinted>
  <dcterms:created xsi:type="dcterms:W3CDTF">2015-04-17T04:22:38Z</dcterms:created>
  <dcterms:modified xsi:type="dcterms:W3CDTF">2024-11-25T14:42:54Z</dcterms:modified>
</cp:coreProperties>
</file>