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xhgab\Desktop\Datenmigration\"/>
    </mc:Choice>
  </mc:AlternateContent>
  <bookViews>
    <workbookView xWindow="0" yWindow="0" windowWidth="30720" windowHeight="12550" firstSheet="1" activeTab="3"/>
  </bookViews>
  <sheets>
    <sheet name="Bewertung Gesamt" sheetId="5" r:id="rId1"/>
    <sheet name="Bewertung_Präsentation" sheetId="1" r:id="rId2"/>
    <sheet name="Bewertung_Preis" sheetId="3" r:id="rId3"/>
    <sheet name="Bewertung_Hoch_Nied._Kriterien"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4" l="1"/>
  <c r="C5" i="5" l="1"/>
  <c r="F3" i="5"/>
  <c r="Z10" i="1"/>
  <c r="Y10" i="1"/>
  <c r="X10" i="1"/>
  <c r="W10" i="1"/>
  <c r="V10" i="1"/>
  <c r="T10" i="1"/>
  <c r="S10" i="1"/>
  <c r="R10" i="1"/>
  <c r="Q10" i="1"/>
  <c r="P10" i="1"/>
  <c r="N10" i="1"/>
  <c r="M10" i="1"/>
  <c r="L10" i="1"/>
  <c r="D17" i="1" s="1"/>
  <c r="C9" i="5" s="1"/>
  <c r="K10" i="1"/>
  <c r="J10" i="1"/>
  <c r="E10" i="1"/>
  <c r="F10" i="1"/>
  <c r="G10" i="1"/>
  <c r="D18" i="1" s="1"/>
  <c r="C10" i="5" s="1"/>
  <c r="H10" i="1"/>
  <c r="D19" i="1" s="1"/>
  <c r="C11" i="5" s="1"/>
  <c r="D10" i="1"/>
  <c r="D16" i="1"/>
  <c r="C8" i="5" s="1"/>
  <c r="D15" i="1"/>
  <c r="C7" i="5" s="1"/>
  <c r="N6" i="4"/>
  <c r="M6" i="4"/>
  <c r="L6" i="4"/>
  <c r="K6" i="4"/>
  <c r="N5" i="4"/>
  <c r="M5" i="4"/>
  <c r="L5" i="4"/>
  <c r="K5" i="4"/>
  <c r="B17" i="4"/>
  <c r="B16" i="4"/>
  <c r="B15" i="4"/>
  <c r="B14" i="4"/>
  <c r="B13" i="4"/>
  <c r="B19" i="1"/>
  <c r="B18" i="1"/>
  <c r="B17" i="1"/>
  <c r="B16" i="1"/>
  <c r="B15" i="1"/>
  <c r="B13" i="3"/>
  <c r="B12" i="3"/>
  <c r="B11" i="3"/>
  <c r="B10" i="3"/>
  <c r="B9" i="3"/>
  <c r="E5" i="5"/>
  <c r="F5" i="5" s="1"/>
  <c r="D5" i="5"/>
  <c r="J5" i="4"/>
  <c r="J8" i="4" s="1"/>
  <c r="D13" i="4" s="1"/>
  <c r="E7" i="5" s="1"/>
  <c r="F4" i="5"/>
  <c r="J5" i="3"/>
  <c r="M5" i="3" s="1"/>
  <c r="S5" i="3" s="1"/>
  <c r="D10" i="3" s="1"/>
  <c r="D8" i="5" s="1"/>
  <c r="F8" i="5" l="1"/>
  <c r="L5" i="3"/>
  <c r="R5" i="3" s="1"/>
  <c r="D9" i="3" s="1"/>
  <c r="D7" i="5" s="1"/>
  <c r="F7" i="5" s="1"/>
  <c r="N5" i="3"/>
  <c r="T5" i="3" s="1"/>
  <c r="D11" i="3" s="1"/>
  <c r="D9" i="5" s="1"/>
  <c r="F9" i="5" s="1"/>
  <c r="O5" i="3"/>
  <c r="U5" i="3" s="1"/>
  <c r="D12" i="3" s="1"/>
  <c r="D10" i="5" s="1"/>
  <c r="F10" i="5" s="1"/>
  <c r="P5" i="3"/>
  <c r="V5" i="3" s="1"/>
  <c r="D13" i="3" s="1"/>
  <c r="D11" i="5" s="1"/>
  <c r="F11" i="5" s="1"/>
  <c r="N8" i="4"/>
  <c r="D17" i="4" s="1"/>
  <c r="E11" i="5" s="1"/>
  <c r="M8" i="4"/>
  <c r="D16" i="4" s="1"/>
  <c r="E10" i="5" s="1"/>
  <c r="L8" i="4"/>
  <c r="D15" i="4" s="1"/>
  <c r="E9" i="5" s="1"/>
  <c r="K8" i="4"/>
  <c r="D14" i="4" s="1"/>
  <c r="E8" i="5" s="1"/>
</calcChain>
</file>

<file path=xl/sharedStrings.xml><?xml version="1.0" encoding="utf-8"?>
<sst xmlns="http://schemas.openxmlformats.org/spreadsheetml/2006/main" count="145" uniqueCount="65">
  <si>
    <t>Max Punkteanzahl aus der Kategorie</t>
  </si>
  <si>
    <t>Gewichtung der Kategorie bei der Gesamtbewertung</t>
  </si>
  <si>
    <t>Max Punkteanzahl in der Gesamtbewertung</t>
  </si>
  <si>
    <t>Legende</t>
  </si>
  <si>
    <t>Anbieter</t>
  </si>
  <si>
    <t>Bewertung Präsentation</t>
  </si>
  <si>
    <t>Preiskonditionen</t>
  </si>
  <si>
    <t>Hoch-Niedrig Prio</t>
  </si>
  <si>
    <t>Gesamt Punktezahl</t>
  </si>
  <si>
    <t>A =</t>
  </si>
  <si>
    <t>Bieter Name 1</t>
  </si>
  <si>
    <t>B=</t>
  </si>
  <si>
    <t>Bieter Name 2</t>
  </si>
  <si>
    <t>C=</t>
  </si>
  <si>
    <t>Bieter Name 3</t>
  </si>
  <si>
    <t>D=</t>
  </si>
  <si>
    <t>Bieter Name 4</t>
  </si>
  <si>
    <t>E=</t>
  </si>
  <si>
    <t>Bieter Name 5</t>
  </si>
  <si>
    <t>Erläuterungen:</t>
  </si>
  <si>
    <t>Projekt: Altdatenmigration von Auskunftssystemen auf die vorhandene Archivplattform der AMEOS Gruppe</t>
  </si>
  <si>
    <t>1 = ungenügend 
10 = sehr gut</t>
  </si>
  <si>
    <t>Bewertung Live Präsentation</t>
  </si>
  <si>
    <t>Nr</t>
  </si>
  <si>
    <t>Bezeichnung</t>
  </si>
  <si>
    <t>Person 1</t>
  </si>
  <si>
    <t>Person 2</t>
  </si>
  <si>
    <t>Person 3</t>
  </si>
  <si>
    <t>Person 4</t>
  </si>
  <si>
    <t>A</t>
  </si>
  <si>
    <t>B</t>
  </si>
  <si>
    <t>C</t>
  </si>
  <si>
    <t>D</t>
  </si>
  <si>
    <t>E</t>
  </si>
  <si>
    <t>1</t>
  </si>
  <si>
    <t>Qualität der Live-Demonstration und Dokumentation:
Die Qualität und Klarheit der Live-Demonstration wird anhand der nachgolgenden Kriterien bewertet:
- Benutzerfreundlichkeit
- Funktionalität
- Präsentationsstil
- Datensicherheit
- Performance</t>
  </si>
  <si>
    <t>2</t>
  </si>
  <si>
    <t>Ansatz zur Datenmigration:
Die Klarheit und Durchführbarkeit des beschriebenen Ansatzes zur Datenmigration für die AMEOS-Gruppe. Dies wird anhand der nachfoglenden Kriterien bewertet: 
- Innovation
- Effizienz 
- Sicherheit
- Datenqualität
- Beeinträchtigung der Systeme (Ausfallzeiten)
- Datenübertragung</t>
  </si>
  <si>
    <t>3</t>
  </si>
  <si>
    <r>
      <t>Transparenz der Prozessbeschreibung</t>
    </r>
    <r>
      <rPr>
        <sz val="10"/>
        <color theme="1"/>
        <rFont val="Arial"/>
        <family val="2"/>
      </rPr>
      <t>:</t>
    </r>
    <r>
      <rPr>
        <b/>
        <sz val="10"/>
        <color theme="1"/>
        <rFont val="Arial"/>
        <family val="2"/>
      </rPr>
      <t xml:space="preserve">
</t>
    </r>
    <r>
      <rPr>
        <sz val="10"/>
        <color theme="1"/>
        <rFont val="Arial"/>
        <family val="2"/>
      </rPr>
      <t>Die Transparenz und Nachvollziehbarkeit der Prozessbeschreibungen in den eingereichten Unterlagen, insbesondere in Bezug auf die Datenmigration</t>
    </r>
    <r>
      <rPr>
        <b/>
        <sz val="10"/>
        <color theme="1"/>
        <rFont val="Arial"/>
        <family val="2"/>
      </rPr>
      <t>.</t>
    </r>
  </si>
  <si>
    <t>4</t>
  </si>
  <si>
    <t>Datenmigration in die bestehnde Interoperabilitätsplattform:
Der Anbieter muss im Rahmen der Live-Präsentation aufzeigen, wie die Daten in die bestehene Interoperabilitätsplattform (IOP) und der Archivar-Plattform innerhalb der AMEOS-Gruppe migriert werden können. Die Bewertung erfolgt anhand von konkreten Beispielen, die die Effizienz und die Ergebnisse dieser Migration belegen. Dies wird anhand der nachfolgenden Kirtierien bewertet:
- Datensicherheit
- Datenqualität
- Datenquantität
- Umsetzungshorizont
- Umsetzungsaufwand</t>
  </si>
  <si>
    <t>Gesamtrating pro Person</t>
  </si>
  <si>
    <t>Max Punktzahl 160</t>
  </si>
  <si>
    <t>Bewertung - Preiskonditionen</t>
  </si>
  <si>
    <t>Max = 100%</t>
  </si>
  <si>
    <t>Max Punktezahl 792</t>
  </si>
  <si>
    <t>Summe in Euro</t>
  </si>
  <si>
    <t>Min Wert
100%</t>
  </si>
  <si>
    <t>Bewertung %</t>
  </si>
  <si>
    <t>Bewertung in Punkten</t>
  </si>
  <si>
    <t>Max 792 Punkte</t>
  </si>
  <si>
    <t>Max Punktzahl 792</t>
  </si>
  <si>
    <t>Gemäß Anlage 6 (Preisblatt) werden die kalkulatorischen Kosten der Aufwände für 4 Jahre betrachtet.</t>
  </si>
  <si>
    <t>Bewertung: Hoch- und Niedrig-Prio Kriterien</t>
  </si>
  <si>
    <t>Anzahl der erfüllten Kriterien</t>
  </si>
  <si>
    <t>Erfüllung der Niedrig-Prio Kriterien (max 28)</t>
  </si>
  <si>
    <t>Gesamtrating pro Bieter</t>
  </si>
  <si>
    <t xml:space="preserve">Die Bieterangaben in dem auszufüllenden Kriterienkatalog werden mit Punkten bewertet. Für jedes erfüllte Bewertungskriterium mit hoher Priorität (H) werden 30 Punkte vergeben, für jedes erfüllte Bewertungskriterium mit niedriger Priorität (N) werden 6 Punkte vergeben. </t>
  </si>
  <si>
    <t>Gesamtkosten für 3 Jahre für alle Standorte incl. Mwst gemäß dem  Preisblatt (Anlage 6)</t>
  </si>
  <si>
    <t>Die Bewertungskategorie "Präsentation" kann mit Maximal 160 Punkten bewertet werden, die Bewertungskategorie "Preis" kann mit Maximal 792 Punkten bewertet werden,  und die Kategorie zur Kriterienbewertung kann maximal 1938 Punkte erreichen.
Die o.g. Kategorien werden mit einem Prozentsatz unterschiedlich gewichtet.
Im Endergebnis werden Punkte der einzelnen Kategorien zusammengerechnet.
Die maximale Punktanzahl für einen Anbieter liegt bei 1124 Punkten.</t>
  </si>
  <si>
    <t>Max Punktzahl 1938</t>
  </si>
  <si>
    <t>58 Kriterien mit hoher Priorität - je 30 Punkte
28 Kriterien mit niedriger Priorität - je 6 Punkte
Max = 1938 Punkte</t>
  </si>
  <si>
    <t>Anlage Bewertung</t>
  </si>
  <si>
    <t>Erfüllung der Hoch-Prio Kriterien (max 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</si>
</sst>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43" formatCode="_-* #,##0.00_-;\-* #,##0.00_-;_-* &quot;-&quot;??_-;_-@_-"/>
    <numFmt numFmtId="164" formatCode="_-* #,##0_-;\-* #,##0_-;_-* &quot;-&quot;??_-;_-@_-"/>
  </numFmts>
  <fonts count="9" x14ac:knownFonts="1">
    <font>
      <sz val="11"/>
      <color theme="1"/>
      <name val="Calibri"/>
      <family val="2"/>
      <scheme val="minor"/>
    </font>
    <font>
      <sz val="11"/>
      <color theme="1"/>
      <name val="Calibri"/>
      <family val="2"/>
      <scheme val="minor"/>
    </font>
    <font>
      <sz val="10"/>
      <name val="Arial"/>
      <family val="2"/>
    </font>
    <font>
      <sz val="11"/>
      <color theme="1"/>
      <name val="Arial"/>
      <family val="2"/>
    </font>
    <font>
      <sz val="10"/>
      <color theme="1"/>
      <name val="Arial"/>
      <family val="2"/>
    </font>
    <font>
      <b/>
      <sz val="10"/>
      <color rgb="FF144995"/>
      <name val="Arial"/>
      <family val="2"/>
    </font>
    <font>
      <b/>
      <sz val="10"/>
      <name val="Arial"/>
      <family val="2"/>
    </font>
    <font>
      <b/>
      <i/>
      <sz val="10"/>
      <name val="Arial"/>
      <family val="2"/>
    </font>
    <font>
      <b/>
      <sz val="10"/>
      <color theme="1"/>
      <name val="Arial"/>
      <family val="2"/>
    </font>
  </fonts>
  <fills count="7">
    <fill>
      <patternFill patternType="none"/>
    </fill>
    <fill>
      <patternFill patternType="gray125"/>
    </fill>
    <fill>
      <patternFill patternType="solid">
        <fgColor indexed="47"/>
        <bgColor indexed="64"/>
      </patternFill>
    </fill>
    <fill>
      <patternFill patternType="solid">
        <fgColor rgb="FFFFFF00"/>
        <bgColor indexed="64"/>
      </patternFill>
    </fill>
    <fill>
      <patternFill patternType="solid">
        <fgColor theme="4" tint="0.39997558519241921"/>
        <bgColor indexed="64"/>
      </patternFill>
    </fill>
    <fill>
      <patternFill patternType="solid">
        <fgColor rgb="FF92D05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cellStyleXfs>
  <cellXfs count="86">
    <xf numFmtId="0" fontId="0" fillId="0" borderId="0" xfId="0"/>
    <xf numFmtId="0" fontId="3" fillId="6" borderId="0" xfId="0" applyFont="1" applyFill="1"/>
    <xf numFmtId="0" fontId="4" fillId="6" borderId="0" xfId="0" applyFont="1" applyFill="1"/>
    <xf numFmtId="2" fontId="5" fillId="3" borderId="1" xfId="0" applyNumberFormat="1" applyFont="1" applyFill="1" applyBorder="1" applyAlignment="1">
      <alignment vertical="center" wrapText="1"/>
    </xf>
    <xf numFmtId="2" fontId="5" fillId="3" borderId="1" xfId="0" applyNumberFormat="1" applyFont="1" applyFill="1" applyBorder="1" applyAlignment="1">
      <alignment horizontal="center" vertical="center" wrapText="1"/>
    </xf>
    <xf numFmtId="9" fontId="5" fillId="3" borderId="1" xfId="1" applyFont="1" applyFill="1" applyBorder="1" applyAlignment="1">
      <alignment horizontal="center" vertical="center" wrapText="1"/>
    </xf>
    <xf numFmtId="1" fontId="6" fillId="0" borderId="1" xfId="0" applyNumberFormat="1" applyFont="1" applyBorder="1" applyAlignment="1">
      <alignment horizontal="left" vertical="center" wrapText="1"/>
    </xf>
    <xf numFmtId="1" fontId="7" fillId="0" borderId="1" xfId="0" applyNumberFormat="1" applyFont="1" applyBorder="1" applyAlignment="1">
      <alignment vertical="center" wrapText="1"/>
    </xf>
    <xf numFmtId="1" fontId="7" fillId="0" borderId="1" xfId="0" applyNumberFormat="1" applyFont="1" applyBorder="1" applyAlignment="1">
      <alignment horizontal="center" vertical="center" wrapText="1"/>
    </xf>
    <xf numFmtId="1" fontId="7" fillId="5" borderId="1" xfId="0" applyNumberFormat="1" applyFont="1" applyFill="1" applyBorder="1" applyAlignment="1">
      <alignment vertical="center" wrapText="1"/>
    </xf>
    <xf numFmtId="9" fontId="6" fillId="3" borderId="1" xfId="1" applyFont="1" applyFill="1" applyBorder="1" applyAlignment="1">
      <alignment horizontal="left" vertical="center" wrapText="1"/>
    </xf>
    <xf numFmtId="0" fontId="6" fillId="0" borderId="1" xfId="0" applyFont="1" applyBorder="1" applyAlignment="1">
      <alignment horizontal="left" vertical="center" wrapText="1"/>
    </xf>
    <xf numFmtId="3" fontId="6" fillId="0" borderId="1" xfId="0" applyNumberFormat="1" applyFont="1" applyBorder="1" applyAlignment="1">
      <alignment horizontal="center" vertical="center" wrapText="1"/>
    </xf>
    <xf numFmtId="3" fontId="8" fillId="5" borderId="1" xfId="0" applyNumberFormat="1" applyFont="1" applyFill="1" applyBorder="1" applyAlignment="1">
      <alignment horizontal="center"/>
    </xf>
    <xf numFmtId="0" fontId="6" fillId="6" borderId="0" xfId="0" applyFont="1" applyFill="1" applyAlignment="1">
      <alignment horizontal="left" vertical="center" wrapText="1"/>
    </xf>
    <xf numFmtId="0" fontId="8" fillId="6" borderId="0" xfId="0" applyFont="1" applyFill="1"/>
    <xf numFmtId="0" fontId="4" fillId="0" borderId="0" xfId="0" applyFont="1"/>
    <xf numFmtId="2" fontId="5" fillId="6" borderId="0" xfId="0" applyNumberFormat="1" applyFont="1" applyFill="1" applyAlignment="1">
      <alignment vertical="center"/>
    </xf>
    <xf numFmtId="9" fontId="6" fillId="6" borderId="2" xfId="1" applyFont="1" applyFill="1" applyBorder="1"/>
    <xf numFmtId="2" fontId="5" fillId="6" borderId="2" xfId="0" applyNumberFormat="1" applyFont="1" applyFill="1" applyBorder="1" applyAlignment="1">
      <alignment vertical="center"/>
    </xf>
    <xf numFmtId="0" fontId="2" fillId="6" borderId="0" xfId="0" applyFont="1" applyFill="1" applyAlignment="1">
      <alignment horizontal="left"/>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3" fontId="6" fillId="4" borderId="1" xfId="0" applyNumberFormat="1" applyFont="1" applyFill="1" applyBorder="1" applyAlignment="1">
      <alignment horizontal="center" vertical="center"/>
    </xf>
    <xf numFmtId="0" fontId="8" fillId="0" borderId="0" xfId="0" applyFont="1" applyAlignment="1">
      <alignment horizontal="center" vertical="center"/>
    </xf>
    <xf numFmtId="0" fontId="6" fillId="3" borderId="1" xfId="0" applyFont="1" applyFill="1" applyBorder="1" applyAlignment="1">
      <alignment vertical="top" wrapText="1"/>
    </xf>
    <xf numFmtId="3" fontId="6" fillId="3" borderId="1" xfId="0" applyNumberFormat="1" applyFont="1" applyFill="1" applyBorder="1" applyAlignment="1">
      <alignment horizontal="center" vertical="center"/>
    </xf>
    <xf numFmtId="49" fontId="6" fillId="0" borderId="1" xfId="0" applyNumberFormat="1" applyFont="1" applyBorder="1" applyAlignment="1">
      <alignment horizontal="center" vertical="top"/>
    </xf>
    <xf numFmtId="0" fontId="2" fillId="0" borderId="0" xfId="0" applyFont="1" applyAlignment="1">
      <alignment horizontal="left"/>
    </xf>
    <xf numFmtId="1" fontId="6" fillId="6" borderId="0" xfId="0" applyNumberFormat="1" applyFont="1" applyFill="1"/>
    <xf numFmtId="3" fontId="6" fillId="6" borderId="0" xfId="0" applyNumberFormat="1" applyFont="1" applyFill="1" applyAlignment="1">
      <alignment horizontal="center" vertical="center"/>
    </xf>
    <xf numFmtId="2" fontId="6" fillId="6" borderId="0" xfId="0" applyNumberFormat="1" applyFont="1" applyFill="1" applyAlignment="1">
      <alignment horizontal="center" vertical="center"/>
    </xf>
    <xf numFmtId="0" fontId="6" fillId="6" borderId="0" xfId="0" applyFont="1" applyFill="1" applyAlignment="1">
      <alignment horizontal="center" vertical="center"/>
    </xf>
    <xf numFmtId="0" fontId="4" fillId="6" borderId="0" xfId="0" applyFont="1" applyFill="1" applyAlignment="1">
      <alignment horizontal="center" vertical="center"/>
    </xf>
    <xf numFmtId="3" fontId="2" fillId="6" borderId="1" xfId="0" applyNumberFormat="1" applyFont="1" applyFill="1" applyBorder="1" applyAlignment="1">
      <alignment horizontal="center" vertical="center"/>
    </xf>
    <xf numFmtId="1" fontId="6" fillId="6" borderId="0" xfId="0" applyNumberFormat="1" applyFont="1" applyFill="1" applyAlignment="1">
      <alignment vertical="top"/>
    </xf>
    <xf numFmtId="0" fontId="2" fillId="6" borderId="0" xfId="0" applyFont="1" applyFill="1" applyAlignment="1">
      <alignment horizontal="left" vertical="top"/>
    </xf>
    <xf numFmtId="0" fontId="6" fillId="6" borderId="0" xfId="0" applyFont="1" applyFill="1" applyAlignment="1">
      <alignment horizontal="left" vertical="top"/>
    </xf>
    <xf numFmtId="0" fontId="4" fillId="6" borderId="0" xfId="0" applyFont="1" applyFill="1" applyAlignment="1">
      <alignment vertical="top"/>
    </xf>
    <xf numFmtId="0" fontId="4" fillId="0" borderId="0" xfId="0" applyFont="1" applyAlignment="1">
      <alignment vertical="top"/>
    </xf>
    <xf numFmtId="0" fontId="6" fillId="6" borderId="0" xfId="0" applyFont="1" applyFill="1" applyAlignment="1">
      <alignment horizontal="left"/>
    </xf>
    <xf numFmtId="0" fontId="8" fillId="6" borderId="0" xfId="0" applyFont="1" applyFill="1" applyAlignment="1">
      <alignment horizontal="center" vertical="center"/>
    </xf>
    <xf numFmtId="0" fontId="4" fillId="6" borderId="0" xfId="0" applyFont="1" applyFill="1" applyAlignment="1">
      <alignment horizontal="left" vertical="center" wrapText="1"/>
    </xf>
    <xf numFmtId="1" fontId="6" fillId="6" borderId="1" xfId="0" applyNumberFormat="1" applyFont="1" applyFill="1" applyBorder="1" applyAlignment="1">
      <alignment horizontal="left" vertical="center" wrapText="1"/>
    </xf>
    <xf numFmtId="1" fontId="7" fillId="6" borderId="1" xfId="0" applyNumberFormat="1" applyFont="1" applyFill="1" applyBorder="1" applyAlignment="1">
      <alignment horizontal="left" vertical="center" wrapText="1"/>
    </xf>
    <xf numFmtId="0" fontId="6" fillId="6"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1" fontId="6" fillId="0" borderId="1" xfId="0" applyNumberFormat="1" applyFont="1" applyBorder="1" applyAlignment="1">
      <alignment horizontal="center" vertical="center"/>
    </xf>
    <xf numFmtId="0" fontId="6" fillId="3" borderId="1" xfId="0" applyFont="1" applyFill="1" applyBorder="1" applyAlignment="1">
      <alignment wrapText="1"/>
    </xf>
    <xf numFmtId="0" fontId="4" fillId="0" borderId="1" xfId="0" applyFont="1" applyBorder="1"/>
    <xf numFmtId="164" fontId="8" fillId="3" borderId="1" xfId="3" applyNumberFormat="1" applyFont="1" applyFill="1" applyBorder="1"/>
    <xf numFmtId="164" fontId="6" fillId="3" borderId="1" xfId="3" applyNumberFormat="1" applyFont="1" applyFill="1" applyBorder="1" applyAlignment="1">
      <alignment vertical="center"/>
    </xf>
    <xf numFmtId="9" fontId="6" fillId="3" borderId="1" xfId="1" applyFont="1" applyFill="1" applyBorder="1" applyAlignment="1">
      <alignment vertical="center"/>
    </xf>
    <xf numFmtId="0" fontId="6" fillId="0" borderId="1" xfId="0" applyFont="1" applyBorder="1" applyAlignment="1">
      <alignment horizontal="left"/>
    </xf>
    <xf numFmtId="49" fontId="6" fillId="0" borderId="1" xfId="0" applyNumberFormat="1" applyFont="1" applyBorder="1"/>
    <xf numFmtId="3" fontId="6" fillId="6" borderId="1" xfId="0" applyNumberFormat="1" applyFont="1" applyFill="1" applyBorder="1" applyAlignment="1">
      <alignment horizontal="center" vertical="center"/>
    </xf>
    <xf numFmtId="2" fontId="5" fillId="6" borderId="0" xfId="0" applyNumberFormat="1" applyFont="1" applyFill="1" applyAlignment="1">
      <alignment vertical="center" wrapText="1"/>
    </xf>
    <xf numFmtId="0" fontId="2" fillId="6" borderId="0" xfId="0" applyFont="1" applyFill="1" applyAlignment="1">
      <alignment horizontal="left" vertical="top" wrapText="1"/>
    </xf>
    <xf numFmtId="3" fontId="6" fillId="6" borderId="1" xfId="0" applyNumberFormat="1" applyFont="1" applyFill="1" applyBorder="1" applyAlignment="1">
      <alignment horizontal="center" vertical="top" wrapText="1"/>
    </xf>
    <xf numFmtId="2" fontId="5" fillId="6" borderId="0" xfId="0" applyNumberFormat="1" applyFont="1" applyFill="1" applyAlignment="1">
      <alignment horizontal="center" vertical="center" wrapText="1"/>
    </xf>
    <xf numFmtId="2" fontId="5" fillId="6" borderId="0" xfId="0" applyNumberFormat="1" applyFont="1" applyFill="1" applyAlignment="1">
      <alignment horizontal="center" vertical="center"/>
    </xf>
    <xf numFmtId="2" fontId="5" fillId="6" borderId="2"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1" fontId="6" fillId="0" borderId="1" xfId="0" applyNumberFormat="1" applyFont="1" applyBorder="1" applyAlignment="1">
      <alignment horizontal="center" vertical="center"/>
    </xf>
    <xf numFmtId="3" fontId="4" fillId="6" borderId="1" xfId="0" applyNumberFormat="1" applyFont="1" applyFill="1" applyBorder="1" applyAlignment="1">
      <alignment horizontal="center"/>
    </xf>
    <xf numFmtId="1" fontId="7" fillId="6" borderId="3" xfId="0" applyNumberFormat="1" applyFont="1" applyFill="1" applyBorder="1" applyAlignment="1">
      <alignment horizontal="center" vertical="center" wrapText="1"/>
    </xf>
    <xf numFmtId="1" fontId="7" fillId="6" borderId="4" xfId="0" applyNumberFormat="1" applyFont="1" applyFill="1" applyBorder="1" applyAlignment="1">
      <alignment horizontal="center" vertical="center" wrapText="1"/>
    </xf>
    <xf numFmtId="1" fontId="7" fillId="6" borderId="5" xfId="0" applyNumberFormat="1" applyFont="1" applyFill="1" applyBorder="1" applyAlignment="1">
      <alignment horizontal="center" vertical="center" wrapText="1"/>
    </xf>
    <xf numFmtId="2" fontId="5" fillId="6" borderId="2" xfId="0" applyNumberFormat="1" applyFont="1" applyFill="1" applyBorder="1" applyAlignment="1">
      <alignment horizontal="center" vertical="center" wrapText="1"/>
    </xf>
    <xf numFmtId="0" fontId="6" fillId="0" borderId="1" xfId="0" applyFont="1" applyBorder="1" applyAlignment="1">
      <alignment horizontal="center" vertical="center"/>
    </xf>
    <xf numFmtId="3" fontId="6" fillId="6" borderId="1" xfId="0" applyNumberFormat="1" applyFont="1" applyFill="1" applyBorder="1" applyAlignment="1">
      <alignment horizontal="left" vertical="center" wrapText="1"/>
    </xf>
    <xf numFmtId="0" fontId="2" fillId="6" borderId="0" xfId="0" quotePrefix="1" applyFont="1" applyFill="1" applyAlignment="1">
      <alignment horizontal="left" vertical="top"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2" fontId="5" fillId="6" borderId="0" xfId="0" applyNumberFormat="1" applyFont="1" applyFill="1" applyAlignment="1">
      <alignment horizontal="left" vertical="top" wrapText="1"/>
    </xf>
    <xf numFmtId="2" fontId="5" fillId="6" borderId="0" xfId="0" applyNumberFormat="1" applyFont="1" applyFill="1" applyAlignment="1">
      <alignment horizontal="left" vertical="top"/>
    </xf>
    <xf numFmtId="2" fontId="5" fillId="6" borderId="2" xfId="0" applyNumberFormat="1" applyFont="1" applyFill="1" applyBorder="1" applyAlignment="1">
      <alignment horizontal="left" vertical="top"/>
    </xf>
    <xf numFmtId="1" fontId="7" fillId="6" borderId="3" xfId="0" applyNumberFormat="1" applyFont="1" applyFill="1" applyBorder="1" applyAlignment="1">
      <alignment horizontal="left" vertical="center" wrapText="1"/>
    </xf>
    <xf numFmtId="1" fontId="7" fillId="6" borderId="4" xfId="0" applyNumberFormat="1" applyFont="1" applyFill="1" applyBorder="1" applyAlignment="1">
      <alignment horizontal="left" vertical="center" wrapText="1"/>
    </xf>
    <xf numFmtId="1" fontId="7" fillId="6" borderId="5" xfId="0" applyNumberFormat="1" applyFont="1" applyFill="1" applyBorder="1" applyAlignment="1">
      <alignment horizontal="left" vertical="center" wrapText="1"/>
    </xf>
    <xf numFmtId="2" fontId="5" fillId="6" borderId="0" xfId="0" applyNumberFormat="1" applyFont="1" applyFill="1" applyAlignment="1">
      <alignment horizontal="left" vertical="center" wrapText="1"/>
    </xf>
    <xf numFmtId="2" fontId="5" fillId="6" borderId="0" xfId="0" applyNumberFormat="1" applyFont="1" applyFill="1" applyAlignment="1">
      <alignment horizontal="left" vertical="center"/>
    </xf>
    <xf numFmtId="2" fontId="5" fillId="6" borderId="2" xfId="0" applyNumberFormat="1" applyFont="1" applyFill="1" applyBorder="1" applyAlignment="1">
      <alignment horizontal="left" vertical="center"/>
    </xf>
  </cellXfs>
  <cellStyles count="4">
    <cellStyle name="Euro 2" xfId="2"/>
    <cellStyle name="Komma" xfId="3" builtinId="3"/>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Normal="100" workbookViewId="0">
      <selection activeCell="H4" sqref="H4"/>
    </sheetView>
  </sheetViews>
  <sheetFormatPr baseColWidth="10" defaultColWidth="11.453125" defaultRowHeight="12.5" x14ac:dyDescent="0.25"/>
  <cols>
    <col min="1" max="1" width="11.08984375" style="16" customWidth="1"/>
    <col min="2" max="2" width="40" style="16" customWidth="1"/>
    <col min="3" max="5" width="17.08984375" style="16" customWidth="1"/>
    <col min="6" max="6" width="17" style="16" bestFit="1" customWidth="1"/>
    <col min="7" max="16384" width="11.453125" style="16"/>
  </cols>
  <sheetData>
    <row r="1" spans="1:7" ht="13" x14ac:dyDescent="0.3">
      <c r="A1" s="2"/>
      <c r="B1" s="15" t="s">
        <v>63</v>
      </c>
      <c r="C1" s="2"/>
      <c r="D1" s="2"/>
      <c r="E1" s="2"/>
      <c r="F1" s="2"/>
      <c r="G1" s="2"/>
    </row>
    <row r="2" spans="1:7" x14ac:dyDescent="0.25">
      <c r="A2" s="2"/>
      <c r="B2" s="2"/>
      <c r="C2" s="2"/>
      <c r="D2" s="2"/>
      <c r="E2" s="2"/>
      <c r="F2" s="2"/>
      <c r="G2" s="2"/>
    </row>
    <row r="3" spans="1:7" ht="27" customHeight="1" x14ac:dyDescent="0.25">
      <c r="A3" s="2"/>
      <c r="B3" s="3" t="s">
        <v>0</v>
      </c>
      <c r="C3" s="4">
        <v>160</v>
      </c>
      <c r="D3" s="4">
        <v>792</v>
      </c>
      <c r="E3" s="4">
        <v>1938</v>
      </c>
      <c r="F3" s="4">
        <f>SUM(C3:E3)</f>
        <v>2890</v>
      </c>
      <c r="G3" s="2"/>
    </row>
    <row r="4" spans="1:7" ht="25.5" customHeight="1" x14ac:dyDescent="0.25">
      <c r="A4" s="2"/>
      <c r="B4" s="3" t="s">
        <v>1</v>
      </c>
      <c r="C4" s="5">
        <v>0.2</v>
      </c>
      <c r="D4" s="5">
        <v>0.4</v>
      </c>
      <c r="E4" s="5">
        <v>0.4</v>
      </c>
      <c r="F4" s="5">
        <f>SUM(C4:E4)</f>
        <v>1</v>
      </c>
      <c r="G4" s="2"/>
    </row>
    <row r="5" spans="1:7" ht="30" customHeight="1" x14ac:dyDescent="0.25">
      <c r="A5" s="2"/>
      <c r="B5" s="3" t="s">
        <v>2</v>
      </c>
      <c r="C5" s="4">
        <f>C3*C4</f>
        <v>32</v>
      </c>
      <c r="D5" s="4">
        <f>D3*D4</f>
        <v>316.8</v>
      </c>
      <c r="E5" s="4">
        <f>E3*E4</f>
        <v>775.2</v>
      </c>
      <c r="F5" s="4">
        <f>SUM(C5:E5)</f>
        <v>1124</v>
      </c>
      <c r="G5" s="2"/>
    </row>
    <row r="6" spans="1:7" ht="31.5" customHeight="1" x14ac:dyDescent="0.25">
      <c r="A6" s="6" t="s">
        <v>3</v>
      </c>
      <c r="B6" s="7" t="s">
        <v>4</v>
      </c>
      <c r="C6" s="8" t="s">
        <v>5</v>
      </c>
      <c r="D6" s="8" t="s">
        <v>6</v>
      </c>
      <c r="E6" s="8" t="s">
        <v>7</v>
      </c>
      <c r="F6" s="9" t="s">
        <v>8</v>
      </c>
      <c r="G6" s="2"/>
    </row>
    <row r="7" spans="1:7" ht="13" x14ac:dyDescent="0.3">
      <c r="A7" s="10" t="s">
        <v>9</v>
      </c>
      <c r="B7" s="11" t="s">
        <v>10</v>
      </c>
      <c r="C7" s="12">
        <f>Bewertung_Präsentation!D15*'Bewertung Gesamt'!$C$4</f>
        <v>0</v>
      </c>
      <c r="D7" s="12" t="e">
        <f>Bewertung_Preis!D9*$D$4</f>
        <v>#DIV/0!</v>
      </c>
      <c r="E7" s="12">
        <f>Bewertung_Hoch_Nied._Kriterien!D13*$E$4</f>
        <v>0</v>
      </c>
      <c r="F7" s="13" t="e">
        <f>SUM(C7:E7)</f>
        <v>#DIV/0!</v>
      </c>
      <c r="G7" s="2"/>
    </row>
    <row r="8" spans="1:7" ht="13" x14ac:dyDescent="0.3">
      <c r="A8" s="10" t="s">
        <v>11</v>
      </c>
      <c r="B8" s="11" t="s">
        <v>12</v>
      </c>
      <c r="C8" s="12">
        <f>Bewertung_Präsentation!D16*'Bewertung Gesamt'!$C$4</f>
        <v>0</v>
      </c>
      <c r="D8" s="12" t="e">
        <f>Bewertung_Preis!D10*$D$4</f>
        <v>#DIV/0!</v>
      </c>
      <c r="E8" s="12">
        <f>Bewertung_Hoch_Nied._Kriterien!D14*$E$4</f>
        <v>0</v>
      </c>
      <c r="F8" s="13" t="e">
        <f>SUM(C8:E8)</f>
        <v>#DIV/0!</v>
      </c>
      <c r="G8" s="2"/>
    </row>
    <row r="9" spans="1:7" ht="13" x14ac:dyDescent="0.3">
      <c r="A9" s="10" t="s">
        <v>13</v>
      </c>
      <c r="B9" s="11" t="s">
        <v>14</v>
      </c>
      <c r="C9" s="12">
        <f>Bewertung_Präsentation!D17*'Bewertung Gesamt'!$C$4</f>
        <v>0</v>
      </c>
      <c r="D9" s="12" t="e">
        <f>Bewertung_Preis!D11*$D$4</f>
        <v>#DIV/0!</v>
      </c>
      <c r="E9" s="12">
        <f>Bewertung_Hoch_Nied._Kriterien!D15*$E$4</f>
        <v>0</v>
      </c>
      <c r="F9" s="13" t="e">
        <f>SUM(C9:E9)</f>
        <v>#DIV/0!</v>
      </c>
      <c r="G9" s="2"/>
    </row>
    <row r="10" spans="1:7" ht="13" x14ac:dyDescent="0.3">
      <c r="A10" s="10" t="s">
        <v>15</v>
      </c>
      <c r="B10" s="11" t="s">
        <v>16</v>
      </c>
      <c r="C10" s="12">
        <f>Bewertung_Präsentation!D18*'Bewertung Gesamt'!$C$4</f>
        <v>0</v>
      </c>
      <c r="D10" s="12" t="e">
        <f>Bewertung_Preis!D12*$D$4</f>
        <v>#DIV/0!</v>
      </c>
      <c r="E10" s="12">
        <f>Bewertung_Hoch_Nied._Kriterien!D16*$E$4</f>
        <v>0</v>
      </c>
      <c r="F10" s="13" t="e">
        <f>SUM(C10:E10)</f>
        <v>#DIV/0!</v>
      </c>
      <c r="G10" s="2"/>
    </row>
    <row r="11" spans="1:7" ht="13" x14ac:dyDescent="0.3">
      <c r="A11" s="10" t="s">
        <v>17</v>
      </c>
      <c r="B11" s="11" t="s">
        <v>18</v>
      </c>
      <c r="C11" s="12">
        <f>Bewertung_Präsentation!D19*'Bewertung Gesamt'!$C$4</f>
        <v>0</v>
      </c>
      <c r="D11" s="12" t="e">
        <f>Bewertung_Preis!D13*$D$4</f>
        <v>#DIV/0!</v>
      </c>
      <c r="E11" s="12">
        <f>Bewertung_Hoch_Nied._Kriterien!D17*$E$4</f>
        <v>0</v>
      </c>
      <c r="F11" s="13" t="e">
        <f>SUM(C11:E11)</f>
        <v>#DIV/0!</v>
      </c>
      <c r="G11" s="2"/>
    </row>
    <row r="12" spans="1:7" x14ac:dyDescent="0.25">
      <c r="A12" s="2"/>
      <c r="B12" s="2"/>
      <c r="C12" s="2"/>
      <c r="D12" s="2"/>
      <c r="E12" s="2"/>
      <c r="F12" s="2"/>
      <c r="G12" s="2"/>
    </row>
    <row r="13" spans="1:7" x14ac:dyDescent="0.25">
      <c r="A13" s="2"/>
      <c r="B13" s="2"/>
      <c r="C13" s="2"/>
      <c r="D13" s="2"/>
      <c r="E13" s="2"/>
      <c r="F13" s="2"/>
      <c r="G13" s="2"/>
    </row>
    <row r="14" spans="1:7" ht="13" x14ac:dyDescent="0.25">
      <c r="A14" s="2"/>
      <c r="B14" s="14" t="s">
        <v>19</v>
      </c>
      <c r="C14" s="2"/>
      <c r="D14" s="2"/>
      <c r="E14" s="2"/>
      <c r="F14" s="2"/>
      <c r="G14" s="2"/>
    </row>
    <row r="15" spans="1:7" ht="25.5" customHeight="1" x14ac:dyDescent="0.25">
      <c r="A15" s="2"/>
      <c r="B15" s="58" t="s">
        <v>60</v>
      </c>
      <c r="C15" s="58"/>
      <c r="D15" s="58"/>
      <c r="E15" s="58"/>
      <c r="F15" s="2"/>
      <c r="G15" s="2"/>
    </row>
    <row r="16" spans="1:7" x14ac:dyDescent="0.25">
      <c r="A16" s="2"/>
      <c r="B16" s="58"/>
      <c r="C16" s="58"/>
      <c r="D16" s="58"/>
      <c r="E16" s="58"/>
      <c r="F16" s="2"/>
      <c r="G16" s="2"/>
    </row>
    <row r="17" spans="1:7" x14ac:dyDescent="0.25">
      <c r="A17" s="2"/>
      <c r="B17" s="58"/>
      <c r="C17" s="58"/>
      <c r="D17" s="58"/>
      <c r="E17" s="58"/>
      <c r="F17" s="2"/>
      <c r="G17" s="2"/>
    </row>
    <row r="18" spans="1:7" ht="55.5" customHeight="1" x14ac:dyDescent="0.25">
      <c r="A18" s="2"/>
      <c r="B18" s="58"/>
      <c r="C18" s="58"/>
      <c r="D18" s="58"/>
      <c r="E18" s="58"/>
      <c r="F18" s="2"/>
      <c r="G18" s="2"/>
    </row>
  </sheetData>
  <mergeCells count="1">
    <mergeCell ref="B15:E1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topLeftCell="A4" zoomScale="85" zoomScaleNormal="85" workbookViewId="0">
      <selection activeCell="B25" sqref="B25"/>
    </sheetView>
  </sheetViews>
  <sheetFormatPr baseColWidth="10" defaultColWidth="11.54296875" defaultRowHeight="12.5" x14ac:dyDescent="0.25"/>
  <cols>
    <col min="1" max="1" width="12.90625" style="16" customWidth="1"/>
    <col min="2" max="2" width="75.90625" style="16" bestFit="1" customWidth="1"/>
    <col min="3" max="3" width="1.54296875" style="16" customWidth="1"/>
    <col min="4" max="7" width="3.453125" style="16" bestFit="1" customWidth="1"/>
    <col min="8" max="8" width="3.08984375" style="16" bestFit="1" customWidth="1"/>
    <col min="9" max="9" width="2.08984375" style="16" customWidth="1"/>
    <col min="10" max="10" width="4" style="16" bestFit="1" customWidth="1"/>
    <col min="11" max="13" width="3.453125" style="16" bestFit="1" customWidth="1"/>
    <col min="14" max="14" width="3.08984375" style="16" bestFit="1" customWidth="1"/>
    <col min="15" max="15" width="1.54296875" style="16" customWidth="1"/>
    <col min="16" max="19" width="3.453125" style="16" bestFit="1" customWidth="1"/>
    <col min="20" max="20" width="3.08984375" style="16" customWidth="1"/>
    <col min="21" max="21" width="1.54296875" style="16" customWidth="1"/>
    <col min="22" max="25" width="3.453125" style="16" customWidth="1"/>
    <col min="26" max="26" width="3.08984375" style="16" bestFit="1" customWidth="1"/>
    <col min="27" max="27" width="1.54296875" style="16" customWidth="1"/>
    <col min="28" max="16384" width="11.54296875" style="16"/>
  </cols>
  <sheetData>
    <row r="1" spans="1:27" ht="34.5" customHeight="1" x14ac:dyDescent="0.25">
      <c r="A1" s="17"/>
      <c r="B1" s="57" t="s">
        <v>20</v>
      </c>
      <c r="C1" s="17"/>
      <c r="D1" s="60" t="s">
        <v>21</v>
      </c>
      <c r="E1" s="61"/>
      <c r="F1" s="61"/>
      <c r="G1" s="61"/>
      <c r="H1" s="61"/>
      <c r="I1" s="17"/>
      <c r="J1" s="60" t="s">
        <v>21</v>
      </c>
      <c r="K1" s="61"/>
      <c r="L1" s="61"/>
      <c r="M1" s="61"/>
      <c r="N1" s="61"/>
      <c r="O1" s="2"/>
      <c r="P1" s="60" t="s">
        <v>21</v>
      </c>
      <c r="Q1" s="61"/>
      <c r="R1" s="61"/>
      <c r="S1" s="61"/>
      <c r="T1" s="61"/>
      <c r="U1" s="2"/>
      <c r="V1" s="60" t="s">
        <v>21</v>
      </c>
      <c r="W1" s="61"/>
      <c r="X1" s="61"/>
      <c r="Y1" s="61"/>
      <c r="Z1" s="61"/>
      <c r="AA1" s="2"/>
    </row>
    <row r="2" spans="1:27" ht="13" x14ac:dyDescent="0.3">
      <c r="A2" s="18"/>
      <c r="B2" s="19" t="s">
        <v>22</v>
      </c>
      <c r="C2" s="20"/>
      <c r="D2" s="62"/>
      <c r="E2" s="62"/>
      <c r="F2" s="62"/>
      <c r="G2" s="62"/>
      <c r="H2" s="62"/>
      <c r="I2" s="2"/>
      <c r="J2" s="62"/>
      <c r="K2" s="62"/>
      <c r="L2" s="62"/>
      <c r="M2" s="62"/>
      <c r="N2" s="62"/>
      <c r="O2" s="2"/>
      <c r="P2" s="62"/>
      <c r="Q2" s="62"/>
      <c r="R2" s="62"/>
      <c r="S2" s="62"/>
      <c r="T2" s="62"/>
      <c r="U2" s="2"/>
      <c r="V2" s="62"/>
      <c r="W2" s="62"/>
      <c r="X2" s="62"/>
      <c r="Y2" s="62"/>
      <c r="Z2" s="62"/>
      <c r="AA2" s="2"/>
    </row>
    <row r="3" spans="1:27" s="22" customFormat="1" ht="31.5" customHeight="1" x14ac:dyDescent="0.35">
      <c r="A3" s="65" t="s">
        <v>23</v>
      </c>
      <c r="B3" s="71" t="s">
        <v>24</v>
      </c>
      <c r="C3" s="21"/>
      <c r="D3" s="63" t="s">
        <v>25</v>
      </c>
      <c r="E3" s="64"/>
      <c r="F3" s="64"/>
      <c r="G3" s="64"/>
      <c r="H3" s="64"/>
      <c r="J3" s="63" t="s">
        <v>26</v>
      </c>
      <c r="K3" s="64"/>
      <c r="L3" s="64"/>
      <c r="M3" s="64"/>
      <c r="N3" s="64"/>
      <c r="P3" s="63" t="s">
        <v>27</v>
      </c>
      <c r="Q3" s="64"/>
      <c r="R3" s="64"/>
      <c r="S3" s="64"/>
      <c r="T3" s="64"/>
      <c r="V3" s="63" t="s">
        <v>28</v>
      </c>
      <c r="W3" s="64"/>
      <c r="X3" s="64"/>
      <c r="Y3" s="64"/>
      <c r="Z3" s="64"/>
    </row>
    <row r="4" spans="1:27" s="25" customFormat="1" ht="15.75" customHeight="1" x14ac:dyDescent="0.35">
      <c r="A4" s="65"/>
      <c r="B4" s="71"/>
      <c r="C4" s="23"/>
      <c r="D4" s="24" t="s">
        <v>29</v>
      </c>
      <c r="E4" s="24" t="s">
        <v>30</v>
      </c>
      <c r="F4" s="24" t="s">
        <v>31</v>
      </c>
      <c r="G4" s="24" t="s">
        <v>32</v>
      </c>
      <c r="H4" s="24" t="s">
        <v>33</v>
      </c>
      <c r="J4" s="24" t="s">
        <v>29</v>
      </c>
      <c r="K4" s="24" t="s">
        <v>30</v>
      </c>
      <c r="L4" s="24" t="s">
        <v>31</v>
      </c>
      <c r="M4" s="24" t="s">
        <v>32</v>
      </c>
      <c r="N4" s="24" t="s">
        <v>33</v>
      </c>
      <c r="P4" s="24" t="s">
        <v>29</v>
      </c>
      <c r="Q4" s="24" t="s">
        <v>30</v>
      </c>
      <c r="R4" s="24" t="s">
        <v>31</v>
      </c>
      <c r="S4" s="24" t="s">
        <v>32</v>
      </c>
      <c r="T4" s="24" t="s">
        <v>33</v>
      </c>
      <c r="V4" s="24" t="s">
        <v>29</v>
      </c>
      <c r="W4" s="24" t="s">
        <v>30</v>
      </c>
      <c r="X4" s="24" t="s">
        <v>31</v>
      </c>
      <c r="Y4" s="24" t="s">
        <v>32</v>
      </c>
      <c r="Z4" s="24" t="s">
        <v>33</v>
      </c>
    </row>
    <row r="5" spans="1:27" ht="94.5" customHeight="1" x14ac:dyDescent="0.25">
      <c r="A5" s="28" t="s">
        <v>34</v>
      </c>
      <c r="B5" s="26" t="s">
        <v>35</v>
      </c>
      <c r="C5" s="29"/>
      <c r="D5" s="27"/>
      <c r="E5" s="27"/>
      <c r="F5" s="27"/>
      <c r="G5" s="27"/>
      <c r="H5" s="27"/>
      <c r="I5" s="23"/>
      <c r="J5" s="27"/>
      <c r="K5" s="27"/>
      <c r="L5" s="27"/>
      <c r="M5" s="27"/>
      <c r="N5" s="27"/>
      <c r="O5" s="22"/>
      <c r="P5" s="27"/>
      <c r="Q5" s="27"/>
      <c r="R5" s="27"/>
      <c r="S5" s="27"/>
      <c r="T5" s="27"/>
      <c r="U5" s="22"/>
      <c r="V5" s="27"/>
      <c r="W5" s="27"/>
      <c r="X5" s="27"/>
      <c r="Y5" s="27"/>
      <c r="Z5" s="27"/>
      <c r="AA5" s="22"/>
    </row>
    <row r="6" spans="1:27" ht="109.5" customHeight="1" x14ac:dyDescent="0.25">
      <c r="A6" s="28" t="s">
        <v>36</v>
      </c>
      <c r="B6" s="26" t="s">
        <v>37</v>
      </c>
      <c r="C6" s="29"/>
      <c r="D6" s="27"/>
      <c r="E6" s="27"/>
      <c r="F6" s="27"/>
      <c r="G6" s="27"/>
      <c r="H6" s="27"/>
      <c r="I6" s="23"/>
      <c r="J6" s="27"/>
      <c r="K6" s="27"/>
      <c r="L6" s="27"/>
      <c r="M6" s="27"/>
      <c r="N6" s="27"/>
      <c r="O6" s="22"/>
      <c r="P6" s="27"/>
      <c r="Q6" s="27"/>
      <c r="R6" s="27"/>
      <c r="S6" s="27"/>
      <c r="T6" s="27"/>
      <c r="U6" s="22"/>
      <c r="V6" s="27"/>
      <c r="W6" s="27"/>
      <c r="X6" s="27"/>
      <c r="Y6" s="27"/>
      <c r="Z6" s="27"/>
      <c r="AA6" s="22"/>
    </row>
    <row r="7" spans="1:27" ht="58.5" customHeight="1" x14ac:dyDescent="0.25">
      <c r="A7" s="28" t="s">
        <v>38</v>
      </c>
      <c r="B7" s="26" t="s">
        <v>39</v>
      </c>
      <c r="C7" s="29"/>
      <c r="D7" s="27"/>
      <c r="E7" s="27"/>
      <c r="F7" s="27"/>
      <c r="G7" s="27"/>
      <c r="H7" s="27"/>
      <c r="I7" s="23"/>
      <c r="J7" s="27"/>
      <c r="K7" s="27"/>
      <c r="L7" s="27"/>
      <c r="M7" s="27"/>
      <c r="N7" s="27"/>
      <c r="O7" s="22"/>
      <c r="P7" s="27"/>
      <c r="Q7" s="27"/>
      <c r="R7" s="27"/>
      <c r="S7" s="27"/>
      <c r="T7" s="27"/>
      <c r="U7" s="22"/>
      <c r="V7" s="27"/>
      <c r="W7" s="27"/>
      <c r="X7" s="27"/>
      <c r="Y7" s="27"/>
      <c r="Z7" s="27"/>
      <c r="AA7" s="22"/>
    </row>
    <row r="8" spans="1:27" ht="143" x14ac:dyDescent="0.25">
      <c r="A8" s="28" t="s">
        <v>40</v>
      </c>
      <c r="B8" s="26" t="s">
        <v>41</v>
      </c>
      <c r="C8" s="29"/>
      <c r="D8" s="27"/>
      <c r="E8" s="27"/>
      <c r="F8" s="27"/>
      <c r="G8" s="27"/>
      <c r="H8" s="27"/>
      <c r="I8" s="23"/>
      <c r="J8" s="27"/>
      <c r="K8" s="27"/>
      <c r="L8" s="27"/>
      <c r="M8" s="27"/>
      <c r="N8" s="27"/>
      <c r="O8" s="22"/>
      <c r="P8" s="27"/>
      <c r="Q8" s="27"/>
      <c r="R8" s="27"/>
      <c r="S8" s="27"/>
      <c r="T8" s="27"/>
      <c r="U8" s="22"/>
      <c r="V8" s="27"/>
      <c r="W8" s="27"/>
      <c r="X8" s="27"/>
      <c r="Y8" s="27"/>
      <c r="Z8" s="27"/>
      <c r="AA8" s="22"/>
    </row>
    <row r="9" spans="1:27" ht="8.25" customHeight="1" x14ac:dyDescent="0.3">
      <c r="A9" s="30"/>
      <c r="B9" s="20"/>
      <c r="C9" s="20"/>
      <c r="D9" s="31"/>
      <c r="E9" s="32"/>
      <c r="F9" s="33"/>
      <c r="G9" s="31"/>
      <c r="H9" s="31"/>
      <c r="I9" s="31"/>
      <c r="J9" s="31"/>
      <c r="K9" s="31"/>
      <c r="L9" s="31"/>
      <c r="M9" s="31"/>
      <c r="N9" s="32"/>
      <c r="O9" s="34"/>
      <c r="P9" s="34"/>
      <c r="Q9" s="34"/>
      <c r="R9" s="34"/>
      <c r="S9" s="34"/>
      <c r="T9" s="34"/>
      <c r="U9" s="34"/>
      <c r="V9" s="34"/>
      <c r="W9" s="34"/>
      <c r="X9" s="34"/>
      <c r="Y9" s="34"/>
      <c r="Z9" s="34"/>
      <c r="AA9" s="34"/>
    </row>
    <row r="10" spans="1:27" x14ac:dyDescent="0.25">
      <c r="A10" s="2"/>
      <c r="B10" s="20"/>
      <c r="C10" s="20"/>
      <c r="D10" s="35">
        <f>SUM(D5:D8)</f>
        <v>0</v>
      </c>
      <c r="E10" s="35">
        <f>SUM(E5:E8)</f>
        <v>0</v>
      </c>
      <c r="F10" s="35">
        <f>SUM(F5:F8)</f>
        <v>0</v>
      </c>
      <c r="G10" s="35">
        <f>SUM(G5:G8)</f>
        <v>0</v>
      </c>
      <c r="H10" s="35">
        <f>SUM(H5:H8)</f>
        <v>0</v>
      </c>
      <c r="I10" s="34"/>
      <c r="J10" s="35">
        <f>SUM(J5:J8)</f>
        <v>0</v>
      </c>
      <c r="K10" s="35">
        <f>SUM(K5:K8)</f>
        <v>0</v>
      </c>
      <c r="L10" s="35">
        <f>SUM(L5:L8)</f>
        <v>0</v>
      </c>
      <c r="M10" s="35">
        <f>SUM(M5:M8)</f>
        <v>0</v>
      </c>
      <c r="N10" s="35">
        <f>SUM(N5:N8)</f>
        <v>0</v>
      </c>
      <c r="O10" s="34"/>
      <c r="P10" s="35">
        <f>SUM(P5:P8)</f>
        <v>0</v>
      </c>
      <c r="Q10" s="35">
        <f>SUM(Q5:Q8)</f>
        <v>0</v>
      </c>
      <c r="R10" s="35">
        <f>SUM(R5:R8)</f>
        <v>0</v>
      </c>
      <c r="S10" s="35">
        <f>SUM(S5:S8)</f>
        <v>0</v>
      </c>
      <c r="T10" s="35">
        <f>SUM(T5:T8)</f>
        <v>0</v>
      </c>
      <c r="U10" s="34"/>
      <c r="V10" s="35">
        <f>SUM(V5:V8)</f>
        <v>0</v>
      </c>
      <c r="W10" s="35">
        <f>SUM(W5:W8)</f>
        <v>0</v>
      </c>
      <c r="X10" s="35">
        <f>SUM(X5:X8)</f>
        <v>0</v>
      </c>
      <c r="Y10" s="35">
        <f>SUM(Y5:Y8)</f>
        <v>0</v>
      </c>
      <c r="Z10" s="35">
        <f>SUM(Z5:Z8)</f>
        <v>0</v>
      </c>
      <c r="AA10" s="34"/>
    </row>
    <row r="11" spans="1:27" s="40" customFormat="1" ht="24.75" customHeight="1" x14ac:dyDescent="0.35">
      <c r="A11" s="36"/>
      <c r="B11" s="37"/>
      <c r="C11" s="38"/>
      <c r="D11" s="59" t="s">
        <v>42</v>
      </c>
      <c r="E11" s="59"/>
      <c r="F11" s="59"/>
      <c r="G11" s="59"/>
      <c r="H11" s="59"/>
      <c r="I11" s="39"/>
      <c r="J11" s="59" t="s">
        <v>42</v>
      </c>
      <c r="K11" s="59"/>
      <c r="L11" s="59"/>
      <c r="M11" s="59"/>
      <c r="N11" s="59"/>
      <c r="O11" s="39"/>
      <c r="P11" s="59" t="s">
        <v>42</v>
      </c>
      <c r="Q11" s="59"/>
      <c r="R11" s="59"/>
      <c r="S11" s="59"/>
      <c r="T11" s="59"/>
      <c r="U11" s="39"/>
      <c r="V11" s="59" t="s">
        <v>42</v>
      </c>
      <c r="W11" s="59"/>
      <c r="X11" s="59"/>
      <c r="Y11" s="59"/>
      <c r="Z11" s="59"/>
      <c r="AA11" s="39"/>
    </row>
    <row r="12" spans="1:27" ht="13" x14ac:dyDescent="0.3">
      <c r="A12" s="30"/>
      <c r="B12" s="20"/>
      <c r="C12" s="41"/>
      <c r="D12" s="2"/>
      <c r="E12" s="2"/>
      <c r="F12" s="2"/>
      <c r="G12" s="2"/>
      <c r="H12" s="2"/>
      <c r="I12" s="2"/>
      <c r="J12" s="2"/>
      <c r="K12" s="2"/>
      <c r="L12" s="2"/>
      <c r="M12" s="2"/>
      <c r="N12" s="2"/>
      <c r="O12" s="2"/>
      <c r="P12" s="2"/>
      <c r="Q12" s="2"/>
      <c r="R12" s="2"/>
      <c r="S12" s="2"/>
      <c r="T12" s="2"/>
      <c r="U12" s="2"/>
      <c r="V12" s="2"/>
      <c r="W12" s="2"/>
      <c r="X12" s="2"/>
      <c r="Y12" s="2"/>
      <c r="Z12" s="2"/>
      <c r="AA12" s="2"/>
    </row>
    <row r="13" spans="1:27" ht="43.5" customHeight="1" x14ac:dyDescent="0.3">
      <c r="A13" s="30"/>
      <c r="B13" s="20"/>
      <c r="C13" s="43"/>
      <c r="D13" s="70" t="s">
        <v>43</v>
      </c>
      <c r="E13" s="70"/>
      <c r="F13" s="70"/>
      <c r="G13" s="70"/>
      <c r="H13" s="70"/>
      <c r="I13" s="2"/>
      <c r="J13" s="2"/>
      <c r="K13" s="2"/>
      <c r="L13" s="2"/>
      <c r="M13" s="2"/>
      <c r="N13" s="2"/>
      <c r="O13" s="2"/>
      <c r="P13" s="2"/>
      <c r="Q13" s="2"/>
      <c r="R13" s="2"/>
      <c r="S13" s="2"/>
      <c r="T13" s="2"/>
      <c r="U13" s="2"/>
      <c r="V13" s="2"/>
      <c r="W13" s="2"/>
      <c r="X13" s="2"/>
      <c r="Y13" s="2"/>
      <c r="Z13" s="2"/>
      <c r="AA13" s="2"/>
    </row>
    <row r="14" spans="1:27" ht="29.25" customHeight="1" x14ac:dyDescent="0.25">
      <c r="A14" s="44" t="s">
        <v>3</v>
      </c>
      <c r="B14" s="45" t="s">
        <v>4</v>
      </c>
      <c r="C14" s="45"/>
      <c r="D14" s="67" t="s">
        <v>5</v>
      </c>
      <c r="E14" s="68"/>
      <c r="F14" s="68"/>
      <c r="G14" s="68"/>
      <c r="H14" s="69"/>
      <c r="I14" s="2"/>
      <c r="J14" s="2"/>
      <c r="K14" s="2"/>
      <c r="L14" s="2"/>
      <c r="M14" s="2"/>
      <c r="N14" s="2"/>
      <c r="O14" s="2"/>
      <c r="P14" s="2"/>
      <c r="Q14" s="2"/>
      <c r="R14" s="2"/>
      <c r="S14" s="2"/>
      <c r="T14" s="2"/>
      <c r="U14" s="2"/>
      <c r="V14" s="2"/>
      <c r="W14" s="2"/>
      <c r="X14" s="2"/>
      <c r="Y14" s="2"/>
      <c r="Z14" s="2"/>
      <c r="AA14" s="2"/>
    </row>
    <row r="15" spans="1:27" ht="15" customHeight="1" x14ac:dyDescent="0.25">
      <c r="A15" s="10" t="s">
        <v>9</v>
      </c>
      <c r="B15" s="46" t="str">
        <f>'Bewertung Gesamt'!B7</f>
        <v>Bieter Name 1</v>
      </c>
      <c r="C15" s="46"/>
      <c r="D15" s="66">
        <f>D10+J10+P10+V10</f>
        <v>0</v>
      </c>
      <c r="E15" s="66"/>
      <c r="F15" s="66"/>
      <c r="G15" s="66"/>
      <c r="H15" s="66"/>
      <c r="I15" s="2"/>
      <c r="J15" s="2"/>
      <c r="K15" s="2"/>
      <c r="L15" s="2"/>
      <c r="M15" s="2"/>
      <c r="N15" s="2"/>
      <c r="O15" s="2"/>
      <c r="P15" s="2"/>
      <c r="Q15" s="2"/>
      <c r="R15" s="2"/>
      <c r="S15" s="2"/>
      <c r="T15" s="2"/>
      <c r="U15" s="2"/>
      <c r="V15" s="2"/>
      <c r="W15" s="2"/>
      <c r="X15" s="2"/>
      <c r="Y15" s="2"/>
      <c r="Z15" s="2"/>
      <c r="AA15" s="2"/>
    </row>
    <row r="16" spans="1:27" ht="15" customHeight="1" x14ac:dyDescent="0.25">
      <c r="A16" s="10" t="s">
        <v>11</v>
      </c>
      <c r="B16" s="46" t="str">
        <f>'Bewertung Gesamt'!B8</f>
        <v>Bieter Name 2</v>
      </c>
      <c r="C16" s="46"/>
      <c r="D16" s="66">
        <f>E10+K10+Q10+W10</f>
        <v>0</v>
      </c>
      <c r="E16" s="66"/>
      <c r="F16" s="66"/>
      <c r="G16" s="66"/>
      <c r="H16" s="66"/>
      <c r="I16" s="2"/>
      <c r="J16" s="2"/>
      <c r="K16" s="2"/>
      <c r="L16" s="2"/>
      <c r="M16" s="2"/>
      <c r="N16" s="2"/>
      <c r="O16" s="2"/>
      <c r="P16" s="2"/>
      <c r="Q16" s="2"/>
      <c r="R16" s="2"/>
      <c r="S16" s="2"/>
      <c r="T16" s="2"/>
      <c r="U16" s="2"/>
      <c r="V16" s="2"/>
      <c r="W16" s="2"/>
      <c r="X16" s="2"/>
      <c r="Y16" s="2"/>
      <c r="Z16" s="2"/>
      <c r="AA16" s="2"/>
    </row>
    <row r="17" spans="1:27" ht="15" customHeight="1" x14ac:dyDescent="0.25">
      <c r="A17" s="10" t="s">
        <v>13</v>
      </c>
      <c r="B17" s="46" t="str">
        <f>'Bewertung Gesamt'!B9</f>
        <v>Bieter Name 3</v>
      </c>
      <c r="C17" s="46"/>
      <c r="D17" s="66">
        <f>F10+L10+R10+X10</f>
        <v>0</v>
      </c>
      <c r="E17" s="66"/>
      <c r="F17" s="66"/>
      <c r="G17" s="66"/>
      <c r="H17" s="66"/>
      <c r="I17" s="2"/>
      <c r="J17" s="2"/>
      <c r="K17" s="2"/>
      <c r="L17" s="2"/>
      <c r="M17" s="2"/>
      <c r="N17" s="2"/>
      <c r="O17" s="2"/>
      <c r="P17" s="2"/>
      <c r="Q17" s="2"/>
      <c r="R17" s="2"/>
      <c r="S17" s="2"/>
      <c r="T17" s="2"/>
      <c r="U17" s="2"/>
      <c r="V17" s="2"/>
      <c r="W17" s="2"/>
      <c r="X17" s="2"/>
      <c r="Y17" s="2"/>
      <c r="Z17" s="2"/>
      <c r="AA17" s="2"/>
    </row>
    <row r="18" spans="1:27" ht="15" customHeight="1" x14ac:dyDescent="0.25">
      <c r="A18" s="10" t="s">
        <v>15</v>
      </c>
      <c r="B18" s="46" t="str">
        <f>'Bewertung Gesamt'!B10</f>
        <v>Bieter Name 4</v>
      </c>
      <c r="C18" s="46"/>
      <c r="D18" s="66">
        <f>G10+M10+S10+Y10</f>
        <v>0</v>
      </c>
      <c r="E18" s="66"/>
      <c r="F18" s="66"/>
      <c r="G18" s="66"/>
      <c r="H18" s="66"/>
      <c r="I18" s="2"/>
      <c r="J18" s="2"/>
      <c r="K18" s="2"/>
      <c r="L18" s="2"/>
      <c r="M18" s="2"/>
      <c r="N18" s="2"/>
      <c r="O18" s="2"/>
      <c r="P18" s="2"/>
      <c r="Q18" s="2"/>
      <c r="R18" s="2"/>
      <c r="S18" s="2"/>
      <c r="T18" s="2"/>
      <c r="U18" s="2"/>
      <c r="V18" s="2"/>
      <c r="W18" s="2"/>
      <c r="X18" s="2"/>
      <c r="Y18" s="2"/>
      <c r="Z18" s="2"/>
      <c r="AA18" s="2"/>
    </row>
    <row r="19" spans="1:27" ht="15" customHeight="1" x14ac:dyDescent="0.25">
      <c r="A19" s="10" t="s">
        <v>17</v>
      </c>
      <c r="B19" s="46" t="str">
        <f>'Bewertung Gesamt'!B11</f>
        <v>Bieter Name 5</v>
      </c>
      <c r="C19" s="46"/>
      <c r="D19" s="66">
        <f>H10+N10+T10+Z10</f>
        <v>0</v>
      </c>
      <c r="E19" s="66"/>
      <c r="F19" s="66"/>
      <c r="G19" s="66"/>
      <c r="H19" s="66"/>
      <c r="I19" s="2"/>
      <c r="J19" s="2"/>
      <c r="K19" s="2"/>
      <c r="L19" s="2"/>
      <c r="M19" s="2"/>
      <c r="N19" s="2"/>
      <c r="O19" s="2"/>
      <c r="P19" s="2"/>
      <c r="Q19" s="2"/>
      <c r="R19" s="2"/>
      <c r="S19" s="2"/>
      <c r="T19" s="2"/>
      <c r="U19" s="2"/>
      <c r="V19" s="2"/>
      <c r="W19" s="2"/>
      <c r="X19" s="2"/>
      <c r="Y19" s="2"/>
      <c r="Z19" s="2"/>
      <c r="AA19" s="2"/>
    </row>
  </sheetData>
  <mergeCells count="21">
    <mergeCell ref="D19:H19"/>
    <mergeCell ref="J3:N3"/>
    <mergeCell ref="J11:N11"/>
    <mergeCell ref="B3:B4"/>
    <mergeCell ref="D18:H18"/>
    <mergeCell ref="A3:A4"/>
    <mergeCell ref="D1:H2"/>
    <mergeCell ref="D3:H3"/>
    <mergeCell ref="D11:H11"/>
    <mergeCell ref="D17:H17"/>
    <mergeCell ref="D15:H15"/>
    <mergeCell ref="D16:H16"/>
    <mergeCell ref="D14:H14"/>
    <mergeCell ref="D13:H13"/>
    <mergeCell ref="P11:T11"/>
    <mergeCell ref="V11:Z11"/>
    <mergeCell ref="P1:T2"/>
    <mergeCell ref="V1:Z2"/>
    <mergeCell ref="J1:N2"/>
    <mergeCell ref="P3:T3"/>
    <mergeCell ref="V3:Z3"/>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zoomScale="85" zoomScaleNormal="85" workbookViewId="0">
      <selection activeCell="B5" sqref="B5"/>
    </sheetView>
  </sheetViews>
  <sheetFormatPr baseColWidth="10" defaultColWidth="11.54296875" defaultRowHeight="12.5" x14ac:dyDescent="0.25"/>
  <cols>
    <col min="1" max="1" width="8.54296875" style="16" bestFit="1" customWidth="1"/>
    <col min="2" max="2" width="51.54296875" style="16" customWidth="1"/>
    <col min="3" max="3" width="1.54296875" style="16" customWidth="1"/>
    <col min="4" max="8" width="10.453125" style="16" bestFit="1" customWidth="1"/>
    <col min="9" max="9" width="2.08984375" style="16" customWidth="1"/>
    <col min="10" max="10" width="15.6328125" style="16" bestFit="1" customWidth="1"/>
    <col min="11" max="11" width="1.90625" style="16" customWidth="1"/>
    <col min="12" max="16" width="7.36328125" style="16" bestFit="1" customWidth="1"/>
    <col min="17" max="17" width="2.54296875" style="16" customWidth="1"/>
    <col min="18" max="18" width="5.54296875" style="16" customWidth="1"/>
    <col min="19" max="22" width="7.36328125" style="16" bestFit="1" customWidth="1"/>
    <col min="23" max="16384" width="11.54296875" style="16"/>
  </cols>
  <sheetData>
    <row r="1" spans="1:23" ht="51" customHeight="1" x14ac:dyDescent="0.25">
      <c r="A1" s="17"/>
      <c r="B1" s="57" t="s">
        <v>20</v>
      </c>
      <c r="C1" s="17"/>
      <c r="D1" s="77"/>
      <c r="E1" s="78"/>
      <c r="F1" s="78"/>
      <c r="G1" s="78"/>
      <c r="H1" s="78"/>
      <c r="I1" s="17"/>
      <c r="J1" s="2"/>
      <c r="K1" s="2"/>
      <c r="L1" s="2"/>
      <c r="M1" s="2"/>
      <c r="N1" s="2"/>
      <c r="O1" s="2"/>
      <c r="P1" s="2"/>
      <c r="Q1" s="17"/>
      <c r="R1" s="2"/>
      <c r="S1" s="2"/>
      <c r="T1" s="2"/>
      <c r="U1" s="2"/>
      <c r="V1" s="2"/>
      <c r="W1" s="2"/>
    </row>
    <row r="2" spans="1:23" ht="13" x14ac:dyDescent="0.3">
      <c r="A2" s="18"/>
      <c r="B2" s="19" t="s">
        <v>44</v>
      </c>
      <c r="C2" s="20"/>
      <c r="D2" s="79"/>
      <c r="E2" s="79"/>
      <c r="F2" s="79"/>
      <c r="G2" s="79"/>
      <c r="H2" s="79"/>
      <c r="I2" s="2"/>
      <c r="J2" s="2"/>
      <c r="K2" s="2"/>
      <c r="L2" s="60" t="s">
        <v>45</v>
      </c>
      <c r="M2" s="60"/>
      <c r="N2" s="60"/>
      <c r="O2" s="60"/>
      <c r="P2" s="60"/>
      <c r="Q2" s="2"/>
      <c r="R2" s="60" t="s">
        <v>46</v>
      </c>
      <c r="S2" s="60"/>
      <c r="T2" s="60"/>
      <c r="U2" s="60"/>
      <c r="V2" s="60"/>
      <c r="W2" s="2"/>
    </row>
    <row r="3" spans="1:23" s="22" customFormat="1" ht="26" x14ac:dyDescent="0.25">
      <c r="A3" s="65" t="s">
        <v>23</v>
      </c>
      <c r="B3" s="71" t="s">
        <v>24</v>
      </c>
      <c r="C3" s="21"/>
      <c r="D3" s="63" t="s">
        <v>47</v>
      </c>
      <c r="E3" s="64"/>
      <c r="F3" s="64"/>
      <c r="G3" s="64"/>
      <c r="H3" s="64"/>
      <c r="J3" s="47" t="s">
        <v>48</v>
      </c>
      <c r="K3" s="16"/>
      <c r="L3" s="74" t="s">
        <v>49</v>
      </c>
      <c r="M3" s="75"/>
      <c r="N3" s="75"/>
      <c r="O3" s="75"/>
      <c r="P3" s="76"/>
      <c r="Q3" s="16"/>
      <c r="R3" s="74" t="s">
        <v>50</v>
      </c>
      <c r="S3" s="75"/>
      <c r="T3" s="75"/>
      <c r="U3" s="75"/>
      <c r="V3" s="76"/>
      <c r="W3" s="34"/>
    </row>
    <row r="4" spans="1:23" s="25" customFormat="1" ht="13" x14ac:dyDescent="0.25">
      <c r="A4" s="65"/>
      <c r="B4" s="71"/>
      <c r="C4" s="23"/>
      <c r="D4" s="24" t="s">
        <v>29</v>
      </c>
      <c r="E4" s="24" t="s">
        <v>30</v>
      </c>
      <c r="F4" s="24" t="s">
        <v>31</v>
      </c>
      <c r="G4" s="24" t="s">
        <v>32</v>
      </c>
      <c r="H4" s="24" t="s">
        <v>33</v>
      </c>
      <c r="J4" s="24" t="s">
        <v>51</v>
      </c>
      <c r="K4" s="16"/>
      <c r="L4" s="24" t="s">
        <v>29</v>
      </c>
      <c r="M4" s="24" t="s">
        <v>30</v>
      </c>
      <c r="N4" s="24" t="s">
        <v>31</v>
      </c>
      <c r="O4" s="24" t="s">
        <v>32</v>
      </c>
      <c r="P4" s="24" t="s">
        <v>33</v>
      </c>
      <c r="Q4" s="16"/>
      <c r="R4" s="24" t="s">
        <v>29</v>
      </c>
      <c r="S4" s="24" t="s">
        <v>30</v>
      </c>
      <c r="T4" s="24" t="s">
        <v>31</v>
      </c>
      <c r="U4" s="24" t="s">
        <v>32</v>
      </c>
      <c r="V4" s="24" t="s">
        <v>33</v>
      </c>
      <c r="W4" s="42"/>
    </row>
    <row r="5" spans="1:23" ht="26" x14ac:dyDescent="0.3">
      <c r="A5" s="48">
        <v>1</v>
      </c>
      <c r="B5" s="49" t="s">
        <v>59</v>
      </c>
      <c r="C5" s="50"/>
      <c r="D5" s="51"/>
      <c r="E5" s="51"/>
      <c r="F5" s="51"/>
      <c r="G5" s="51"/>
      <c r="H5" s="51"/>
      <c r="J5" s="52">
        <f>MIN(D5:H5)</f>
        <v>0</v>
      </c>
      <c r="L5" s="53" t="e">
        <f>$J$5/D5</f>
        <v>#DIV/0!</v>
      </c>
      <c r="M5" s="53" t="e">
        <f t="shared" ref="M5:P5" si="0">$J$5/E5</f>
        <v>#DIV/0!</v>
      </c>
      <c r="N5" s="53" t="e">
        <f t="shared" si="0"/>
        <v>#DIV/0!</v>
      </c>
      <c r="O5" s="53" t="e">
        <f t="shared" si="0"/>
        <v>#DIV/0!</v>
      </c>
      <c r="P5" s="53" t="e">
        <f t="shared" si="0"/>
        <v>#DIV/0!</v>
      </c>
      <c r="R5" s="52" t="e">
        <f>L5*792</f>
        <v>#DIV/0!</v>
      </c>
      <c r="S5" s="52" t="e">
        <f>M5*792</f>
        <v>#DIV/0!</v>
      </c>
      <c r="T5" s="52" t="e">
        <f>N5*792</f>
        <v>#DIV/0!</v>
      </c>
      <c r="U5" s="52" t="e">
        <f>O5*792</f>
        <v>#DIV/0!</v>
      </c>
      <c r="V5" s="52" t="e">
        <f>P5*792</f>
        <v>#DIV/0!</v>
      </c>
      <c r="W5" s="2"/>
    </row>
    <row r="6" spans="1:23" ht="13" x14ac:dyDescent="0.25">
      <c r="A6" s="2"/>
      <c r="B6" s="2"/>
      <c r="C6" s="2"/>
      <c r="D6" s="2"/>
      <c r="E6" s="2"/>
      <c r="F6" s="2"/>
      <c r="G6" s="2"/>
      <c r="H6" s="2"/>
      <c r="I6" s="2"/>
      <c r="J6" s="2"/>
      <c r="K6" s="2"/>
      <c r="L6" s="31"/>
      <c r="M6" s="32"/>
      <c r="N6" s="33"/>
      <c r="O6" s="31"/>
      <c r="P6" s="31"/>
      <c r="Q6" s="2"/>
      <c r="R6" s="2"/>
      <c r="S6" s="2"/>
      <c r="T6" s="2"/>
      <c r="U6" s="2"/>
      <c r="V6" s="2"/>
      <c r="W6" s="2"/>
    </row>
    <row r="7" spans="1:23" ht="15" customHeight="1" x14ac:dyDescent="0.3">
      <c r="A7" s="30"/>
      <c r="B7" s="20"/>
      <c r="C7" s="43"/>
      <c r="D7" s="60" t="s">
        <v>52</v>
      </c>
      <c r="E7" s="61"/>
      <c r="F7" s="61"/>
      <c r="G7" s="61"/>
      <c r="H7" s="61"/>
      <c r="I7" s="2"/>
      <c r="J7" s="2"/>
      <c r="K7" s="2"/>
      <c r="L7" s="31"/>
      <c r="M7" s="32"/>
      <c r="N7" s="33"/>
      <c r="O7" s="31"/>
      <c r="P7" s="31"/>
      <c r="Q7" s="2"/>
      <c r="R7" s="2"/>
      <c r="S7" s="2"/>
      <c r="T7" s="2"/>
      <c r="U7" s="2"/>
      <c r="V7" s="2"/>
      <c r="W7" s="2"/>
    </row>
    <row r="8" spans="1:23" ht="27" customHeight="1" x14ac:dyDescent="0.25">
      <c r="A8" s="44" t="s">
        <v>3</v>
      </c>
      <c r="B8" s="45" t="s">
        <v>4</v>
      </c>
      <c r="C8" s="43"/>
      <c r="D8" s="67" t="s">
        <v>6</v>
      </c>
      <c r="E8" s="68"/>
      <c r="F8" s="68"/>
      <c r="G8" s="68"/>
      <c r="H8" s="69"/>
      <c r="I8" s="2"/>
      <c r="J8" s="2"/>
      <c r="K8" s="2"/>
      <c r="L8" s="2"/>
      <c r="M8" s="2"/>
      <c r="N8" s="2"/>
      <c r="O8" s="2"/>
      <c r="P8" s="2"/>
      <c r="Q8" s="2"/>
      <c r="R8" s="2"/>
      <c r="S8" s="2"/>
      <c r="T8" s="2"/>
      <c r="U8" s="2"/>
      <c r="V8" s="2"/>
      <c r="W8" s="2"/>
    </row>
    <row r="9" spans="1:23" ht="15" customHeight="1" x14ac:dyDescent="0.25">
      <c r="A9" s="10" t="s">
        <v>9</v>
      </c>
      <c r="B9" s="46" t="str">
        <f>'Bewertung Gesamt'!B7</f>
        <v>Bieter Name 1</v>
      </c>
      <c r="C9" s="43"/>
      <c r="D9" s="72" t="e">
        <f>R5</f>
        <v>#DIV/0!</v>
      </c>
      <c r="E9" s="72"/>
      <c r="F9" s="72"/>
      <c r="G9" s="72"/>
      <c r="H9" s="72"/>
      <c r="I9" s="2"/>
      <c r="J9" s="2"/>
      <c r="K9" s="2"/>
      <c r="L9" s="2"/>
      <c r="M9" s="2"/>
      <c r="N9" s="2"/>
      <c r="O9" s="2"/>
      <c r="P9" s="2"/>
      <c r="Q9" s="2"/>
      <c r="R9" s="2"/>
      <c r="S9" s="2"/>
      <c r="T9" s="2"/>
      <c r="U9" s="2"/>
      <c r="V9" s="2"/>
      <c r="W9" s="2"/>
    </row>
    <row r="10" spans="1:23" ht="15" customHeight="1" x14ac:dyDescent="0.25">
      <c r="A10" s="10" t="s">
        <v>11</v>
      </c>
      <c r="B10" s="46" t="str">
        <f>'Bewertung Gesamt'!B8</f>
        <v>Bieter Name 2</v>
      </c>
      <c r="C10" s="43"/>
      <c r="D10" s="72" t="e">
        <f>S5</f>
        <v>#DIV/0!</v>
      </c>
      <c r="E10" s="72"/>
      <c r="F10" s="72"/>
      <c r="G10" s="72"/>
      <c r="H10" s="72"/>
      <c r="I10" s="2"/>
      <c r="J10" s="2"/>
      <c r="K10" s="2"/>
      <c r="L10" s="2"/>
      <c r="M10" s="2"/>
      <c r="N10" s="2"/>
      <c r="O10" s="2"/>
      <c r="P10" s="2"/>
      <c r="Q10" s="2"/>
      <c r="R10" s="2"/>
      <c r="S10" s="2"/>
      <c r="T10" s="2"/>
      <c r="U10" s="2"/>
      <c r="V10" s="2"/>
      <c r="W10" s="2"/>
    </row>
    <row r="11" spans="1:23" ht="15" customHeight="1" x14ac:dyDescent="0.25">
      <c r="A11" s="10" t="s">
        <v>13</v>
      </c>
      <c r="B11" s="46" t="str">
        <f>'Bewertung Gesamt'!B9</f>
        <v>Bieter Name 3</v>
      </c>
      <c r="C11" s="43"/>
      <c r="D11" s="72" t="e">
        <f>T5</f>
        <v>#DIV/0!</v>
      </c>
      <c r="E11" s="72"/>
      <c r="F11" s="72"/>
      <c r="G11" s="72"/>
      <c r="H11" s="72"/>
      <c r="I11" s="2"/>
      <c r="J11" s="2"/>
      <c r="K11" s="2"/>
      <c r="L11" s="2"/>
      <c r="M11" s="2"/>
      <c r="N11" s="2"/>
      <c r="O11" s="2"/>
      <c r="P11" s="2"/>
      <c r="Q11" s="2"/>
      <c r="R11" s="2"/>
      <c r="S11" s="2"/>
      <c r="T11" s="2"/>
      <c r="U11" s="2"/>
      <c r="V11" s="2"/>
      <c r="W11" s="2"/>
    </row>
    <row r="12" spans="1:23" ht="15" customHeight="1" x14ac:dyDescent="0.25">
      <c r="A12" s="10" t="s">
        <v>15</v>
      </c>
      <c r="B12" s="46" t="str">
        <f>'Bewertung Gesamt'!B10</f>
        <v>Bieter Name 4</v>
      </c>
      <c r="C12" s="43"/>
      <c r="D12" s="72" t="e">
        <f>U5</f>
        <v>#DIV/0!</v>
      </c>
      <c r="E12" s="72"/>
      <c r="F12" s="72"/>
      <c r="G12" s="72"/>
      <c r="H12" s="72"/>
      <c r="I12" s="2"/>
      <c r="J12" s="2"/>
      <c r="K12" s="2"/>
      <c r="L12" s="2"/>
      <c r="M12" s="2"/>
      <c r="N12" s="2"/>
      <c r="O12" s="2"/>
      <c r="P12" s="2"/>
      <c r="Q12" s="2"/>
      <c r="R12" s="2"/>
      <c r="S12" s="2"/>
      <c r="T12" s="2"/>
      <c r="U12" s="2"/>
      <c r="V12" s="2"/>
      <c r="W12" s="2"/>
    </row>
    <row r="13" spans="1:23" ht="15" customHeight="1" x14ac:dyDescent="0.25">
      <c r="A13" s="10" t="s">
        <v>17</v>
      </c>
      <c r="B13" s="46" t="str">
        <f>'Bewertung Gesamt'!B11</f>
        <v>Bieter Name 5</v>
      </c>
      <c r="C13" s="43"/>
      <c r="D13" s="72" t="e">
        <f>V5</f>
        <v>#DIV/0!</v>
      </c>
      <c r="E13" s="72"/>
      <c r="F13" s="72"/>
      <c r="G13" s="72"/>
      <c r="H13" s="72"/>
      <c r="I13" s="2"/>
      <c r="J13" s="2"/>
      <c r="K13" s="2"/>
      <c r="L13" s="2"/>
      <c r="M13" s="2"/>
      <c r="N13" s="2"/>
      <c r="O13" s="2"/>
      <c r="P13" s="2"/>
      <c r="Q13" s="2"/>
      <c r="R13" s="2"/>
      <c r="S13" s="2"/>
      <c r="T13" s="2"/>
      <c r="U13" s="2"/>
      <c r="V13" s="2"/>
      <c r="W13" s="2"/>
    </row>
    <row r="14" spans="1:23" x14ac:dyDescent="0.25">
      <c r="A14" s="2"/>
      <c r="B14" s="2"/>
      <c r="C14" s="43"/>
      <c r="D14" s="2"/>
      <c r="E14" s="2"/>
      <c r="F14" s="2"/>
      <c r="G14" s="2"/>
      <c r="H14" s="2"/>
      <c r="I14" s="2"/>
      <c r="J14" s="2"/>
      <c r="K14" s="2"/>
      <c r="L14" s="2"/>
      <c r="M14" s="2"/>
      <c r="N14" s="2"/>
      <c r="O14" s="2"/>
      <c r="P14" s="2"/>
      <c r="Q14" s="2"/>
      <c r="R14" s="2"/>
      <c r="S14" s="2"/>
      <c r="T14" s="2"/>
      <c r="U14" s="2"/>
      <c r="V14" s="2"/>
      <c r="W14" s="2"/>
    </row>
    <row r="15" spans="1:23" x14ac:dyDescent="0.25">
      <c r="A15" s="2"/>
      <c r="B15" s="2"/>
      <c r="C15" s="43"/>
      <c r="D15" s="2"/>
      <c r="E15" s="2"/>
      <c r="F15" s="2"/>
      <c r="G15" s="2"/>
      <c r="H15" s="2"/>
      <c r="I15" s="2"/>
      <c r="J15" s="2"/>
      <c r="K15" s="2"/>
      <c r="L15" s="2"/>
      <c r="M15" s="2"/>
      <c r="N15" s="2"/>
      <c r="O15" s="2"/>
      <c r="P15" s="2"/>
      <c r="Q15" s="2"/>
      <c r="R15" s="2"/>
      <c r="S15" s="2"/>
      <c r="T15" s="2"/>
      <c r="U15" s="2"/>
      <c r="V15" s="2"/>
      <c r="W15" s="2"/>
    </row>
    <row r="16" spans="1:23" ht="14" x14ac:dyDescent="0.3">
      <c r="A16" s="2"/>
      <c r="B16" s="14" t="s">
        <v>19</v>
      </c>
      <c r="C16" s="1"/>
      <c r="D16" s="1"/>
      <c r="E16" s="2"/>
      <c r="F16" s="2"/>
      <c r="G16" s="2"/>
      <c r="H16" s="2"/>
      <c r="I16" s="2"/>
      <c r="J16" s="2"/>
      <c r="K16" s="2"/>
      <c r="L16" s="2"/>
      <c r="M16" s="2"/>
      <c r="N16" s="2"/>
      <c r="O16" s="2"/>
      <c r="P16" s="2"/>
      <c r="Q16" s="2"/>
      <c r="R16" s="2"/>
      <c r="S16" s="2"/>
      <c r="T16" s="2"/>
      <c r="U16" s="2"/>
      <c r="V16" s="2"/>
      <c r="W16" s="2"/>
    </row>
    <row r="17" spans="1:23" x14ac:dyDescent="0.25">
      <c r="A17" s="2"/>
      <c r="B17" s="73" t="s">
        <v>53</v>
      </c>
      <c r="C17" s="73"/>
      <c r="D17" s="73"/>
      <c r="E17" s="73"/>
      <c r="F17" s="73"/>
      <c r="G17" s="2"/>
      <c r="H17" s="2"/>
      <c r="I17" s="2"/>
      <c r="J17" s="2"/>
      <c r="K17" s="2"/>
      <c r="L17" s="2"/>
      <c r="M17" s="2"/>
      <c r="N17" s="2"/>
      <c r="O17" s="2"/>
      <c r="P17" s="2"/>
      <c r="Q17" s="2"/>
      <c r="R17" s="2"/>
      <c r="S17" s="2"/>
      <c r="T17" s="2"/>
      <c r="U17" s="2"/>
      <c r="V17" s="2"/>
      <c r="W17" s="2"/>
    </row>
    <row r="18" spans="1:23" x14ac:dyDescent="0.25">
      <c r="A18" s="2"/>
      <c r="B18" s="73"/>
      <c r="C18" s="73"/>
      <c r="D18" s="73"/>
      <c r="E18" s="73"/>
      <c r="F18" s="73"/>
      <c r="G18" s="2"/>
      <c r="H18" s="2"/>
      <c r="I18" s="2"/>
      <c r="J18" s="2"/>
      <c r="K18" s="2"/>
      <c r="L18" s="2"/>
      <c r="M18" s="2"/>
      <c r="N18" s="2"/>
      <c r="O18" s="2"/>
      <c r="P18" s="2"/>
      <c r="Q18" s="2"/>
      <c r="R18" s="2"/>
      <c r="S18" s="2"/>
      <c r="T18" s="2"/>
      <c r="U18" s="2"/>
      <c r="V18" s="2"/>
      <c r="W18" s="2"/>
    </row>
    <row r="19" spans="1:23" x14ac:dyDescent="0.25">
      <c r="A19" s="2"/>
      <c r="B19" s="73"/>
      <c r="C19" s="73"/>
      <c r="D19" s="73"/>
      <c r="E19" s="73"/>
      <c r="F19" s="73"/>
      <c r="G19" s="2"/>
      <c r="H19" s="2"/>
      <c r="I19" s="2"/>
      <c r="J19" s="2"/>
      <c r="K19" s="2"/>
      <c r="L19" s="2"/>
      <c r="M19" s="2"/>
      <c r="N19" s="2"/>
      <c r="O19" s="2"/>
      <c r="P19" s="2"/>
      <c r="Q19" s="2"/>
      <c r="R19" s="2"/>
      <c r="S19" s="2"/>
      <c r="T19" s="2"/>
      <c r="U19" s="2"/>
      <c r="V19" s="2"/>
      <c r="W19" s="2"/>
    </row>
    <row r="20" spans="1:23" x14ac:dyDescent="0.25">
      <c r="A20" s="2"/>
      <c r="B20" s="73"/>
      <c r="C20" s="73"/>
      <c r="D20" s="73"/>
      <c r="E20" s="73"/>
      <c r="F20" s="73"/>
      <c r="G20" s="2"/>
      <c r="H20" s="2"/>
      <c r="I20" s="2"/>
      <c r="J20" s="2"/>
      <c r="K20" s="2"/>
      <c r="L20" s="2"/>
      <c r="M20" s="2"/>
      <c r="N20" s="2"/>
      <c r="O20" s="2"/>
      <c r="P20" s="2"/>
      <c r="Q20" s="2"/>
      <c r="R20" s="2"/>
      <c r="S20" s="2"/>
      <c r="T20" s="2"/>
      <c r="U20" s="2"/>
      <c r="V20" s="2"/>
      <c r="W20" s="2"/>
    </row>
    <row r="21" spans="1:23" x14ac:dyDescent="0.25">
      <c r="A21" s="2"/>
      <c r="B21" s="73"/>
      <c r="C21" s="73"/>
      <c r="D21" s="73"/>
      <c r="E21" s="73"/>
      <c r="F21" s="73"/>
      <c r="G21" s="2"/>
      <c r="H21" s="2"/>
      <c r="I21" s="2"/>
      <c r="J21" s="2"/>
      <c r="K21" s="2"/>
      <c r="L21" s="2"/>
      <c r="M21" s="2"/>
      <c r="N21" s="2"/>
      <c r="O21" s="2"/>
      <c r="P21" s="2"/>
      <c r="Q21" s="2"/>
      <c r="R21" s="2"/>
      <c r="S21" s="2"/>
      <c r="T21" s="2"/>
      <c r="U21" s="2"/>
      <c r="V21" s="2"/>
      <c r="W21" s="2"/>
    </row>
    <row r="22" spans="1:23" x14ac:dyDescent="0.25">
      <c r="A22" s="2"/>
      <c r="B22" s="73"/>
      <c r="C22" s="73"/>
      <c r="D22" s="73"/>
      <c r="E22" s="73"/>
      <c r="F22" s="73"/>
      <c r="G22" s="2"/>
      <c r="H22" s="2"/>
      <c r="I22" s="2"/>
      <c r="J22" s="2"/>
      <c r="K22" s="2"/>
      <c r="L22" s="2"/>
      <c r="M22" s="2"/>
      <c r="N22" s="2"/>
      <c r="O22" s="2"/>
      <c r="P22" s="2"/>
      <c r="Q22" s="2"/>
      <c r="R22" s="2"/>
      <c r="S22" s="2"/>
      <c r="T22" s="2"/>
      <c r="U22" s="2"/>
      <c r="V22" s="2"/>
      <c r="W22" s="2"/>
    </row>
    <row r="23" spans="1:23" x14ac:dyDescent="0.25">
      <c r="A23" s="2"/>
      <c r="B23" s="73"/>
      <c r="C23" s="73"/>
      <c r="D23" s="73"/>
      <c r="E23" s="73"/>
      <c r="F23" s="73"/>
      <c r="G23" s="2"/>
      <c r="H23" s="2"/>
      <c r="I23" s="2"/>
      <c r="J23" s="2"/>
      <c r="K23" s="2"/>
      <c r="L23" s="2"/>
      <c r="M23" s="2"/>
      <c r="N23" s="2"/>
      <c r="O23" s="2"/>
      <c r="P23" s="2"/>
      <c r="Q23" s="2"/>
      <c r="R23" s="2"/>
      <c r="S23" s="2"/>
      <c r="T23" s="2"/>
      <c r="U23" s="2"/>
      <c r="V23" s="2"/>
      <c r="W23" s="2"/>
    </row>
  </sheetData>
  <mergeCells count="16">
    <mergeCell ref="B17:F23"/>
    <mergeCell ref="L2:P2"/>
    <mergeCell ref="R2:V2"/>
    <mergeCell ref="R3:V3"/>
    <mergeCell ref="L3:P3"/>
    <mergeCell ref="D11:H11"/>
    <mergeCell ref="D1:H2"/>
    <mergeCell ref="A3:A4"/>
    <mergeCell ref="B3:B4"/>
    <mergeCell ref="D3:H3"/>
    <mergeCell ref="D12:H12"/>
    <mergeCell ref="D13:H13"/>
    <mergeCell ref="D7:H7"/>
    <mergeCell ref="D8:H8"/>
    <mergeCell ref="D9:H9"/>
    <mergeCell ref="D10:H10"/>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tabSelected="1" zoomScaleNormal="100" workbookViewId="0">
      <selection activeCell="E9" sqref="E9"/>
    </sheetView>
  </sheetViews>
  <sheetFormatPr baseColWidth="10" defaultColWidth="11.54296875" defaultRowHeight="12.5" x14ac:dyDescent="0.25"/>
  <cols>
    <col min="1" max="1" width="9" style="16" bestFit="1" customWidth="1"/>
    <col min="2" max="2" width="43.453125" style="16" bestFit="1" customWidth="1"/>
    <col min="3" max="3" width="2" style="16" customWidth="1"/>
    <col min="4" max="8" width="9.08984375" style="16" customWidth="1"/>
    <col min="9" max="9" width="2.08984375" style="16" customWidth="1"/>
    <col min="10" max="13" width="9.08984375" style="16" customWidth="1"/>
    <col min="14" max="14" width="10.08984375" style="16" bestFit="1" customWidth="1"/>
    <col min="15" max="16384" width="11.54296875" style="16"/>
  </cols>
  <sheetData>
    <row r="1" spans="1:16" ht="46.5" customHeight="1" x14ac:dyDescent="0.25">
      <c r="A1" s="17"/>
      <c r="B1" s="57" t="s">
        <v>20</v>
      </c>
      <c r="C1" s="17"/>
      <c r="D1" s="83"/>
      <c r="E1" s="84"/>
      <c r="F1" s="84"/>
      <c r="G1" s="84"/>
      <c r="H1" s="84"/>
      <c r="I1" s="17"/>
      <c r="J1" s="83" t="s">
        <v>62</v>
      </c>
      <c r="K1" s="84"/>
      <c r="L1" s="84"/>
      <c r="M1" s="84"/>
      <c r="N1" s="84"/>
      <c r="O1" s="2"/>
      <c r="P1" s="2"/>
    </row>
    <row r="2" spans="1:16" ht="22.5" customHeight="1" x14ac:dyDescent="0.3">
      <c r="A2" s="18"/>
      <c r="B2" s="19" t="s">
        <v>54</v>
      </c>
      <c r="C2" s="20"/>
      <c r="D2" s="85"/>
      <c r="E2" s="85"/>
      <c r="F2" s="85"/>
      <c r="G2" s="85"/>
      <c r="H2" s="85"/>
      <c r="I2" s="2"/>
      <c r="J2" s="85"/>
      <c r="K2" s="85"/>
      <c r="L2" s="85"/>
      <c r="M2" s="85"/>
      <c r="N2" s="85"/>
      <c r="O2" s="2"/>
      <c r="P2" s="2"/>
    </row>
    <row r="3" spans="1:16" s="22" customFormat="1" ht="31.5" customHeight="1" x14ac:dyDescent="0.25">
      <c r="A3" s="65" t="s">
        <v>23</v>
      </c>
      <c r="B3" s="71" t="s">
        <v>24</v>
      </c>
      <c r="C3" s="20"/>
      <c r="D3" s="63" t="s">
        <v>55</v>
      </c>
      <c r="E3" s="64"/>
      <c r="F3" s="64"/>
      <c r="G3" s="64"/>
      <c r="H3" s="64"/>
      <c r="I3" s="2"/>
      <c r="J3" s="63" t="s">
        <v>50</v>
      </c>
      <c r="K3" s="64"/>
      <c r="L3" s="64"/>
      <c r="M3" s="64"/>
      <c r="N3" s="64"/>
      <c r="O3" s="34"/>
      <c r="P3" s="34"/>
    </row>
    <row r="4" spans="1:16" s="25" customFormat="1" ht="15.75" customHeight="1" x14ac:dyDescent="0.25">
      <c r="A4" s="65"/>
      <c r="B4" s="71"/>
      <c r="C4" s="20"/>
      <c r="D4" s="24" t="s">
        <v>29</v>
      </c>
      <c r="E4" s="24" t="s">
        <v>30</v>
      </c>
      <c r="F4" s="24" t="s">
        <v>31</v>
      </c>
      <c r="G4" s="24" t="s">
        <v>32</v>
      </c>
      <c r="H4" s="24" t="s">
        <v>33</v>
      </c>
      <c r="I4" s="2"/>
      <c r="J4" s="24" t="s">
        <v>29</v>
      </c>
      <c r="K4" s="24" t="s">
        <v>30</v>
      </c>
      <c r="L4" s="24" t="s">
        <v>31</v>
      </c>
      <c r="M4" s="24" t="s">
        <v>32</v>
      </c>
      <c r="N4" s="24" t="s">
        <v>33</v>
      </c>
      <c r="O4" s="42"/>
      <c r="P4" s="42"/>
    </row>
    <row r="5" spans="1:16" ht="13" x14ac:dyDescent="0.3">
      <c r="A5" s="54">
        <v>1</v>
      </c>
      <c r="B5" s="49" t="s">
        <v>64</v>
      </c>
      <c r="C5" s="20"/>
      <c r="D5" s="27"/>
      <c r="E5" s="27"/>
      <c r="F5" s="27"/>
      <c r="G5" s="27"/>
      <c r="H5" s="27"/>
      <c r="I5" s="2"/>
      <c r="J5" s="27">
        <f>D5*30</f>
        <v>0</v>
      </c>
      <c r="K5" s="27">
        <f t="shared" ref="K5:N5" si="0">E5*30</f>
        <v>0</v>
      </c>
      <c r="L5" s="27">
        <f t="shared" si="0"/>
        <v>0</v>
      </c>
      <c r="M5" s="27">
        <f t="shared" si="0"/>
        <v>0</v>
      </c>
      <c r="N5" s="27">
        <f t="shared" si="0"/>
        <v>0</v>
      </c>
      <c r="O5" s="2"/>
      <c r="P5" s="2"/>
    </row>
    <row r="6" spans="1:16" ht="13" x14ac:dyDescent="0.3">
      <c r="A6" s="55" t="s">
        <v>36</v>
      </c>
      <c r="B6" s="49" t="s">
        <v>56</v>
      </c>
      <c r="C6" s="20"/>
      <c r="D6" s="27"/>
      <c r="E6" s="27"/>
      <c r="F6" s="27"/>
      <c r="G6" s="27"/>
      <c r="H6" s="27"/>
      <c r="I6" s="2"/>
      <c r="J6" s="27">
        <f>D6*6</f>
        <v>0</v>
      </c>
      <c r="K6" s="27">
        <f t="shared" ref="K6:N6" si="1">E6*6</f>
        <v>0</v>
      </c>
      <c r="L6" s="27">
        <f t="shared" si="1"/>
        <v>0</v>
      </c>
      <c r="M6" s="27">
        <f t="shared" si="1"/>
        <v>0</v>
      </c>
      <c r="N6" s="27">
        <f t="shared" si="1"/>
        <v>0</v>
      </c>
      <c r="O6" s="2"/>
      <c r="P6" s="2"/>
    </row>
    <row r="7" spans="1:16" x14ac:dyDescent="0.25">
      <c r="A7" s="2"/>
      <c r="B7" s="2"/>
      <c r="C7" s="20"/>
      <c r="D7" s="2"/>
      <c r="E7" s="2"/>
      <c r="F7" s="2"/>
      <c r="G7" s="2"/>
      <c r="H7" s="2"/>
      <c r="I7" s="2"/>
      <c r="J7" s="2"/>
      <c r="K7" s="2"/>
      <c r="L7" s="2"/>
      <c r="M7" s="2"/>
      <c r="N7" s="2"/>
      <c r="O7" s="2"/>
      <c r="P7" s="2"/>
    </row>
    <row r="8" spans="1:16" ht="13" x14ac:dyDescent="0.25">
      <c r="A8" s="2"/>
      <c r="B8" s="2"/>
      <c r="C8" s="20"/>
      <c r="D8" s="20"/>
      <c r="E8" s="20"/>
      <c r="F8" s="20"/>
      <c r="G8" s="20"/>
      <c r="H8" s="20"/>
      <c r="I8" s="34"/>
      <c r="J8" s="56">
        <f>SUM(J5:J6)</f>
        <v>0</v>
      </c>
      <c r="K8" s="56">
        <f>SUM(K5:K6)</f>
        <v>0</v>
      </c>
      <c r="L8" s="56">
        <f>SUM(L5:L6)</f>
        <v>0</v>
      </c>
      <c r="M8" s="56">
        <f>SUM(M5:M6)</f>
        <v>0</v>
      </c>
      <c r="N8" s="56">
        <f>SUM(N5:N6)</f>
        <v>0</v>
      </c>
      <c r="O8" s="2"/>
      <c r="P8" s="2"/>
    </row>
    <row r="9" spans="1:16" s="40" customFormat="1" ht="13" x14ac:dyDescent="0.25">
      <c r="A9" s="36"/>
      <c r="B9" s="2"/>
      <c r="C9" s="37"/>
      <c r="D9" s="37"/>
      <c r="E9" s="37"/>
      <c r="F9" s="37"/>
      <c r="G9" s="37"/>
      <c r="H9" s="37"/>
      <c r="I9" s="39"/>
      <c r="J9" s="59" t="s">
        <v>57</v>
      </c>
      <c r="K9" s="59"/>
      <c r="L9" s="59"/>
      <c r="M9" s="59"/>
      <c r="N9" s="59"/>
      <c r="O9" s="39"/>
      <c r="P9" s="39"/>
    </row>
    <row r="10" spans="1:16" ht="13" x14ac:dyDescent="0.3">
      <c r="A10" s="30"/>
      <c r="B10" s="20"/>
      <c r="C10" s="41"/>
      <c r="D10" s="2"/>
      <c r="E10" s="2"/>
      <c r="F10" s="2"/>
      <c r="G10" s="2"/>
      <c r="H10" s="2"/>
      <c r="I10" s="2"/>
      <c r="J10" s="2"/>
      <c r="K10" s="2"/>
      <c r="L10" s="2"/>
      <c r="M10" s="2"/>
      <c r="N10" s="2"/>
      <c r="O10" s="2"/>
      <c r="P10" s="2"/>
    </row>
    <row r="11" spans="1:16" ht="13" x14ac:dyDescent="0.3">
      <c r="A11" s="30"/>
      <c r="B11" s="20"/>
      <c r="C11" s="43"/>
      <c r="D11" s="60" t="s">
        <v>61</v>
      </c>
      <c r="E11" s="61"/>
      <c r="F11" s="61"/>
      <c r="G11" s="61"/>
      <c r="H11" s="61"/>
      <c r="I11" s="2"/>
      <c r="J11" s="2"/>
      <c r="K11" s="2"/>
      <c r="L11" s="2"/>
      <c r="M11" s="2"/>
      <c r="N11" s="2"/>
      <c r="O11" s="2"/>
      <c r="P11" s="2"/>
    </row>
    <row r="12" spans="1:16" ht="15.75" customHeight="1" x14ac:dyDescent="0.25">
      <c r="A12" s="44" t="s">
        <v>3</v>
      </c>
      <c r="B12" s="45" t="s">
        <v>4</v>
      </c>
      <c r="C12" s="45"/>
      <c r="D12" s="80" t="s">
        <v>7</v>
      </c>
      <c r="E12" s="81"/>
      <c r="F12" s="81"/>
      <c r="G12" s="81"/>
      <c r="H12" s="82"/>
      <c r="I12" s="2"/>
      <c r="J12" s="2"/>
      <c r="K12" s="2"/>
      <c r="L12" s="2"/>
      <c r="M12" s="2"/>
      <c r="N12" s="2"/>
      <c r="O12" s="2"/>
      <c r="P12" s="2"/>
    </row>
    <row r="13" spans="1:16" ht="15" customHeight="1" x14ac:dyDescent="0.25">
      <c r="A13" s="10" t="s">
        <v>9</v>
      </c>
      <c r="B13" s="46" t="str">
        <f>'Bewertung Gesamt'!B7</f>
        <v>Bieter Name 1</v>
      </c>
      <c r="C13" s="46"/>
      <c r="D13" s="72">
        <f>J8</f>
        <v>0</v>
      </c>
      <c r="E13" s="72"/>
      <c r="F13" s="72"/>
      <c r="G13" s="72"/>
      <c r="H13" s="72"/>
      <c r="I13" s="2"/>
      <c r="J13" s="2"/>
      <c r="K13" s="2"/>
      <c r="L13" s="2"/>
      <c r="M13" s="2"/>
      <c r="N13" s="2"/>
      <c r="O13" s="2"/>
      <c r="P13" s="2"/>
    </row>
    <row r="14" spans="1:16" ht="15" customHeight="1" x14ac:dyDescent="0.25">
      <c r="A14" s="10" t="s">
        <v>11</v>
      </c>
      <c r="B14" s="46" t="str">
        <f>'Bewertung Gesamt'!B8</f>
        <v>Bieter Name 2</v>
      </c>
      <c r="C14" s="46"/>
      <c r="D14" s="72">
        <f>K8</f>
        <v>0</v>
      </c>
      <c r="E14" s="72"/>
      <c r="F14" s="72"/>
      <c r="G14" s="72"/>
      <c r="H14" s="72"/>
      <c r="I14" s="2"/>
      <c r="J14" s="2"/>
      <c r="K14" s="2"/>
      <c r="L14" s="2"/>
      <c r="M14" s="2"/>
      <c r="N14" s="2"/>
      <c r="O14" s="2"/>
      <c r="P14" s="2"/>
    </row>
    <row r="15" spans="1:16" ht="15" customHeight="1" x14ac:dyDescent="0.25">
      <c r="A15" s="10" t="s">
        <v>13</v>
      </c>
      <c r="B15" s="46" t="str">
        <f>'Bewertung Gesamt'!B9</f>
        <v>Bieter Name 3</v>
      </c>
      <c r="C15" s="46"/>
      <c r="D15" s="72">
        <f>L8</f>
        <v>0</v>
      </c>
      <c r="E15" s="72"/>
      <c r="F15" s="72"/>
      <c r="G15" s="72"/>
      <c r="H15" s="72"/>
      <c r="I15" s="2"/>
      <c r="J15" s="2"/>
      <c r="K15" s="2"/>
      <c r="L15" s="2"/>
      <c r="M15" s="2"/>
      <c r="N15" s="2"/>
      <c r="O15" s="2"/>
      <c r="P15" s="2"/>
    </row>
    <row r="16" spans="1:16" ht="15" customHeight="1" x14ac:dyDescent="0.25">
      <c r="A16" s="10" t="s">
        <v>15</v>
      </c>
      <c r="B16" s="46" t="str">
        <f>'Bewertung Gesamt'!B10</f>
        <v>Bieter Name 4</v>
      </c>
      <c r="C16" s="46"/>
      <c r="D16" s="72">
        <f>M8</f>
        <v>0</v>
      </c>
      <c r="E16" s="72"/>
      <c r="F16" s="72"/>
      <c r="G16" s="72"/>
      <c r="H16" s="72"/>
      <c r="I16" s="2"/>
      <c r="J16" s="2"/>
      <c r="K16" s="2"/>
      <c r="L16" s="2"/>
      <c r="M16" s="2"/>
      <c r="N16" s="2"/>
      <c r="O16" s="2"/>
      <c r="P16" s="2"/>
    </row>
    <row r="17" spans="1:16" ht="15" customHeight="1" x14ac:dyDescent="0.25">
      <c r="A17" s="10" t="s">
        <v>17</v>
      </c>
      <c r="B17" s="46" t="str">
        <f>'Bewertung Gesamt'!B11</f>
        <v>Bieter Name 5</v>
      </c>
      <c r="C17" s="46"/>
      <c r="D17" s="72">
        <f>N8</f>
        <v>0</v>
      </c>
      <c r="E17" s="72"/>
      <c r="F17" s="72"/>
      <c r="G17" s="72"/>
      <c r="H17" s="72"/>
      <c r="I17" s="2"/>
      <c r="J17" s="2"/>
      <c r="K17" s="2"/>
      <c r="L17" s="2"/>
      <c r="M17" s="2"/>
      <c r="N17" s="2"/>
      <c r="O17" s="2"/>
      <c r="P17" s="2"/>
    </row>
    <row r="18" spans="1:16" x14ac:dyDescent="0.25">
      <c r="A18" s="2"/>
      <c r="B18" s="2"/>
      <c r="C18" s="2"/>
      <c r="D18" s="2"/>
      <c r="E18" s="2"/>
      <c r="F18" s="2"/>
      <c r="G18" s="2"/>
      <c r="H18" s="2"/>
      <c r="I18" s="2"/>
      <c r="J18" s="2"/>
      <c r="K18" s="2"/>
      <c r="L18" s="2"/>
      <c r="M18" s="2"/>
      <c r="N18" s="2"/>
      <c r="O18" s="2"/>
      <c r="P18" s="2"/>
    </row>
    <row r="19" spans="1:16" x14ac:dyDescent="0.25">
      <c r="A19" s="2"/>
      <c r="B19" s="2"/>
      <c r="C19" s="2"/>
      <c r="D19" s="2"/>
      <c r="E19" s="2"/>
      <c r="F19" s="2"/>
      <c r="G19" s="2"/>
      <c r="H19" s="2"/>
      <c r="I19" s="2"/>
      <c r="J19" s="2"/>
      <c r="K19" s="2"/>
      <c r="L19" s="2"/>
      <c r="M19" s="2"/>
      <c r="N19" s="2"/>
      <c r="O19" s="2"/>
      <c r="P19" s="2"/>
    </row>
    <row r="20" spans="1:16" ht="14" x14ac:dyDescent="0.3">
      <c r="A20" s="2"/>
      <c r="B20" s="14" t="s">
        <v>19</v>
      </c>
      <c r="C20" s="1"/>
      <c r="D20" s="1"/>
      <c r="E20" s="2"/>
      <c r="F20" s="2"/>
      <c r="G20" s="2"/>
      <c r="H20" s="2"/>
      <c r="I20" s="2"/>
      <c r="J20" s="2"/>
      <c r="K20" s="2"/>
      <c r="L20" s="2"/>
      <c r="M20" s="2"/>
      <c r="N20" s="2"/>
      <c r="O20" s="2"/>
      <c r="P20" s="2"/>
    </row>
    <row r="21" spans="1:16" x14ac:dyDescent="0.25">
      <c r="A21" s="2"/>
      <c r="B21" s="73" t="s">
        <v>58</v>
      </c>
      <c r="C21" s="73"/>
      <c r="D21" s="73"/>
      <c r="E21" s="73"/>
      <c r="F21" s="73"/>
      <c r="G21" s="2"/>
      <c r="H21" s="2"/>
      <c r="I21" s="2"/>
      <c r="J21" s="2"/>
      <c r="K21" s="2"/>
      <c r="L21" s="2"/>
      <c r="M21" s="2"/>
      <c r="N21" s="2"/>
      <c r="O21" s="2"/>
      <c r="P21" s="2"/>
    </row>
    <row r="22" spans="1:16" x14ac:dyDescent="0.25">
      <c r="A22" s="2"/>
      <c r="B22" s="73"/>
      <c r="C22" s="73"/>
      <c r="D22" s="73"/>
      <c r="E22" s="73"/>
      <c r="F22" s="73"/>
      <c r="G22" s="2"/>
      <c r="H22" s="2"/>
      <c r="I22" s="2"/>
      <c r="J22" s="2"/>
      <c r="K22" s="2"/>
      <c r="L22" s="2"/>
      <c r="M22" s="2"/>
      <c r="N22" s="2"/>
      <c r="O22" s="2"/>
      <c r="P22" s="2"/>
    </row>
    <row r="23" spans="1:16" x14ac:dyDescent="0.25">
      <c r="A23" s="2"/>
      <c r="B23" s="73"/>
      <c r="C23" s="73"/>
      <c r="D23" s="73"/>
      <c r="E23" s="73"/>
      <c r="F23" s="73"/>
      <c r="G23" s="2"/>
      <c r="H23" s="2"/>
      <c r="I23" s="2"/>
      <c r="J23" s="2"/>
      <c r="K23" s="2"/>
      <c r="L23" s="2"/>
      <c r="M23" s="2"/>
      <c r="N23" s="2"/>
      <c r="O23" s="2"/>
      <c r="P23" s="2"/>
    </row>
    <row r="24" spans="1:16" x14ac:dyDescent="0.25">
      <c r="A24" s="2"/>
      <c r="B24" s="73"/>
      <c r="C24" s="73"/>
      <c r="D24" s="73"/>
      <c r="E24" s="73"/>
      <c r="F24" s="73"/>
      <c r="G24" s="2"/>
      <c r="H24" s="2"/>
      <c r="I24" s="2"/>
      <c r="J24" s="2"/>
      <c r="K24" s="2"/>
      <c r="L24" s="2"/>
      <c r="M24" s="2"/>
      <c r="N24" s="2"/>
      <c r="O24" s="2"/>
      <c r="P24" s="2"/>
    </row>
    <row r="25" spans="1:16" x14ac:dyDescent="0.25">
      <c r="A25" s="2"/>
      <c r="B25" s="73"/>
      <c r="C25" s="73"/>
      <c r="D25" s="73"/>
      <c r="E25" s="73"/>
      <c r="F25" s="73"/>
      <c r="G25" s="2"/>
      <c r="H25" s="2"/>
      <c r="I25" s="2"/>
      <c r="J25" s="2"/>
      <c r="K25" s="2"/>
      <c r="L25" s="2"/>
      <c r="M25" s="2"/>
      <c r="N25" s="2"/>
      <c r="O25" s="2"/>
      <c r="P25" s="2"/>
    </row>
    <row r="26" spans="1:16" x14ac:dyDescent="0.25">
      <c r="A26" s="2"/>
      <c r="B26" s="73"/>
      <c r="C26" s="73"/>
      <c r="D26" s="73"/>
      <c r="E26" s="73"/>
      <c r="F26" s="73"/>
      <c r="G26" s="2"/>
      <c r="H26" s="2"/>
      <c r="I26" s="2"/>
      <c r="J26" s="2"/>
      <c r="K26" s="2"/>
      <c r="L26" s="2"/>
      <c r="M26" s="2"/>
      <c r="N26" s="2"/>
      <c r="O26" s="2"/>
      <c r="P26" s="2"/>
    </row>
    <row r="27" spans="1:16" x14ac:dyDescent="0.25">
      <c r="A27" s="2"/>
      <c r="B27" s="73"/>
      <c r="C27" s="73"/>
      <c r="D27" s="73"/>
      <c r="E27" s="73"/>
      <c r="F27" s="73"/>
      <c r="G27" s="2"/>
      <c r="H27" s="2"/>
      <c r="I27" s="2"/>
      <c r="J27" s="2"/>
      <c r="K27" s="2"/>
      <c r="L27" s="2"/>
      <c r="M27" s="2"/>
      <c r="N27" s="2"/>
      <c r="O27" s="2"/>
      <c r="P27" s="2"/>
    </row>
    <row r="60" ht="13.25" customHeight="1" x14ac:dyDescent="0.25"/>
    <row r="61" ht="13.25" customHeight="1" x14ac:dyDescent="0.25"/>
    <row r="101" ht="13.25" customHeight="1" x14ac:dyDescent="0.25"/>
    <row r="102" ht="13.25" customHeight="1" x14ac:dyDescent="0.25"/>
  </sheetData>
  <mergeCells count="15">
    <mergeCell ref="B21:F27"/>
    <mergeCell ref="J1:N2"/>
    <mergeCell ref="J3:N3"/>
    <mergeCell ref="J9:N9"/>
    <mergeCell ref="D15:H15"/>
    <mergeCell ref="D16:H16"/>
    <mergeCell ref="D1:H2"/>
    <mergeCell ref="A3:A4"/>
    <mergeCell ref="B3:B4"/>
    <mergeCell ref="D3:H3"/>
    <mergeCell ref="D17:H17"/>
    <mergeCell ref="D11:H11"/>
    <mergeCell ref="D12:H12"/>
    <mergeCell ref="D13:H13"/>
    <mergeCell ref="D14:H14"/>
  </mergeCells>
  <dataValidations count="2">
    <dataValidation type="whole" allowBlank="1" showInputMessage="1" showErrorMessage="1" sqref="D6:H6">
      <formula1>1</formula1>
      <formula2>28</formula2>
    </dataValidation>
    <dataValidation type="whole" allowBlank="1" showInputMessage="1" showErrorMessage="1" sqref="D5:H5">
      <formula1>1</formula1>
      <formula2>59</formula2>
    </dataValidation>
  </dataValidation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C94424F958D974995DBCC1F74A4C237" ma:contentTypeVersion="10" ma:contentTypeDescription="Ein neues Dokument erstellen." ma:contentTypeScope="" ma:versionID="530c871b8c585ce8b781ed76ca0a481d">
  <xsd:schema xmlns:xsd="http://www.w3.org/2001/XMLSchema" xmlns:xs="http://www.w3.org/2001/XMLSchema" xmlns:p="http://schemas.microsoft.com/office/2006/metadata/properties" xmlns:ns2="c37721e5-e7a2-49fc-a8ec-ddea63aa4342" xmlns:ns3="46860188-afeb-4cdd-b64a-02b24ec5c734" targetNamespace="http://schemas.microsoft.com/office/2006/metadata/properties" ma:root="true" ma:fieldsID="146a476d128421315b436564db5232c4" ns2:_="" ns3:_="">
    <xsd:import namespace="c37721e5-e7a2-49fc-a8ec-ddea63aa4342"/>
    <xsd:import namespace="46860188-afeb-4cdd-b64a-02b24ec5c734"/>
    <xsd:element name="properties">
      <xsd:complexType>
        <xsd:sequence>
          <xsd:element name="documentManagement">
            <xsd:complexType>
              <xsd:all>
                <xsd:element ref="ns2:SharedWithUsers" minOccurs="0"/>
                <xsd:element ref="ns2:SharedWithDetails" minOccurs="0"/>
                <xsd:element ref="ns3:Modified_x0020_by_x0020__x0028_External_x0029_" minOccurs="0"/>
                <xsd:element ref="ns3:Beschreibung" minOccurs="0"/>
                <xsd:element ref="ns3:Quelle" minOccurs="0"/>
                <xsd:element ref="ns3:Arbeit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7721e5-e7a2-49fc-a8ec-ddea63aa4342"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860188-afeb-4cdd-b64a-02b24ec5c734" elementFormDefault="qualified">
    <xsd:import namespace="http://schemas.microsoft.com/office/2006/documentManagement/types"/>
    <xsd:import namespace="http://schemas.microsoft.com/office/infopath/2007/PartnerControls"/>
    <xsd:element name="Modified_x0020_by_x0020__x0028_External_x0029_" ma:index="10" nillable="true" ma:displayName="Modified by (External)" ma:internalName="Modified_x0020_by_x0020__x0028_External_x0029_" ma:readOnly="true">
      <xsd:simpleType>
        <xsd:restriction base="dms:Text"/>
      </xsd:simpleType>
    </xsd:element>
    <xsd:element name="Beschreibung" ma:index="11" nillable="true" ma:displayName="Beschreibung" ma:internalName="Beschreibung">
      <xsd:simpleType>
        <xsd:restriction base="dms:Text">
          <xsd:maxLength value="255"/>
        </xsd:restriction>
      </xsd:simpleType>
    </xsd:element>
    <xsd:element name="Quelle" ma:index="12" nillable="true" ma:displayName="Quelle" ma:internalName="Quelle">
      <xsd:simpleType>
        <xsd:restriction base="dms:Text">
          <xsd:maxLength value="255"/>
        </xsd:restriction>
      </xsd:simpleType>
    </xsd:element>
    <xsd:element name="Arbeiten" ma:index="13" nillable="true" ma:displayName="Arbeiten" ma:internalName="Arbeite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Quelle xmlns="46860188-afeb-4cdd-b64a-02b24ec5c734" xsi:nil="true"/>
    <Arbeiten xmlns="46860188-afeb-4cdd-b64a-02b24ec5c734" xsi:nil="true"/>
    <Beschreibung xmlns="46860188-afeb-4cdd-b64a-02b24ec5c73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902BAE-9A3A-4F8D-B227-5492F12DFC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7721e5-e7a2-49fc-a8ec-ddea63aa4342"/>
    <ds:schemaRef ds:uri="46860188-afeb-4cdd-b64a-02b24ec5c7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EEBC0A-CB3C-449F-A645-5065DE986116}">
  <ds:schemaRefs>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purl.org/dc/dcmitype/"/>
    <ds:schemaRef ds:uri="c37721e5-e7a2-49fc-a8ec-ddea63aa4342"/>
    <ds:schemaRef ds:uri="46860188-afeb-4cdd-b64a-02b24ec5c734"/>
    <ds:schemaRef ds:uri="http://www.w3.org/XML/1998/namespace"/>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96D407B3-B8F0-40F5-AD14-CB71C3ECA2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Bewertung Gesamt</vt:lpstr>
      <vt:lpstr>Bewertung_Präsentation</vt:lpstr>
      <vt:lpstr>Bewertung_Preis</vt:lpstr>
      <vt:lpstr>Bewertung_Hoch_Nied._Kriterien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Cerepanov, Konstantin</dc:creator>
  <cp:keywords/>
  <dc:description/>
  <cp:lastModifiedBy>Gabbert, Hendrik</cp:lastModifiedBy>
  <cp:revision/>
  <dcterms:created xsi:type="dcterms:W3CDTF">2022-02-04T13:46:26Z</dcterms:created>
  <dcterms:modified xsi:type="dcterms:W3CDTF">2024-11-14T21:54:18Z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0x0101005C94424F958D974995DBCC1F74A4C237</vt:lpwstr>
  </property>
</Properties>
</file>