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S:\Projektgruppen\KHZG\MKH\Ausschreibung FTB2\"/>
    </mc:Choice>
  </mc:AlternateContent>
  <xr:revisionPtr revIDLastSave="0" documentId="13_ncr:1_{6F8E670A-E92F-40A8-81EA-6406D9780463}" xr6:coauthVersionLast="36" xr6:coauthVersionMax="36" xr10:uidLastSave="{00000000-0000-0000-0000-000000000000}"/>
  <bookViews>
    <workbookView xWindow="0" yWindow="0" windowWidth="28800" windowHeight="12105" activeTab="1" xr2:uid="{00000000-000D-0000-FFFF-FFFF00000000}"/>
  </bookViews>
  <sheets>
    <sheet name="Deckblatt" sheetId="1" r:id="rId1"/>
    <sheet name="Hinweise" sheetId="6" r:id="rId2"/>
    <sheet name="Preisblatt" sheetId="7" r:id="rId3"/>
    <sheet name="Allgemeine Anforderungen" sheetId="8" r:id="rId4"/>
    <sheet name="Prozess- &amp; Funkt.anforderungen" sheetId="9" r:id="rId5"/>
    <sheet name="Systemintegration" sheetId="10" r:id="rId6"/>
    <sheet name="Lieferzeit" sheetId="5" r:id="rId7"/>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7" l="1"/>
  <c r="F13" i="7"/>
  <c r="E28" i="8" l="1"/>
  <c r="E106" i="9" l="1"/>
  <c r="F10" i="7" l="1"/>
  <c r="E67" i="10" l="1"/>
  <c r="F8" i="7" l="1"/>
  <c r="F5" i="7"/>
  <c r="E37" i="10" l="1"/>
  <c r="E111" i="9" l="1"/>
  <c r="E30" i="9"/>
  <c r="E27" i="9"/>
  <c r="E25" i="9"/>
  <c r="E143" i="9"/>
  <c r="E126" i="9"/>
  <c r="E127" i="9"/>
  <c r="E112" i="9" l="1"/>
  <c r="E50" i="10" l="1"/>
  <c r="E20" i="10" l="1"/>
  <c r="E19" i="10"/>
  <c r="E33" i="10"/>
  <c r="E35" i="10"/>
  <c r="E29" i="10"/>
  <c r="E28" i="10"/>
  <c r="E69" i="10"/>
  <c r="E49" i="10"/>
  <c r="E23" i="10"/>
  <c r="E22" i="10"/>
  <c r="E21" i="10"/>
  <c r="E84" i="9"/>
  <c r="E5" i="9"/>
  <c r="E166" i="9"/>
  <c r="E162" i="9"/>
  <c r="E160" i="9"/>
  <c r="E153" i="9"/>
  <c r="E156" i="9"/>
  <c r="E151" i="9"/>
  <c r="E157" i="9"/>
  <c r="E155" i="9"/>
  <c r="E154" i="9"/>
  <c r="E152" i="9"/>
  <c r="E150" i="9"/>
  <c r="E149" i="9"/>
  <c r="E148" i="9"/>
  <c r="E146" i="9"/>
  <c r="E145" i="9"/>
  <c r="E144" i="9"/>
  <c r="E141" i="9"/>
  <c r="E140" i="9"/>
  <c r="E139" i="9"/>
  <c r="E134" i="9"/>
  <c r="E137" i="9"/>
  <c r="E136" i="9"/>
  <c r="E135" i="9"/>
  <c r="E130" i="9"/>
  <c r="E129" i="9" s="1"/>
  <c r="E128" i="9"/>
  <c r="E123" i="9"/>
  <c r="E121" i="9"/>
  <c r="E122" i="9"/>
  <c r="E117" i="9"/>
  <c r="E115" i="9" s="1"/>
  <c r="E114" i="9"/>
  <c r="E113" i="9"/>
  <c r="E110" i="9"/>
  <c r="E107" i="9"/>
  <c r="E105" i="9" s="1"/>
  <c r="E79" i="9"/>
  <c r="E101" i="9"/>
  <c r="E100" i="9"/>
  <c r="E99" i="9"/>
  <c r="E98" i="9"/>
  <c r="E97" i="9"/>
  <c r="E95" i="9"/>
  <c r="E94" i="9"/>
  <c r="E93" i="9"/>
  <c r="E92" i="9"/>
  <c r="E88" i="9"/>
  <c r="E77" i="9"/>
  <c r="E76" i="9"/>
  <c r="E75" i="9"/>
  <c r="E73" i="9"/>
  <c r="E72" i="9"/>
  <c r="E70" i="9"/>
  <c r="E69" i="9"/>
  <c r="E68" i="9"/>
  <c r="E67" i="9"/>
  <c r="E81" i="9"/>
  <c r="E82" i="9"/>
  <c r="E49" i="9"/>
  <c r="E51" i="9"/>
  <c r="E52" i="9"/>
  <c r="E86" i="9"/>
  <c r="E87" i="9"/>
  <c r="E102" i="9"/>
  <c r="E103" i="9"/>
  <c r="E104" i="9"/>
  <c r="E83" i="9"/>
  <c r="E64" i="9"/>
  <c r="E63" i="9"/>
  <c r="E62" i="9"/>
  <c r="E59" i="9"/>
  <c r="E57" i="9" s="1"/>
  <c r="E53" i="9"/>
  <c r="E165" i="9"/>
  <c r="E167" i="9"/>
  <c r="E168" i="9"/>
  <c r="E31" i="9"/>
  <c r="E32" i="9"/>
  <c r="E34" i="9"/>
  <c r="E35" i="9"/>
  <c r="E36" i="9"/>
  <c r="E37" i="9"/>
  <c r="E38" i="9"/>
  <c r="E40" i="9"/>
  <c r="E41" i="9"/>
  <c r="E42" i="9"/>
  <c r="E43" i="9"/>
  <c r="E45" i="9"/>
  <c r="E46" i="9"/>
  <c r="E22" i="9"/>
  <c r="E21" i="9"/>
  <c r="E20" i="9"/>
  <c r="E25" i="8"/>
  <c r="E20" i="8"/>
  <c r="E19" i="8"/>
  <c r="E18" i="8"/>
  <c r="E17" i="8"/>
  <c r="E16" i="8"/>
  <c r="E15" i="8"/>
  <c r="E14" i="8"/>
  <c r="E8" i="8"/>
  <c r="E7" i="8"/>
  <c r="E24" i="10" l="1"/>
  <c r="E30" i="10"/>
  <c r="E53" i="10"/>
  <c r="E36" i="10"/>
  <c r="E16" i="10"/>
  <c r="E158" i="9"/>
  <c r="E147" i="9"/>
  <c r="E138" i="9"/>
  <c r="E133" i="9"/>
  <c r="E124" i="9"/>
  <c r="E119" i="9"/>
  <c r="E65" i="9"/>
  <c r="E108" i="9"/>
  <c r="E78" i="9"/>
  <c r="E60" i="9"/>
  <c r="E23" i="9"/>
  <c r="E19" i="9"/>
  <c r="E164" i="9"/>
  <c r="E47" i="9"/>
  <c r="E5" i="8"/>
  <c r="E22" i="8"/>
  <c r="E10" i="8"/>
  <c r="F23" i="7"/>
  <c r="F22" i="7"/>
  <c r="F21" i="7"/>
  <c r="F20" i="7"/>
  <c r="F19" i="7"/>
  <c r="F18" i="7"/>
  <c r="F17" i="7"/>
  <c r="F16" i="7"/>
  <c r="F12" i="7"/>
  <c r="F11" i="7"/>
  <c r="F9" i="7"/>
  <c r="F7" i="7"/>
  <c r="F6" i="7"/>
  <c r="F4" i="7"/>
  <c r="E31" i="8" l="1"/>
  <c r="E169" i="9"/>
  <c r="F15" i="7"/>
  <c r="F3" i="7"/>
  <c r="E70" i="10"/>
  <c r="F26" i="7" l="1"/>
  <c r="F27" i="7" s="1"/>
  <c r="F28" i="7" s="1"/>
</calcChain>
</file>

<file path=xl/sharedStrings.xml><?xml version="1.0" encoding="utf-8"?>
<sst xmlns="http://schemas.openxmlformats.org/spreadsheetml/2006/main" count="1597" uniqueCount="613">
  <si>
    <t>Zum Kunden</t>
  </si>
  <si>
    <t>Grundsätzliches</t>
  </si>
  <si>
    <t>Lastenheft St.-Marien-Krankenhaus Dresden</t>
  </si>
  <si>
    <r>
      <t xml:space="preserve">An die zukünftige IT-Lösung werden Anforderungen gemäß des Lastenhefts gestellt. Diese sind auf den folgenden Blättern definiert. Der Aufbau des Anforderungskatalogs gliedert sich im Wesentlichen in drei Teilbereiche. 
Die </t>
    </r>
    <r>
      <rPr>
        <u/>
        <sz val="12"/>
        <rFont val="Arial"/>
        <family val="2"/>
      </rPr>
      <t>allgemeinen Anforderungen</t>
    </r>
    <r>
      <rPr>
        <sz val="12"/>
        <rFont val="Arial"/>
        <family val="2"/>
      </rPr>
      <t xml:space="preserve"> befassen sich mit der Beschreibung der Anforderungen, die sich aufgrund der Rahmenbedingungen für die zukünftige Zusammenarbeit ergeben. 
Die </t>
    </r>
    <r>
      <rPr>
        <u/>
        <sz val="12"/>
        <rFont val="Arial"/>
        <family val="2"/>
      </rPr>
      <t>Prozess- und Funktionsanforderungen</t>
    </r>
    <r>
      <rPr>
        <sz val="12"/>
        <rFont val="Arial"/>
        <family val="2"/>
      </rPr>
      <t xml:space="preserve"> befassen sich mit der Beschreibung der Anforderungen, die sich aufgrund der Geschäftsprozesse/Abläufe ergeben sowie an die IT-Lösung auf Funktionsebene gestellt werden. In diesem Zusammenhang werden wesentliche, von der IT-Lösung zu leistende, Funktionalitäten erläutert, welche übergreifend für die Geschäftsprozesse gültig sind.</t>
    </r>
  </si>
  <si>
    <r>
      <t xml:space="preserve">Im Blatt </t>
    </r>
    <r>
      <rPr>
        <u/>
        <sz val="12"/>
        <rFont val="Arial"/>
        <family val="2"/>
      </rPr>
      <t xml:space="preserve">Lieferzeit </t>
    </r>
    <r>
      <rPr>
        <sz val="12"/>
        <rFont val="Arial"/>
        <family val="2"/>
      </rPr>
      <t xml:space="preserve">kann hinterlegt werden, in welchem zeitlichen Abschnitt der frühestmögliche Beginn der Systeminstallation aus Sicht des Anbieters beginnen kann. </t>
    </r>
  </si>
  <si>
    <r>
      <t xml:space="preserve">Im Blatt </t>
    </r>
    <r>
      <rPr>
        <u/>
        <sz val="12"/>
        <rFont val="Arial"/>
        <family val="2"/>
      </rPr>
      <t>Systemintegration</t>
    </r>
    <r>
      <rPr>
        <sz val="12"/>
        <rFont val="Arial"/>
        <family val="2"/>
      </rPr>
      <t xml:space="preserve"> wird die Anbindung weiterer Systeme festgelegt.</t>
    </r>
  </si>
  <si>
    <t>Projektorganisation/ Projektmanagement</t>
  </si>
  <si>
    <t>P001</t>
  </si>
  <si>
    <t>P001.1</t>
  </si>
  <si>
    <t>P001.2</t>
  </si>
  <si>
    <t>Schulungen</t>
  </si>
  <si>
    <t>P002</t>
  </si>
  <si>
    <t>P002.1</t>
  </si>
  <si>
    <t>Das Schulungskonzept ist in deutscher Sprache verfügbar.</t>
  </si>
  <si>
    <t>P002.2</t>
  </si>
  <si>
    <t>Das Schulungskonzept ist in englischer Sprache verfügbar.</t>
  </si>
  <si>
    <t>P002.3</t>
  </si>
  <si>
    <t>Das Schulungskonzept beinhaltet Schulungsunterlagen.</t>
  </si>
  <si>
    <t>P002.4</t>
  </si>
  <si>
    <t>P002.5</t>
  </si>
  <si>
    <t>Die Schulungsunterlagen sind als eLearning verfügbar.</t>
  </si>
  <si>
    <t>P002.6</t>
  </si>
  <si>
    <t>Der Anbieter stellt die Lernumgebung zur Verfügung.</t>
  </si>
  <si>
    <t>P003</t>
  </si>
  <si>
    <t>Das Schulungskonzept wird vom Auftragnehmer durchgeführt.</t>
  </si>
  <si>
    <t>P004</t>
  </si>
  <si>
    <t>Installation/ Setup</t>
  </si>
  <si>
    <t>P005</t>
  </si>
  <si>
    <t>Der Auftragnehmer ist verantwortlich für die Koordination und Kommunikation der und mit ihm unterstellten Drittanbietern.</t>
  </si>
  <si>
    <t>P006</t>
  </si>
  <si>
    <t>P006.1</t>
  </si>
  <si>
    <t>P006.2</t>
  </si>
  <si>
    <t>Das System bietet eine Online-Hilfe.</t>
  </si>
  <si>
    <t>Ein Standardvorgehen für die Implementierung der angebotenen Leistungen muss vorliegen. Dieses wird projektspezifisch auf das St.-Marien-Krankenhaus Dresden angepasst.</t>
  </si>
  <si>
    <t>Der Systemanbieter stellt einen festen Ansprechpartner für das St.-Marien-Krankenhaus Dresden zur Seite.</t>
  </si>
  <si>
    <t>Es werden regelmäßgie Feedbackgespräche zwischen Systemanbieter und dem St.-Marien-Krankenhaus Dresden geführt.</t>
  </si>
  <si>
    <t>Für einen First-Level-Support durch Key User des St.-Marien-Krankenhaus Dresden werden entsprechende Key User Schulungen durchgeführt.</t>
  </si>
  <si>
    <t>KHZG-Muss Kriterien</t>
  </si>
  <si>
    <t>F001</t>
  </si>
  <si>
    <t>F002</t>
  </si>
  <si>
    <t>Es muss den Patienten auf ihrem eigenen Endgerät möglich sein, Erinnerungen an Untersuchungstermine im Laufe ihres Aufenthaltes zu erhalten.</t>
  </si>
  <si>
    <t>F003</t>
  </si>
  <si>
    <t>Das Patientenportal weist Schnittstellen zu bestehenden KIS und/ oder ERP-Systeme vor, sodass die digital erfassten Daten des Patienten auch für nachgelagerte organisatorische Prozesse sowie Prozesse der Ressourcenplanung (z. B. Personalplanung oder Bettenmanagement) automatisch und interoperabel zur Verfügung stehen.</t>
  </si>
  <si>
    <t>F004</t>
  </si>
  <si>
    <t>F005</t>
  </si>
  <si>
    <t>F006</t>
  </si>
  <si>
    <t>F007</t>
  </si>
  <si>
    <t>F008</t>
  </si>
  <si>
    <t>F009</t>
  </si>
  <si>
    <t>Es muss vorgelagerten Leistungserbringern möglich sein, Überweisungsscheine bereits vorab online der Klinik zukommen zu lassen.</t>
  </si>
  <si>
    <t>F010</t>
  </si>
  <si>
    <t>F011</t>
  </si>
  <si>
    <t>F012</t>
  </si>
  <si>
    <t>F013</t>
  </si>
  <si>
    <t>F014</t>
  </si>
  <si>
    <t>F015</t>
  </si>
  <si>
    <t>F016</t>
  </si>
  <si>
    <t>F017</t>
  </si>
  <si>
    <t>F018</t>
  </si>
  <si>
    <t>F019</t>
  </si>
  <si>
    <t>F020</t>
  </si>
  <si>
    <t>Für die Anfrage oder Vereinbarung kann der Patient sich im Patientenportal registrieren.</t>
  </si>
  <si>
    <t>F021</t>
  </si>
  <si>
    <t>F021.1</t>
  </si>
  <si>
    <t>F022</t>
  </si>
  <si>
    <t>F023</t>
  </si>
  <si>
    <t>F024</t>
  </si>
  <si>
    <t>F025</t>
  </si>
  <si>
    <t>F026</t>
  </si>
  <si>
    <t>F027</t>
  </si>
  <si>
    <t>Der Auftraggeber kann über das Patientenportal auf die Terminanfragen antworten.</t>
  </si>
  <si>
    <t>Für die Antwort in Freitextform können vom Auftraggeber Textbausteine hinterlegt werden.</t>
  </si>
  <si>
    <t>F028</t>
  </si>
  <si>
    <t>Dem Auftraggeber muss es möglich sein, über das Patientenportal eine Absage zu einer Terminanfrage zu senden.</t>
  </si>
  <si>
    <t>F029</t>
  </si>
  <si>
    <t>F030</t>
  </si>
  <si>
    <t>F031</t>
  </si>
  <si>
    <t>F032</t>
  </si>
  <si>
    <t>F032.1</t>
  </si>
  <si>
    <t>F033</t>
  </si>
  <si>
    <t>F034</t>
  </si>
  <si>
    <t>Beim Verschieben oder Löschen von Terminen im Patientenportal wird eine Benachrichtigung im Backend erzeugt und der Termin muss im KIS aktiv angepasst oder gelöscht werden.</t>
  </si>
  <si>
    <t>F035</t>
  </si>
  <si>
    <t>F036</t>
  </si>
  <si>
    <t>F037</t>
  </si>
  <si>
    <t>Der Termin kann in das Kalenderformat ICS exportiert werden.</t>
  </si>
  <si>
    <t>F038</t>
  </si>
  <si>
    <t>Der Termin kann in das Kalenderformat ICAL exportiert werden.</t>
  </si>
  <si>
    <t>F039</t>
  </si>
  <si>
    <t xml:space="preserve">Die vom Personal im KIS geplanten Aufnahmetermine müssen per Schnittstelle über das Patientenportal eingesehen werden können. </t>
  </si>
  <si>
    <t>F040</t>
  </si>
  <si>
    <t>Bei Terminänderungen durch das Klinikpersonal im KIS wird der Patient automatisch über das Patientenportal über die erfolgte Terminänderung benachrichtigt.</t>
  </si>
  <si>
    <t>Der Patient wird via E-Mail auf die Terminänderung im Patientenportal aufmerksam gemacht.</t>
  </si>
  <si>
    <t>Der Patient wird via Push-Nachricht auf die Terminänderung im Patientenportal aufmerksam gemacht.</t>
  </si>
  <si>
    <t>F041</t>
  </si>
  <si>
    <t>F042</t>
  </si>
  <si>
    <t>Der Patient muss über das Patientenportal eine Übersicht über geplante Termine während seines Aufenthaltes erhalten.</t>
  </si>
  <si>
    <t>Der Patient erhält über das Patientenportal eine tagesbezogene Übersicht über geplante Termine während seines Aufenthaltes.</t>
  </si>
  <si>
    <t>Der Patient erhält über das Patientenportal eine wochenbezogene Übersicht über geplante Termine während seines Aufenthaltes.</t>
  </si>
  <si>
    <t>F043</t>
  </si>
  <si>
    <t>Das Personal muss über das Patientenportal eine Übersicht über geplante Termine eines oder mehrerer Patienten während ihrer/s Aufenthalte/s erhalten.</t>
  </si>
  <si>
    <t>Das Personal kann sich die aktuell geplanten Termine über das Patientenportal patientenbezogen anzeigen lassen.</t>
  </si>
  <si>
    <t>Das Personal kann sich die aktuell geplanten Termine über das Patientenportal abteilungsbezogen anzeigen lassen.</t>
  </si>
  <si>
    <t>F044</t>
  </si>
  <si>
    <t>Der Patient kann Terminerinnerungen per Push-Nachricht erhalten.</t>
  </si>
  <si>
    <t>F045</t>
  </si>
  <si>
    <t>F046</t>
  </si>
  <si>
    <t>F047</t>
  </si>
  <si>
    <t>F048</t>
  </si>
  <si>
    <t>F049</t>
  </si>
  <si>
    <t>F050</t>
  </si>
  <si>
    <t>Zur fachlichen Überprüfung der Anfragen, müssen zu bestimmende Personen über das Patientenportal Zugriff auf die aufgenommenen Daten und hochgeladenen Dokumente erhalten.</t>
  </si>
  <si>
    <t>Zur fachlichen Überprüfung der Anfragen sind die Terminanfragen inkl. der hochgeladenen Dokumente an zu bestimmende Personen per E-Mail weiterleitbar.</t>
  </si>
  <si>
    <t>F052</t>
  </si>
  <si>
    <t>F052.1</t>
  </si>
  <si>
    <t>F053</t>
  </si>
  <si>
    <t>Dem Patienten müssen frei konfigurierbare Fragebögen im Patientenportal zur Verfügung gestellt werden können.</t>
  </si>
  <si>
    <t>Der Auftraggeber muss selbstständig Fragebögen mit verschiedenen Elementen (Auswahl, Dropdown, Freitext etc.) erstellen und verwalten können.</t>
  </si>
  <si>
    <t>Ein Übertrag von strukturierten Daten aus den ausgefüllten Fragebögen über standardisierte HL7 Schnittstellen ins KIS ist möglich.</t>
  </si>
  <si>
    <t>Ein Übertrag von strukturierten Daten aus den ausgefüllten Fragebögen über standardisierte FHIR Schnittstellen ins KIS ist möglich.</t>
  </si>
  <si>
    <t>Ein Übertrag von strukturierten Daten aus den ausgefüllten Fragebögen über standardisierte Schnittstellen ins KIS ist möglich.</t>
  </si>
  <si>
    <t>F054</t>
  </si>
  <si>
    <t>F055</t>
  </si>
  <si>
    <t>F056</t>
  </si>
  <si>
    <t>Aus der Übersicht geht hervor, ob alle notwendigen Angaben und Unterlagen vollständig sind.</t>
  </si>
  <si>
    <t>Aus der Übersicht geht hervor, welche notwendigen Angaben und Unterlagen nicht vollständig sind.</t>
  </si>
  <si>
    <t>F057</t>
  </si>
  <si>
    <t>F058</t>
  </si>
  <si>
    <t>Der Auftraggeber kann entscheiden, welche Dokumente digital signiert werden.</t>
  </si>
  <si>
    <t>F059</t>
  </si>
  <si>
    <t>F060</t>
  </si>
  <si>
    <t>Der Auftraggeber muss dem Patienten einen Registrierungslink für das Patientenportal per E-Mail senden können.</t>
  </si>
  <si>
    <t>F062</t>
  </si>
  <si>
    <t>F063</t>
  </si>
  <si>
    <t>F064</t>
  </si>
  <si>
    <t xml:space="preserve">Der Registrierungslink in der E-Mail wird zusätzlich automatisch als QR-Code abgebildet. </t>
  </si>
  <si>
    <t>F065</t>
  </si>
  <si>
    <t>F066</t>
  </si>
  <si>
    <t>Es muss den Nutzern möglich sein, die Nachrichten des Auftraggebers zu empfangen und darauf zu antworten.</t>
  </si>
  <si>
    <t>F067</t>
  </si>
  <si>
    <t>F068</t>
  </si>
  <si>
    <t xml:space="preserve">Der Patient kann sich aktiv über eine Punkt zu Punkt-Lösung durch die Klinik navigieren lassen. </t>
  </si>
  <si>
    <t>Der Auftragnehmer nimmt die Punkt zu Punkt Navigation in Betrieb, administriert und wartet diese.</t>
  </si>
  <si>
    <t>F069</t>
  </si>
  <si>
    <t>F070</t>
  </si>
  <si>
    <t>F071</t>
  </si>
  <si>
    <t>F072</t>
  </si>
  <si>
    <t>F073</t>
  </si>
  <si>
    <t>F074</t>
  </si>
  <si>
    <t>F075</t>
  </si>
  <si>
    <t xml:space="preserve">Es ist den Patienten im Zusammenhang mit einem Termin möglich, weitere Informationen/ Hinweise zur Untersuchung/ zum Termin zu erhalten. </t>
  </si>
  <si>
    <t>F076</t>
  </si>
  <si>
    <t>Das System stellt dem Patienten eine in einer Entlassmanagementplattform erstellte Übersicht über geeignete Pflege- oder Rehaeinrichtungen zur Verfügung.</t>
  </si>
  <si>
    <t>Der Patient kann Tagebucheinträge für das Krankenhauspersonal zur Einsicht freigeben.</t>
  </si>
  <si>
    <t>Es muss den Patienten möglich sein, ihre Einträge im digitalen Behandlungstagebuch zu speichern.</t>
  </si>
  <si>
    <t>F080</t>
  </si>
  <si>
    <t>Es muss den Patienten möglich sein, in der Führung des digitalen Tagebuchs zu pausieren und zu einem späteren Zeitpunkt dort wieder anzusetzen.</t>
  </si>
  <si>
    <t>Der Menüplan kann vom Patienten im Patientenportal eingesehen werden.</t>
  </si>
  <si>
    <t>Der Patient kann täglich im Patientenportal seine favorisierten Speisen und Getränke auswählen.</t>
  </si>
  <si>
    <t>Im Patientenportal können Informationen hinterlegt werden, in welchem Rahmen Menüwünsche geändert werden können.</t>
  </si>
  <si>
    <t>Es ist möglich, einen im KIS hinterlegten Entlasstermin ins Patientenportal zu übertragen.</t>
  </si>
  <si>
    <t>Der Patient wird durch das Patientenportal per Push-Nachricht über den endgültigen Entlasstermin benachrichtigt.</t>
  </si>
  <si>
    <t>Der Patient wird zusätzlich per E-Mail über den entgültigen Entlasstermin benachrichtigt.</t>
  </si>
  <si>
    <t>F084</t>
  </si>
  <si>
    <t>Die Entlassunterlagen müssen dem Patienten über das Patientenportal zur Verfügung gestellt werden können.</t>
  </si>
  <si>
    <t>Dem Patienten wird der Arztbrief über das Patientenportal zur Verfügung gestellt.</t>
  </si>
  <si>
    <t>Dem Privatpatienten werden alle abrechnungsrelevanten Unterlagen für die Krankenkasse zur Verfügung gestellt.</t>
  </si>
  <si>
    <t>Dem Patienten wird der bundeseinheitliche Medikationsplan über das Patientenportal zur Verfügung gestellt.</t>
  </si>
  <si>
    <t>Dem Patienten werden weitere entlassrelevante Unterlagen, wie der Pflegeüberleitbogen oder die Wunddokumentation zur Verfügung gestellt.</t>
  </si>
  <si>
    <t>Über das Patientenportal können Videosprechstunden durchgeführt werden.</t>
  </si>
  <si>
    <t>Die Videosprechstunden können über die Kalenderfunktion terminiert werden.</t>
  </si>
  <si>
    <t>Der Patient wird über das Patientenportal an seine Videosprechstunde erinnert.</t>
  </si>
  <si>
    <t>Der Patient wird via Push Nachricht an seine Videosprechstunde erinnert.</t>
  </si>
  <si>
    <t>Der Patient wird via E-Mail an seine Videosprechstunde erinnert.</t>
  </si>
  <si>
    <t>Die Videosprechstunde kann für Telekonsile verwendet werden.</t>
  </si>
  <si>
    <t>Die Videosprechstundenfunktion ist KBV-zertifiziert.</t>
  </si>
  <si>
    <t>Die Videosprechstunde kann aufgezeichnet werden.</t>
  </si>
  <si>
    <t>Die Videosprechstundenfunktion ist insb. auch für interne Sprechstunden (Patient im Bett - Arzt im Sprechzimmer).</t>
  </si>
  <si>
    <t>Der Patient erhält eine Zusammenfassung der Videosprechstunde (Dauer, Arzt, Thema, Aufzeichnung).</t>
  </si>
  <si>
    <t>Die Patientenprofile bleiben grundsätzlich auch nach der Entlassung des Patienten bestehen und können durch den Auftraggeber nach Bedarf (z.B. bei Wiederaufnahme eines Patienten) weiter genutzt oder gelöscht werden.</t>
  </si>
  <si>
    <t xml:space="preserve">Der Auftraggeber kann ein angelegtes Patientenprofil jederzeit manuell löschen. </t>
  </si>
  <si>
    <t xml:space="preserve">Der Patient kann sein eigenes Patientenprofil jederzeit manuell löschen. </t>
  </si>
  <si>
    <t>Der Anbieter ist Gematik-Zertifiziert.</t>
  </si>
  <si>
    <t>Technische Voraussetzungen nach KHZG</t>
  </si>
  <si>
    <t>I001</t>
  </si>
  <si>
    <t>Zur Herstellung einer durchgehenden einrichtungsinternen und einrichtungsexternen Interoperabilität digitaler Dienste müssen international anerkannte technische, syntaktische und semantische Standards verwenden werden.</t>
  </si>
  <si>
    <t>I002</t>
  </si>
  <si>
    <t>Die Vorgaben zur Interoperabilität, die sich aus den Anforderungen an Schnittstellen in informationstechnischen Systemen nach dem Fünften Buch Sozialgesetzbuch ergeben müssen berücksichtigt sein.</t>
  </si>
  <si>
    <t>I003</t>
  </si>
  <si>
    <t>Für Patientinnen und Patienten müssen relevante Dokumente und Daten in die elektronische Patientenakte nach § 341 SGB V übertragbar sein.</t>
  </si>
  <si>
    <t>I004</t>
  </si>
  <si>
    <t>Maßnahmen zur Gewährleistung der Informationssicherheit müssen nach dem jeweiligen Stand der Technik durchgehend berücksichtigt sein.</t>
  </si>
  <si>
    <t>I005</t>
  </si>
  <si>
    <t>Datenschutzrechtliche Vorschriften müssen eingehalten werden.</t>
  </si>
  <si>
    <t>I006</t>
  </si>
  <si>
    <t>Sofern ein über die KBV definiertes Medizinisches Informationsobjekt (MIO) oder ein Standard im Interoperabilitätsverzeichnis der gematik (vesta) als empfohlen ausgezeichneter Standard bzw. Profil enthalten ist, ist dieses MIO bzw. dieser Standard bzw. Profil zu verwenden.</t>
  </si>
  <si>
    <t>I007</t>
  </si>
  <si>
    <t>Eine entsprechende Lösung kann über einen existierenden offenen, internationalen anerkannten Schnittstellen- und/oder Interoperabilitätsstandard umgesetzt werden, z.B. durch eine FHIR-Profildefinition.</t>
  </si>
  <si>
    <t>I008</t>
  </si>
  <si>
    <t>Eine entsprechende Lösung muss über ein selbst definiertes Profil1 über einen oder mehrere existierende offene, international anerkannte Schnittstellen- und/oder Interoperabilitätsstandards umgesetzt werden, z.B. durch Kombination und/oder Erweiterung von mehreren HL7-FHIR-Profildefinitionen.</t>
  </si>
  <si>
    <t>I009</t>
  </si>
  <si>
    <t>Dienste und Anwendungen der Telematikinfrastruktur müssen genutzt werden, sofern diese während der Projektlaufzeit zur regelhaften Nutzung zur Verfügung gestellt werden.</t>
  </si>
  <si>
    <t>I010</t>
  </si>
  <si>
    <t xml:space="preserve">Die geförderten informationstechnischen Infrastrukturen des Krankenhauses müssen gezielt so gestaltet sein, dass eine Migration zur Nutzung der jeweiligen Dienste und Anwendungen der TI mit wirtschaftlich und organisatorisch vertretbarem Aufwand im Rahmen der gesetzlichen Fristen möglich ist. </t>
  </si>
  <si>
    <t>Sonstige technische Voraussetzungen</t>
  </si>
  <si>
    <t>I011</t>
  </si>
  <si>
    <t>Das Patientenportal muss mandantenfähig sein.</t>
  </si>
  <si>
    <t>I012</t>
  </si>
  <si>
    <t>Das Patientenportal muss als White-Label-Lösung bereitgestellt werden können.</t>
  </si>
  <si>
    <t>I013</t>
  </si>
  <si>
    <t>I014</t>
  </si>
  <si>
    <t>I015</t>
  </si>
  <si>
    <t>I016</t>
  </si>
  <si>
    <t>I017</t>
  </si>
  <si>
    <t>Die Endanwendung kann auf IOS betrieben werden.</t>
  </si>
  <si>
    <t>I018</t>
  </si>
  <si>
    <t>Die Endanwendung kann auf Android betrieben werden.</t>
  </si>
  <si>
    <t>I019</t>
  </si>
  <si>
    <t>I020</t>
  </si>
  <si>
    <t>I021</t>
  </si>
  <si>
    <t xml:space="preserve">Die Inhalte des Patientenportals (z.B. Einrichtungen, Fragebögen, Formulare, Accounts etc.) müssen durch den Auftraggeber via GUI administrierbar sein. </t>
  </si>
  <si>
    <t>Systemsprache</t>
  </si>
  <si>
    <t>I022</t>
  </si>
  <si>
    <t>Das Patientenportal muss in mehreren Sprachen verfügbar sein.</t>
  </si>
  <si>
    <t>I022.1</t>
  </si>
  <si>
    <t>Das Patientenportal muss in deutscher Sprache verfügbar sein.</t>
  </si>
  <si>
    <t>Das Patientenportal muss in englischer Sprache verfügbar sein.</t>
  </si>
  <si>
    <t>I023</t>
  </si>
  <si>
    <t>I024</t>
  </si>
  <si>
    <t>Rechte- und Rollenkonzept</t>
  </si>
  <si>
    <t>I025</t>
  </si>
  <si>
    <t xml:space="preserve">Das Patientenportal umfasst ein ausführliches Rollen- und Rechtekonzept. </t>
  </si>
  <si>
    <t>I026.1</t>
  </si>
  <si>
    <t>Das Patientenportal muss mindestens zwischen den Benutzerprofile a) Admin und b) Nutzer unterscheiden. Die Profile weisen unterschiedliche Rechtekonzepte auf, die bei Bedarf angepasst werden können.</t>
  </si>
  <si>
    <t>I026.2</t>
  </si>
  <si>
    <t>I027</t>
  </si>
  <si>
    <t>Der Auftraggeber muss Administratoren benennen können. Diesen muss es möglich sein, individuelle Zugriffsberechtigungen für Klinikmitarbeiter zuweisen zu können.</t>
  </si>
  <si>
    <t>Schnittstellen/ Datenübertragung/ Kompatibilität</t>
  </si>
  <si>
    <t>I029</t>
  </si>
  <si>
    <t xml:space="preserve">In das Patientenportal können Drittanbieter-Applikationen integriert werden (wenn ja, bitte aufzählen). </t>
  </si>
  <si>
    <t>I030</t>
  </si>
  <si>
    <t>Das Patientenportal muss semantische Interoperabilität durch Unterstützung entsprechender technischer Standards (HL7, IHE Prozessprofile etc.) gewährleisten.</t>
  </si>
  <si>
    <t>I031</t>
  </si>
  <si>
    <t>Der Anbieter ist verantwortlich für die anbieterseitige Schnittstellenintegration (Lieferung, Konfiguration, Inbetriebnahme und Wartung).</t>
  </si>
  <si>
    <t>I032</t>
  </si>
  <si>
    <t>Das Patientenportal muss strukturierte Daten und Dokumente auf Basis HL7 V2 übermitteln können.</t>
  </si>
  <si>
    <t xml:space="preserve">Die Datenrückübermittlung muss auf Basis HL7 V2 erfolgen können. </t>
  </si>
  <si>
    <t>Das Patientenportal muss strukturierte Daten und Dokumente auf Basis FHIR übermitteln können.</t>
  </si>
  <si>
    <t xml:space="preserve">Die Datenrückübermittlung muss auf Basis HL7 FHIR erfolgen können. </t>
  </si>
  <si>
    <t>I033</t>
  </si>
  <si>
    <t>I034</t>
  </si>
  <si>
    <t>Die Schnittstellen müssen die Verbindung nach einem Abbruch automatisch wieder aufbauen und eine Datenrecovery-Organisation haben, welche feststellt, ob die Datenübertragung erfolgreich war oder Daten nachgesendet werden müssen.</t>
  </si>
  <si>
    <t>I035</t>
  </si>
  <si>
    <t>I036</t>
  </si>
  <si>
    <t>I037</t>
  </si>
  <si>
    <t>I039</t>
  </si>
  <si>
    <t>I041</t>
  </si>
  <si>
    <t>Die Funktionen des Patientenportals müssen über eine Web-Oberfläche unterstützt werden.</t>
  </si>
  <si>
    <t>I042</t>
  </si>
  <si>
    <t>Datensicherheit</t>
  </si>
  <si>
    <t>I043</t>
  </si>
  <si>
    <t>Die vertraglich vereinbarte Dienstleistung wird ausschließlich im Gebiet der Bundesrepublik Deutschland, in einem Mitgliedsstaat der Europäischen Union oder in einem Vertragsstaat des Abkommens über den Europäischen Wirtschaftsraum erbracht. Jede Verlagerung der Dienstleistung oder von Teilarbeiten dazu in ein Drittland ist unzulässig. Auch eine Beauftragung von Subunternehmern in Drittstaaten darf nicht erfolgen.</t>
  </si>
  <si>
    <t>I044</t>
  </si>
  <si>
    <t>Das Patientenportal  wird in einem Rechenzentrum im Gebiet der Bundesrepublik Deutschland, in einem Mitgliedsstaat der Europäischen Union oder in einem Vertragsstaat des Abkommens über den Europäischen Wirtschaftsraum gehostet.</t>
  </si>
  <si>
    <t>I045</t>
  </si>
  <si>
    <t>Der Ort der Verarbeitung liegt innerhalb der Europäische Union. Es findet keine Datenübermittlung in die USA oder in ein anderes Drittland statt.</t>
  </si>
  <si>
    <t>I046</t>
  </si>
  <si>
    <t>Im Fall einer cloudbasierten Infrastruktur weist der Hosting-Dienstleister eine ISO 27018-Zertifizierung vor.</t>
  </si>
  <si>
    <t>Alle Daten zwischen verschiedenen Systemkomponenten werden verschlüsselt übertragen.</t>
  </si>
  <si>
    <t>Alle Daten werden verschlüsselt gespeichert.</t>
  </si>
  <si>
    <t xml:space="preserve">Der Systemanbieter setzt Überwachungs- und Warndienste zur Sicherstellung der Verfügbarkeit der Systeme und zur Datensicherheit ein. </t>
  </si>
  <si>
    <t>Das Patientenportal muss über ein konsistentes Backupverfahren verfügen.</t>
  </si>
  <si>
    <t>Es werden regelmäßige Updates und Upgrades durch den Systemanbieter durchgeführt.</t>
  </si>
  <si>
    <t>Während der Arbeitszeiten des Auftraggebers zwischen 6:00 - 18:00 Uhr bleibt das Patientenportal auch beim Einspielen von Updates und Upgrades verfügbar.</t>
  </si>
  <si>
    <t>Lieferzeit</t>
  </si>
  <si>
    <t>Frühestmöglicher Beginn der Systeminstallation</t>
  </si>
  <si>
    <t>Q I 2025</t>
  </si>
  <si>
    <t>Q II 2025</t>
  </si>
  <si>
    <t>Q III 2025</t>
  </si>
  <si>
    <t>Q IV 2025</t>
  </si>
  <si>
    <t>Das Patientenportal ermöglicht die Übertragung und den Austausch von strukturierten Daten zwischen Portal und KIS sowie Portal und weiteren Systemen (Kommunikationsserver, Entlassmanagementplattform).</t>
  </si>
  <si>
    <t>Über die Schnittstelle zum KIS werden die Stammdaten der Patienten in das Patientenportal übernommen.
Dazu müssen Schnittstellen zum KIS (Dedalus) eingerichtet werden können.</t>
  </si>
  <si>
    <t>Die Termindaten aus dem Terminprogramm des KIS (Dedalus) müssen über eine geeignete Schnittstelle in das Patientenportal übertagen werden.</t>
  </si>
  <si>
    <t>Das Patientenportal kann direkt aus dem (KIS) heraus geöffnet werden (z. B. durch Anklicken eines Links o.ä.).</t>
  </si>
  <si>
    <t>Hinweise zum Ausfüllen</t>
  </si>
  <si>
    <t xml:space="preserve">Das Leistungsverzeichnis ist vollständig und wahrheitsgetreu in den grünen Zellen auszufüllen. </t>
  </si>
  <si>
    <t>Die Kriterien sind wie folgt definiert:</t>
  </si>
  <si>
    <t>Kriterium</t>
  </si>
  <si>
    <t>Definition</t>
  </si>
  <si>
    <t>A</t>
  </si>
  <si>
    <t xml:space="preserve">Hierbei handelt es sich um ein Ausschlusskriterium bzw. eine Mindestanforderung, deren Nichterfüllung zum Ausschluss führt. </t>
  </si>
  <si>
    <t>B</t>
  </si>
  <si>
    <t>Hierbei handelt es sich um ein Bewertungskriterium. Alle Angebote werden einzeln bewertet.</t>
  </si>
  <si>
    <t>Ermittlung des wirtschaftlichsten Angebots</t>
  </si>
  <si>
    <t>Hinweise zur Kalkulation</t>
  </si>
  <si>
    <t>Systemumgebung:</t>
  </si>
  <si>
    <t>Als wesentliche Systeme sind hier zu nennen:</t>
  </si>
  <si>
    <t>System</t>
  </si>
  <si>
    <t>Hersteller / System</t>
  </si>
  <si>
    <t>KIS</t>
  </si>
  <si>
    <t>Orbis [Dedalus Healthcare]</t>
  </si>
  <si>
    <t>RIS</t>
  </si>
  <si>
    <t>Orbis/RIS [Dedalus Healthcare]</t>
  </si>
  <si>
    <t>Enterprise-Archivsystem</t>
  </si>
  <si>
    <t>PACS</t>
  </si>
  <si>
    <t>Oracle</t>
  </si>
  <si>
    <t>Archivspeicher</t>
  </si>
  <si>
    <t>Fast LTA gespiegelt</t>
  </si>
  <si>
    <t>Firewall</t>
  </si>
  <si>
    <t>Sophos XGS, 2 Stufig next Generation</t>
  </si>
  <si>
    <t>Preisblatt*</t>
  </si>
  <si>
    <t>Pos</t>
  </si>
  <si>
    <t>Inhalt</t>
  </si>
  <si>
    <t>Einheit</t>
  </si>
  <si>
    <t>Nettopreis in €</t>
  </si>
  <si>
    <t>Anzahl</t>
  </si>
  <si>
    <t>Gesamtkosten</t>
  </si>
  <si>
    <t>Initialkosten</t>
  </si>
  <si>
    <t>1.1.</t>
  </si>
  <si>
    <t>pauschal</t>
  </si>
  <si>
    <t>1.2.</t>
  </si>
  <si>
    <t>1.3.</t>
  </si>
  <si>
    <t>1.6.</t>
  </si>
  <si>
    <t>eventuell erforderliche Hardware</t>
  </si>
  <si>
    <t>Terminals</t>
  </si>
  <si>
    <t>weitere Leistungen zur Erreichung des Projektziels</t>
  </si>
  <si>
    <t>laufende Kosten</t>
  </si>
  <si>
    <t>2.1.</t>
  </si>
  <si>
    <t>Monat</t>
  </si>
  <si>
    <t>2.2.</t>
  </si>
  <si>
    <t>Supportkosten</t>
  </si>
  <si>
    <t>2.3.</t>
  </si>
  <si>
    <t>2.4.</t>
  </si>
  <si>
    <t>Schulungskosten</t>
  </si>
  <si>
    <t>2.5.</t>
  </si>
  <si>
    <t>2.6.</t>
  </si>
  <si>
    <t>Hosting</t>
  </si>
  <si>
    <t>2.7.</t>
  </si>
  <si>
    <t>2.8.</t>
  </si>
  <si>
    <t>Gesamtbetrag netto</t>
  </si>
  <si>
    <t>MwSt.(19%)</t>
  </si>
  <si>
    <t>Gesamtbetrag brutto</t>
  </si>
  <si>
    <r>
      <t xml:space="preserve">Firma: </t>
    </r>
    <r>
      <rPr>
        <sz val="11"/>
        <rFont val="Arial"/>
        <family val="2"/>
      </rPr>
      <t xml:space="preserve">
(Bezeichnung und Adresse der Firma)</t>
    </r>
  </si>
  <si>
    <t>Datum:</t>
  </si>
  <si>
    <t>Vor- und Nachname der erklärenden Person:</t>
  </si>
  <si>
    <t>** wird dieses Preisblatt an dieser Stelle nicht unterschrieben gilt das Angebot als nicht abgegeben.</t>
  </si>
  <si>
    <t>Unterschrift**:</t>
  </si>
  <si>
    <t>Kriterium (K)</t>
  </si>
  <si>
    <t>Art</t>
  </si>
  <si>
    <t>GP</t>
  </si>
  <si>
    <t>BP</t>
  </si>
  <si>
    <t>LP</t>
  </si>
  <si>
    <t>Anforderung</t>
  </si>
  <si>
    <t>0 Punkte</t>
  </si>
  <si>
    <t>1 Punkt</t>
  </si>
  <si>
    <t>2 Punkte</t>
  </si>
  <si>
    <t>3 Punkte</t>
  </si>
  <si>
    <t>Antwort Bieter</t>
  </si>
  <si>
    <t>A/B/I</t>
  </si>
  <si>
    <t>erfüllt/
nicht erfüllt (*)</t>
  </si>
  <si>
    <t>Summe</t>
  </si>
  <si>
    <t>Erläuterung:</t>
  </si>
  <si>
    <t>"GP" = Gewichtungspunkt</t>
  </si>
  <si>
    <t>"BP" = Bewertungspunkt</t>
  </si>
  <si>
    <t>"LP" = Leistungspunkt</t>
  </si>
  <si>
    <t>(*) unzutreffendes streichen</t>
  </si>
  <si>
    <t>Ein Schulungskonzept für das Klinikpersonal zur Nutzung des Systems ist Bestandteil des Angebotes.</t>
  </si>
  <si>
    <t>Vorhanden</t>
  </si>
  <si>
    <t>Kostenpflichtige Anpassung</t>
  </si>
  <si>
    <t>nicht verfügbar</t>
  </si>
  <si>
    <t>Es muss den Patienten möglich sein, eine Anamnese digital von zu Hause aus durchzuführen.</t>
  </si>
  <si>
    <t>Es muss möglich sein, Daten der Patienten in deren elektronischer Patientenakte nach § 341 SGB V zu speichern.</t>
  </si>
  <si>
    <t>KHZG-Kann-Kriterien</t>
  </si>
  <si>
    <t>Anforderungen/ Terminvorschläge</t>
  </si>
  <si>
    <t>Anforderungen/ Terminanfragen</t>
  </si>
  <si>
    <t>Anforderungen/ Terminabsagen</t>
  </si>
  <si>
    <t>Anforderungen/ Terminbestätigung</t>
  </si>
  <si>
    <t>Anforderungen/ Dokumenten- und Datenupload</t>
  </si>
  <si>
    <t>Anforderungen/ Digitale Signatur</t>
  </si>
  <si>
    <t>Anforderungen/ Termine und Änderungen</t>
  </si>
  <si>
    <t>Anforderungen/ Registrierung</t>
  </si>
  <si>
    <t>Anforderungen/ Nachrichten</t>
  </si>
  <si>
    <t>Anforderungen/ Navigation</t>
  </si>
  <si>
    <t>Anforderungen/ Patienteninformation</t>
  </si>
  <si>
    <t>Anforderungen/ Digitale Behandlungstagebücher</t>
  </si>
  <si>
    <t>Anforderungen/ Speisenmanagement</t>
  </si>
  <si>
    <t>F077</t>
  </si>
  <si>
    <t>F080.1</t>
  </si>
  <si>
    <t>F080.2</t>
  </si>
  <si>
    <t>Anforderungen/ Entlassmanagement</t>
  </si>
  <si>
    <t>Anforderungen/ Videosprechstunde</t>
  </si>
  <si>
    <t>Anforderungen/ Patientenprofil</t>
  </si>
  <si>
    <t>Telematikinfrastruktur</t>
  </si>
  <si>
    <r>
      <t xml:space="preserve">Das wirtschaftlichste Angebot wird nach der sogenannten einfachen Richtwertmethode gemäß F.4.2.3 UfAB 2018.04  ermittelt werden.
Für jedes endgültige Angebot, das die Wertungsstufe „Ermittlung des wirtschaftlichsten Angebotes“ erreicht, wird die Kennzahl für das Leistungspreisverhältnis gebildet; d. h. es wird der Quotient aus Leistung und Preis wie folgt errechnet:
Z=L/P*F 
Z  Kennzahl für das Angebot (Leistungspreisverhältnis)
L  Gesamtleistungspunkte
P  Gesamtpreis des Angebotes
F  Skalierungsfaktor (da die Kennzahl beliebig skalierbar ist, wird sie auf 5 Stellen hinter dem Komma mathematisch gerundet und mit dem Faktor 10.000 multipliziert)
Auf Basis der Kennzahl Z wird das wirtschaftlichste Angebot ausgewählt. Das Angebot mit der höchsten Kennzahl (Z) ist das wirtschaftlichste Angebot. Sofern die Kennzahl (Z) mehrerer Angebote identisch ist, entscheidet die höhere Gesamtleistungspunktzahl (L). Ist auch diese identisch, entscheidet die höhere Punktzahl in der Kriteriengruppe </t>
    </r>
    <r>
      <rPr>
        <b/>
        <sz val="11"/>
        <rFont val="Arial"/>
        <family val="2"/>
      </rPr>
      <t xml:space="preserve"> Anforderungen</t>
    </r>
    <r>
      <rPr>
        <sz val="11"/>
        <rFont val="Arial"/>
        <family val="2"/>
      </rPr>
      <t>. Sofern auch diese identisch ist, entscheidet das Los.</t>
    </r>
  </si>
  <si>
    <t>Die Anbindung eines Menübestellsystems zur Einsicht der tagesaktuellen Speisepläne und Patientenbezogenen Menübestellungen kann über eine Schnittstelle realisiert werden.</t>
  </si>
  <si>
    <t>P001.3</t>
  </si>
  <si>
    <t>Die gesamte Projektleitung wird vom Auftragnehmer realisiert.</t>
  </si>
  <si>
    <t>1.4.</t>
  </si>
  <si>
    <t>1.5.</t>
  </si>
  <si>
    <t>Wartungskosten</t>
  </si>
  <si>
    <t>Software und Lizenzkosten</t>
  </si>
  <si>
    <t>Lizenzkosten Datenbank-Umgebung (falls Betrieb nicht in einem vorhanden Cluster erfolgen kann)</t>
  </si>
  <si>
    <t>Im Rahmen der Anfrage des Termins kann der Patient, Angehörige oder Zuweiser Angaben zu individuellen Stammdaten, der Indikation (Aufnahmegrund) und dem Versichertenstatus machen.</t>
  </si>
  <si>
    <t>Bei einer Wiederaufnahme in der Klinik des Auftraggebers kann der Patient in sein bereits bestehendes Patientenprofil onboarden. Zur eindeutigen Identifikation wird hierfür die Patienten-ID aus dem KIS genutzt.</t>
  </si>
  <si>
    <t>Leistungsverzeichnis des Patientenportals</t>
  </si>
  <si>
    <t>Es muss den Patienten möglich sein, ihre Behandlungsunterlagen sowie weitere zur Aufnahme und Behandlung relevante Daten und Unterlagen, insbesondere den bundeseinheitlichen Medikationsplan (Barcode-Scan zur strukturierten Weiterverarbeitung) und die Kostenzusage des Kostenträgers, vorab online in das Patientenportal hochzuladen oder im Rahmen einer von dem Patienten digital erteilten temporären Berechtigung (Consent) den Zugriff auf diese Daten (z. B. in einer existierenden elektronischen Akte) durch den Behandler ermöglichen.</t>
  </si>
  <si>
    <t>Den Patienten muss es möglich sein, online Antworten zu den häufigsten Fragen eines Krankenhaus-Aufenthalts im Patientenportal zu finden.</t>
  </si>
  <si>
    <t xml:space="preserve">Es muss den Patienten, ihren Angehörigen oder deren vorgelagerten Leistungserbringern möglich sein, Termine für die teil- und vollstationäre Behandlung online im Patientenportal anzufragen und abzustimmen. Dies schließt Leistungen der spezialärztlichen Versorgung (ASV) im Krankenhaus nach § 116b SGB V mit ein, sofern diese durch das Krankenhaus angeboten werden. </t>
  </si>
  <si>
    <t>Es muss den Mitarbeitern des Aufnahmemanagements im Patientenportal möglich sein, den Patienten Nachrichten schicken zu können.</t>
  </si>
  <si>
    <t>Es muss den Patienten auf ihrem eigenen Smartphone oder Tablet Endgerät möglich sein, sich während ihres Aufenthaltes im Krankenhaus über das Patientenportal (per App) zurecht zu finden (mindestens zu örtlichen Gegebenheiten, Ansprechpersonen).</t>
  </si>
  <si>
    <t>Es muss den Mitarbeitern des Aufnahmemanagements ermöglichen, eine Anamnese auch digital im Patientenportal in der Klinik vorzunehmen.</t>
  </si>
  <si>
    <t>Es muss den Patienten auf ihrem eigenen Smartphone oder Tablet möglich sein, sich über ihre Behandlung, beispielsweise in Form von Aufklärungsvideos, zu informieren, und vorab Fragen zur späteren Klärung zu notieren.</t>
  </si>
  <si>
    <t>Es muss den Patienten möglich sein, digitale Behandlungstagebücher auf ihrem eigenen Smartphone oder Tablet zu führen.</t>
  </si>
  <si>
    <t>Den Patienten ist es möglich im Patientenportal, bereits vorab online über gewünschte Service- und Wahlleistungen (z. B. Einzelzimmer) während ihres Aufenthaltes zu entscheiden.</t>
  </si>
  <si>
    <t>Den pflegebedürftigen Patienten/ Patientenvertretern ist es möglich im Patientenportal, ihre Einwilligung zu geben, dass für das Aufnahmemanagement relevante Daten durch Pflegedienste oder Pflegeheime übermittelt werden dürfen.</t>
  </si>
  <si>
    <t>Den Mitarbeitern des Krankenhauses (oder des Sozialdienstes) ist es jederzeit möglich, Angehörige der Patienten in die Planung von Entlass- und Überleitungsmanagement einzubeziehen.</t>
  </si>
  <si>
    <t xml:space="preserve">Termine können im Patientenportal sowohl durch den Zuweiser als auch durch den Patienten für die ausgewählte Einrichtung angefragt werden. </t>
  </si>
  <si>
    <t>Im Rahmen der Anfrage gibt es die Möglichkeit im Patientenportal, einen potenziellen Behandlungszeitraum anzugeben.</t>
  </si>
  <si>
    <t>Der Auftraggeber kann die Checklisten im Patientenportal flexibel anpassen.</t>
  </si>
  <si>
    <t>Der Auftraggeber kann beliebig viele verschiedene Checklisten im Patientenportal definieren und verschiedenen Klinikbereichen zuordnen.</t>
  </si>
  <si>
    <t>Je nach Indikation (Aufnahmegrund) wird die Terminanfrage des Patienten im Patientenportal einem Bereich des Klinikums automatisch zugeordnet und dem Patienten die dazugehörige Checkliste angezeigt.</t>
  </si>
  <si>
    <t>Die Checklisten werden automatisiert für die Terminanfrage im Patientenportal zur Verfügung gestellt.</t>
  </si>
  <si>
    <t>Die Terminanfragen werden dem Auftraggeber im Patientenportal in einer Übersicht zur Verfügung gestellt, um diese zu sichten.</t>
  </si>
  <si>
    <t xml:space="preserve">Die Terminanfragen können im Patientenportal vom Auftraggeber nach Eingangsdatum gefiltert und sortiert werden. </t>
  </si>
  <si>
    <t xml:space="preserve">Die Terminanfragen können im Patientenportal vom Auftraggeber nach Indikation (Aufnahmegrund) gefiltert und sortiert werden. </t>
  </si>
  <si>
    <t>Für das Aufnahmepersonal geht aus einer Übersicht im Patientenportal hervor, ob alle für die Aufenthaltsplanung notwendigen Angaben und Unterlagen zu einer Terminanfrage ausgefüllt/ hochgeladen wurden.</t>
  </si>
  <si>
    <t>Die Terminanfragen können im Patientenportal vom Aufnahmepersonal kommentiert werden.</t>
  </si>
  <si>
    <t>Der Status der Kostenübernahme (vorhanden, nicht vorhanden usw.) kann vom Auftraggeber im Patientenportal in der Terminanfrage dokumentiert werden.</t>
  </si>
  <si>
    <t>Der Auftraggeber kann im Patientenportal in Freitextform auf Terminanfragen antworten.</t>
  </si>
  <si>
    <t>Dem Auftraggeber ist es möglich aus dem Patientenportal, per E-Mail auf die Terminanfragen zu antworten.</t>
  </si>
  <si>
    <t>Patienten können im Patientenportal ihre Termine bis zu einem im Projekt zu bestimmenden Zeitpunkt vor dem Aufnahmedatum absagen oder einen Alternativtermin anfragen.</t>
  </si>
  <si>
    <t>Der Patient kann über ein Einstellungsmenü im Patientenportal entscheiden, wie er benachrichtigt werden möchte.</t>
  </si>
  <si>
    <t>Die im Patientenportal hochgeladenen Dokumente werden auf schädliche Eigenschaften geprüft (z.B. Sandboxing).</t>
  </si>
  <si>
    <t>Der Auftraggeber kann im Patientenportal zulässige Dokumenteneigenschaften (Dokumententyp, Dateigröße etc.) festlegen.</t>
  </si>
  <si>
    <t>Für die Online-Buchung von Service- und Wahlleistungen im Patientenportal kann der Auftraggeber Service- und Wahlleistungen definieren.</t>
  </si>
  <si>
    <t>Die definierten Service- und Wahlleistungen werden im Patientenportal initial vom Auftragnehmer angelegt und administriert.</t>
  </si>
  <si>
    <t>Der Patient muss den digitalen Fragebogen im Patientenportal online ausfüllen können.</t>
  </si>
  <si>
    <t>Der Patient kann das Ausfüllen im Patientenportal jederzeit unterbrechen und den Zwischenstand speichern.</t>
  </si>
  <si>
    <t>Das Ausfüllen des Fragebogens im Patientenportal kann jederzeit wieder aufgenommen werden.</t>
  </si>
  <si>
    <t>Bei Abschluss des Fragebogens im Patientenportal werden dem Ausfüllenden die Inhalte angezeigt.</t>
  </si>
  <si>
    <t>Beim Abschluss des Fragebogens im Patientenportal werden die Inhalte gespeichert und der ausstellenden Einrichtung strukturiert zur Verfügung gestellt.</t>
  </si>
  <si>
    <t>Ein Übertrag der ausgefüllten Fragebögen in PDF-Format ins KIS (DMS) ist möglich.</t>
  </si>
  <si>
    <t>Das Patientenportal stellt das Formular zur Einwilligung in das Entlassmanagement bereit.</t>
  </si>
  <si>
    <t>Der Status der Einwilligung in das Entlassmanagement (Einwilligung erteilt, Einwilligung nicht erteilt) kann vom Patientenportal an das KIS automatisch übermittelt werden. Die Information wird im KIS dem AddON ENTE zur Verfügung gestellt.</t>
  </si>
  <si>
    <t>Für das Personal geht aus einer Übersicht im Patientenportal hervor, ob alle für die medizinische Behandlung und den Patientenaufenthalt notwendigen Angaben und Unterlagen ausgefüllt/ hochgeladen wurden.</t>
  </si>
  <si>
    <t>Der Patient muss über das Patientenportal Dokumente digital signieren können.</t>
  </si>
  <si>
    <r>
      <t>Der Auftraggeber kann den Patienten im</t>
    </r>
    <r>
      <rPr>
        <sz val="8"/>
        <color theme="1"/>
        <rFont val="Tahoma"/>
        <family val="2"/>
      </rPr>
      <t xml:space="preserve"> Patientenportal</t>
    </r>
    <r>
      <rPr>
        <sz val="8"/>
        <rFont val="Tahoma"/>
        <family val="2"/>
      </rPr>
      <t xml:space="preserve"> anlegen, woraufhin dieser eine E-Mail mit einem Registrierungslink für das Patientenportal bekommt.</t>
    </r>
  </si>
  <si>
    <t xml:space="preserve">Der Auftraggeber kann den Registrierungslink für das Patientenportal als QR-Code drucken, für den postalischen Versand. </t>
  </si>
  <si>
    <t>Die E-Mail zur Registrierung generiert sich bei Bedarf automatisch, der Text ist bearbeitbar.</t>
  </si>
  <si>
    <t>Im Rahmen der Registrierung kann der Patient dazu aufgefordert werden, sich zu identifizieren (gem. aktueller Datenschutzvorgaben).</t>
  </si>
  <si>
    <t>F061</t>
  </si>
  <si>
    <t xml:space="preserve">Es muss den Mitarbeitern des Belegungsmanagements möglich sein, Patienten über das Patientenportal Nachrichten schicken zu können. </t>
  </si>
  <si>
    <r>
      <t>Es ist den Mitarbeitern des</t>
    </r>
    <r>
      <rPr>
        <sz val="8"/>
        <color rgb="FFFF0000"/>
        <rFont val="Tahoma"/>
        <family val="2"/>
      </rPr>
      <t xml:space="preserve"> </t>
    </r>
    <r>
      <rPr>
        <sz val="8"/>
        <rFont val="Tahoma"/>
        <family val="2"/>
      </rPr>
      <t xml:space="preserve">Belegungsmanagements zusätzlich möglich, Patienten per E-Mail Nachrichten zu schicken. </t>
    </r>
  </si>
  <si>
    <t>Dem Auftraggeber muss es möglich sein über das Patientenportal dem Anwender eine Orientierungshilfe (Karte bzw. Gebäudeplan) zur Verfügung zu stellen.</t>
  </si>
  <si>
    <t>Der Patient ist in der Lage, sich im Patientenportal Notizen zu den Aufklärungs- und Informationsmaterialien zu machen.</t>
  </si>
  <si>
    <t>F079</t>
  </si>
  <si>
    <t>Das gewählte Wunschmenü kann aus dem Patientenportal in ein Speisenmanagement-Programm übertragen werden.</t>
  </si>
  <si>
    <t>F078</t>
  </si>
  <si>
    <t>F081</t>
  </si>
  <si>
    <t>F082</t>
  </si>
  <si>
    <t>F083</t>
  </si>
  <si>
    <t>Patientenprofile werden nach einem hinterlegten Workflow automatisch gelöscht (z.B. nach X Jahren)</t>
  </si>
  <si>
    <t>Der Austausch von Dokumenten (z.B. Arztbriefe, Befunde usw.) zwischen Leistungserbringern kann an den TI-Dienst KIM (Kommunikation im Medizinwesen) angebunden werden, sobald der Dienst zur Verfügung steht.</t>
  </si>
  <si>
    <t>F020.1</t>
  </si>
  <si>
    <t>F021.2</t>
  </si>
  <si>
    <t>F026.1</t>
  </si>
  <si>
    <t>F026.2</t>
  </si>
  <si>
    <t>F031.1</t>
  </si>
  <si>
    <t>F031.2</t>
  </si>
  <si>
    <t>F039.1</t>
  </si>
  <si>
    <t>F039.2</t>
  </si>
  <si>
    <t>F076.1</t>
  </si>
  <si>
    <t>F076.2</t>
  </si>
  <si>
    <t>Das Patientenportal kann virtualisiert betrieben werden.</t>
  </si>
  <si>
    <t>Das Patientenportal kann von allen Arbeitsplätzen webbasiert administriert werden.</t>
  </si>
  <si>
    <t>I018.1</t>
  </si>
  <si>
    <t>I018.2</t>
  </si>
  <si>
    <t>Das Patientenportal ist barrierefrei nutzbar.</t>
  </si>
  <si>
    <t xml:space="preserve">Die Patientenportalsprache ist diskriminierungsfrei. </t>
  </si>
  <si>
    <t>Das Patientenportal kann an das vorhandene Active Directory angeschlossen werden. Rollen und Rechte können darüber administriert werden.</t>
  </si>
  <si>
    <t>I021.1</t>
  </si>
  <si>
    <t>I021.2</t>
  </si>
  <si>
    <t>I026</t>
  </si>
  <si>
    <t>I026.3</t>
  </si>
  <si>
    <t>I026.4</t>
  </si>
  <si>
    <t>I026.5</t>
  </si>
  <si>
    <t>I028</t>
  </si>
  <si>
    <t>Das Patientenportal muss die folgenden Browser in den aktuellen Versionen unterstützen: 
- Microsoft Edge
- Google Chrome
- Safari</t>
  </si>
  <si>
    <t>I040</t>
  </si>
  <si>
    <t>HYDMedia [Dedalus Healthcare]</t>
  </si>
  <si>
    <t>DeepUnity [Dedalus Healthcare]</t>
  </si>
  <si>
    <t>Datenbank KIS</t>
  </si>
  <si>
    <t>Zusätzliche Information</t>
  </si>
  <si>
    <t xml:space="preserve">Hinweise zur Bewertung und Ausfüllung:
</t>
  </si>
  <si>
    <t>A/B</t>
  </si>
  <si>
    <t>Support/Service</t>
  </si>
  <si>
    <t>P007</t>
  </si>
  <si>
    <t>Der Support wird über ein Service Level Agreement garantiert.</t>
  </si>
  <si>
    <t>F050.1</t>
  </si>
  <si>
    <t>Schnittstellendaten müssen lückenlos mitprotokolliert werden und es muss ein dazugehöriges Fehlerlog geführt werden.</t>
  </si>
  <si>
    <t>Implementierung inkl. Projektmanagement/ Bereitstellung und Installation der Hardware</t>
  </si>
  <si>
    <t>Implementierung inkl. Projektmanagement/ Bereitstellung und Installation der Software</t>
  </si>
  <si>
    <t>Das Backup wird vom Auftragnehmer eingerichtet und auf Vollständigkeit geprüft.</t>
  </si>
  <si>
    <t>Das Backup wird regelmäßig auf Konsistenz geprüft.</t>
  </si>
  <si>
    <t>I047</t>
  </si>
  <si>
    <t>I048</t>
  </si>
  <si>
    <t>Das Backupverfahren muss eine Medientrennung unterstützen.</t>
  </si>
  <si>
    <t>P008</t>
  </si>
  <si>
    <t>P009</t>
  </si>
  <si>
    <t>Hardware/Software</t>
  </si>
  <si>
    <t>Schulungen und Softwareeinführungen (Initial) - Endanwenderschulung für KeyUser (8 Mitarbeiter) zu je zwei Terminen</t>
  </si>
  <si>
    <t>Schulungen und Softwareeinführungen (Initial) - Administratorenschulung (8 Mitarbeiter) zu je einem Termin</t>
  </si>
  <si>
    <t>1.7.</t>
  </si>
  <si>
    <t>1.8.</t>
  </si>
  <si>
    <t>Der Systemanbieter muss den Support per Telefon anbieten.</t>
  </si>
  <si>
    <t>Die Schulungsunterlagen sind für den Auftraggeber digital verfügbar (Online-Benutzerhandbuch).</t>
  </si>
  <si>
    <r>
      <t xml:space="preserve">Das St.-Marien-Krankenhaus verfügt zum Zeitpunkt der Veröffentlichung der Ausschreibung über </t>
    </r>
    <r>
      <rPr>
        <b/>
        <sz val="11"/>
        <rFont val="Arial"/>
        <family val="2"/>
      </rPr>
      <t>222 Betten</t>
    </r>
    <r>
      <rPr>
        <sz val="11"/>
        <rFont val="Arial"/>
        <family val="2"/>
      </rPr>
      <t>.</t>
    </r>
  </si>
  <si>
    <t>Das System muss in die bestehende IT-Infrastruktur des St.-Marien-Krankenhauses Dresden integriert werden.</t>
  </si>
  <si>
    <t>On-Premise-Lösung des Anbieters: Der Anbieter ist für die Hard-und Software eigenverantwortlich. Der Auftraggeber stellt folgendes zur Verfügung:
- redundantes Rechenzentrum (Brandabschnittsgetrennt)
- redundant klimatisierte Räume
- 19 Zoll Netzwerkrack/Serverrack (Bautiefe 100cm)
- Spannungsversorgung (SV nicht unterbrechungsfrei)
- max. 4 HE im Rack + 2 HE für USV (pro Raum)
- WAN Anbindung
- Backupserver (Veeam)</t>
  </si>
  <si>
    <t>Bei Cloud-Lösung des Anbieters: Der Anbieter ist für die Hard-und Software eigenverantwortlich.</t>
  </si>
  <si>
    <t>Sofern eine Cloud-Lösung angeboten wird, ist ein C5-Testat der datenverarbeitenden Stelle im Hinblick auf die C5-Basiskriterien für die im Rahmen des Cloud-Computing-Dienstes eingesetzten Cloud-Systeme und die eingesetzte Technik gefordert.</t>
  </si>
  <si>
    <r>
      <t>Schnittstell</t>
    </r>
    <r>
      <rPr>
        <sz val="11"/>
        <rFont val="Arial"/>
        <family val="2"/>
      </rPr>
      <t>e/n</t>
    </r>
    <r>
      <rPr>
        <sz val="11"/>
        <color theme="1"/>
        <rFont val="Arial"/>
        <family val="2"/>
      </rPr>
      <t xml:space="preserve"> zum KIS Orbis von Dedalus</t>
    </r>
  </si>
  <si>
    <t>Der Auftraggeber, das St.-Marien-Krankenhaus Dresden, hat im Rahmen des Krankenhauszukunftsgesetzes Fördermittel nach § 19 Abs. 1 Satz 1 Nr. 2 KHSFV beantragt.
Das Krankenhaus, in Trägerschaft des Caritasverbandes für das Bistum Dresden-Meißen e.V., legt großen Wert auf qualifizierte medizinische Versorgung und menschliche Zuwendung. Mit modernster Diagnostik und Therapie, darunter MRT-Untersuchungen und erweiterter Infrastruktur für stationäre sowie tagesklinische Behandlungen, bietet es eine breite Palette an Leistungen an. Insgesamt verfügt es über 222 Betten für die Versorgung der Patienten.
Ziel ist die vollumfängliche Implementierung eines transsektoral übergreifenden Patientenportals für das digitale Aufnahme-, Behandlungs- und Entlassmanagement mit integrierter KIS-Anbindung sowohl für die stationären als auch ambulanten Patient: innen des St.-Marien-Krankenhauses Dresden. So wird ein digitaler Informationsaustausch zwischen Leistungserbringenden und -empfänger:innen, sowie zwischen den Leistungserbringenden, Pflege- oder Rehabilitationseinrichtungen während und nach der Behandlung im  Krankenhaus  vereinfacht und optimiert. Der/ Die Patient:innen des St.-Marien-Krankenhauses Dresden werden bereits vor Beginn des eigentlichen Aufenthalts bis weit über die Entlassung hinaus an die stationäre und ambulante Behandlung dauerhaft angebunden und profitieren von einem niederschwellig verfügbaren Kontakt- und Kommunikationsangebot.</t>
  </si>
  <si>
    <t>Das vorliegende Dokument ist vom Anbieter vollständig auszufüllen und einzureichen (grüne Felder). Wird das Dokument nicht unterzeichnet und mit dem Angebot eingereicht, wird das Angebot von der Wertung ausgeschlossen.</t>
  </si>
  <si>
    <t>Hinweise zum Verfahren</t>
  </si>
  <si>
    <t>Aufgrund des geschätzten Auftragswertes der Leistungen erfolgt das Vergabeverfahren nach europaweiter Bekanntmachung. Das St.-Marien-Krankenhaus Dresden ist kein öffentlicher Auftraggeber im Sinne des § 98 GWB. Eine gesetzliche Pflicht zur Einhaltung vergaberechtlicher Bestimmungen besteht daher nicht. Zur Sicherstellung eines fairen und transparenten Wettbewerbes wird das St. Marien-Krankenhaus Dresden das Vergabeverfahren jedoch in Anlehnung an die Bestimmungen des VgV und des 4. Teils des GWB durchführen. Der Bieter kann hieraus jedoch keine klagbaren Rechte herleiten.</t>
  </si>
  <si>
    <t>*ACHTUNG: Dieses Dokument ist digital zu unterschreiben, dafür geben Sie bitte den Namen und die Adresse Ihrer Firma an. Außerdem ist das Datum anzugeben sowie der Name (Vor-und Nachname) der erklärenden Person.  Schreiben Sie den Namen bitte vollständig aus.</t>
  </si>
  <si>
    <t>eventuell erforderliche Hardware (bitte genaue Aufstellung der benötigten Hardware)</t>
  </si>
  <si>
    <t>Bereitgestellt bis Q4/2025</t>
  </si>
  <si>
    <t>Lösung ist vollständig cloudbasiert</t>
  </si>
  <si>
    <t>P010</t>
  </si>
  <si>
    <t>nein</t>
  </si>
  <si>
    <t>ja</t>
  </si>
  <si>
    <t xml:space="preserve">Anhand einer Checkliste wird dem Patienten/ Patientenvertreter im Patientenportal ersichtlich gemacht, welche Unterlagen und Angaben verpflichtend und optional gegeben werden müssen/ können. </t>
  </si>
  <si>
    <t>Die Stammdaten des Patienten können über eine standardisierte Schnittstelle aus dem Patientenportal in das KIS übernommen werden.</t>
  </si>
  <si>
    <t>Berechtigungen müssen manuell vergeben und entzogen werden können.</t>
  </si>
  <si>
    <t>Der Hosting-Dienstleister weist ein Informations- und Sicherheits-Managementsystem nach ISO 27001 vor. Der Hosting-Dienstleister gewährleistet die DSGVO-Konformität und weist dies durch entsprechende Zertifizierungen nach.</t>
  </si>
  <si>
    <t>Der Hosting-Dienstleister weist ein IT Service Management nach ISO/IEC 20000 oder vergleichbar nach.</t>
  </si>
  <si>
    <t>nicht verfügbar/ Kostenpflichtige Anpassung/ Bereitgestellt bis Q4/2025/ Vorhanden (*)</t>
  </si>
  <si>
    <t>F019.1</t>
  </si>
  <si>
    <t>F020.2</t>
  </si>
  <si>
    <t>F020.3</t>
  </si>
  <si>
    <t>F020.4</t>
  </si>
  <si>
    <t>F025.1</t>
  </si>
  <si>
    <t>F025.2</t>
  </si>
  <si>
    <t>F025.2.1</t>
  </si>
  <si>
    <t>F025.3</t>
  </si>
  <si>
    <t>Dem Auftraggeber muss es möglich sein im Patientenportal, Terminvorschläge an den Patienten/ Patientenvertreter zu senden, der die Terminanfrage gestellt hat.</t>
  </si>
  <si>
    <t xml:space="preserve">Patienten/ Patientenvertreter mit Zugang über Patientenportal: Die Terminvorschläge werden per E-Mail vom Auftraggeber an den Nutzer gesendet. In die E-Mail wird vom Patientenportal automatisch ein Hinweis eingefügt, dass im Patientenportal neue Informationen für den Nutzer vorliegen. </t>
  </si>
  <si>
    <t>Die Terminvorschläge müssen dem Patienten/ Patientenvertreter, der die Anfrage gestellt hat, im Patientenportal angezeigt werden.</t>
  </si>
  <si>
    <t xml:space="preserve">Patienten/ Patientenvertreter mit initialem Kontakt ohne Patientenportal: Die Terminvorschläge können per E-Mail vom Auftraggeber an den Nutzer gesendet werden. </t>
  </si>
  <si>
    <t xml:space="preserve">In die E-Mail wird vom Patientenportal automatisch ein temporärer Zugang für den Patienten/ Patientenvertreter übermittelt, über welchen er weitere Schritte vornehmen kann. </t>
  </si>
  <si>
    <t>Dem Patienten/ Patientenvertreter ist es möglich, nach erstmaligem Anmelden seine Nutzerdaten individuell anzupassen. Der Zugang wird so automatisch vom temporären zum individuellen Zugang.</t>
  </si>
  <si>
    <t>Dem Patienten/ Patientenvertreter, der die Anfrage gestellt hat, muss es möglich sein, auf den Terminvorschlag zu antworten.</t>
  </si>
  <si>
    <t>Dem Patienten/ Patientenvertreter, der die Anfrage gestellt hat, muss es möglich sein, den Terminvorschlag im Patientenportal anzunehmen.</t>
  </si>
  <si>
    <t>Dem Patienten/ Patientenvertreter, der die Anfrage gestellt hat, muss es möglich sein, den Terminvorschlag im Patientenportal abzulehnen und eine Alternative anzufragen.</t>
  </si>
  <si>
    <t>F030.1</t>
  </si>
  <si>
    <t>F030.2</t>
  </si>
  <si>
    <t>Zusätzlich erhält der Patient/ Patientenvertreter eine Terminbestätigung per E-Mail.</t>
  </si>
  <si>
    <t>Der Patient/ Patientenvertreter muss eine digitale Terminbestätigung im Patientenportal erhalten.</t>
  </si>
  <si>
    <t>Der Patient/ Patientenvertreter wird via E-Mail auf die Absage im Patientenportal aufmerksam gemacht.</t>
  </si>
  <si>
    <t>Der Patient/ Patientenvertreter wird via Push-Nachricht auf die Absage im Patientenportal aufmerksam gemacht.</t>
  </si>
  <si>
    <t>Der Patient/ Patientenvertreter erhält per Push-Nachricht einen Hinweis, dass er im Patientenportal eine Antwort auf seine Terminanfrage erhalten hat.</t>
  </si>
  <si>
    <t>F038.1</t>
  </si>
  <si>
    <t>F038.2</t>
  </si>
  <si>
    <t>F038.3</t>
  </si>
  <si>
    <t>F040.1</t>
  </si>
  <si>
    <t>F040.2</t>
  </si>
  <si>
    <t>F049.1</t>
  </si>
  <si>
    <t>F051</t>
  </si>
  <si>
    <t>F051.1</t>
  </si>
  <si>
    <t>F052.2</t>
  </si>
  <si>
    <t>Der Patient/ Patientenvertreter muss im Patientenportal digitale Dokumente in seinen persönlichen Bereich hochladen können.</t>
  </si>
  <si>
    <t>Der Patient/ Patientenvertreter kann ein Dokument bei Bedarf über die Kamera-Funktion seines mobilen Endgerätes in das Patientenportal einscannen.</t>
  </si>
  <si>
    <t>Alle zuvor im Patientenportal erstellten medizinischen Dokumente und relevanten medizinischen Befunde, die zuvor in das Patientenportal hochgeladen wurden, müssen dem zuständigen Mitarbeiter über das Patientenportal über eine Schnittstelle zum KIS nach manueller Freigabe zur Verfügung gestellt werden.</t>
  </si>
  <si>
    <t>F063.1</t>
  </si>
  <si>
    <t>F063.2</t>
  </si>
  <si>
    <t>I038</t>
  </si>
  <si>
    <t>I059</t>
  </si>
  <si>
    <t>F048.1</t>
  </si>
  <si>
    <t>F050.2</t>
  </si>
  <si>
    <t>F050.2.1</t>
  </si>
  <si>
    <t>F050.2.2</t>
  </si>
  <si>
    <t>F050.2.3</t>
  </si>
  <si>
    <t>F050.2.4</t>
  </si>
  <si>
    <t>F050.3</t>
  </si>
  <si>
    <t>F050.4</t>
  </si>
  <si>
    <t>F050.5</t>
  </si>
  <si>
    <t>F050.6</t>
  </si>
  <si>
    <t>F061.1</t>
  </si>
  <si>
    <t>F061.2</t>
  </si>
  <si>
    <t>Der Auftraggeber stellt die für die Punkt zu Punkt Navigation benötigte Infrastruktur bereit (QR-Codes, Karten, POI´s).</t>
  </si>
  <si>
    <t>Dem Patienten müssen über das Patientenportal vorab Aufklärungsmaterialien wie Videomaterial, Infotexte und Bildmaterial zur Verfügung gestellt werden können.</t>
  </si>
  <si>
    <t>F071.2</t>
  </si>
  <si>
    <t>F071.3.1</t>
  </si>
  <si>
    <t>F071.3.2</t>
  </si>
  <si>
    <t>F072.1</t>
  </si>
  <si>
    <t>F072.2</t>
  </si>
  <si>
    <t>F073.1</t>
  </si>
  <si>
    <t>F073.2</t>
  </si>
  <si>
    <t>F073.3</t>
  </si>
  <si>
    <t>F073.4</t>
  </si>
  <si>
    <t>F077.1</t>
  </si>
  <si>
    <t>F077.2</t>
  </si>
  <si>
    <t>F080.3</t>
  </si>
  <si>
    <t>F080.4</t>
  </si>
  <si>
    <t>Die Anforderungen F061 - F061.2 können über die Telematikinfrastruktur an den TI-Messenger angebunden sein oder angebunden werden, sobald der Dienst zur Verfügung steht.</t>
  </si>
  <si>
    <t>Die Anforderungen F043, F048, F073-F073.4 können über die Telematikinfrastruktur an die ePA (elektronische Patientenakte) angebunden sein oder angebunden werden, sobald der Dienst zur Verfügung steht.</t>
  </si>
  <si>
    <t>Der Systemanbieter muss einen Support mindestens werktags zwischen 8:00-16:00 MEZ gewährleisten.</t>
  </si>
  <si>
    <t>1.9.</t>
  </si>
  <si>
    <t>2.9.</t>
  </si>
  <si>
    <t>optionale kostenpflichtige Anpassungen zur Erreichung des Projektziels</t>
  </si>
  <si>
    <t>Unter Punkt 1.9. und 2.9. im Preisblatt sind alle optionalen kostenpflichtigen Anpassungen zur Erreichung des Projektziels nachvollziebar aufzuführen.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</si>
</sst>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quot; &quot;[$€-407];[Red]&quot;-&quot;#,##0.00&quot; &quot;[$€-407]"/>
    <numFmt numFmtId="165" formatCode="_-* #,##0.00_-;\-* #,##0.00_-;_-* &quot;-&quot;??_-;_-@_-"/>
    <numFmt numFmtId="166" formatCode="#,##0.00\ &quot;€&quot;"/>
    <numFmt numFmtId="167" formatCode="_-* #,##0_-;\-* #,##0_-;_-* &quot;-&quot;??_-;_-@_-"/>
    <numFmt numFmtId="168" formatCode="_-* #,##0.00\ [$€-407]_-;\-* #,##0.00\ [$€-407]_-;_-* &quot;-&quot;??\ [$€-407]_-;_-@_-"/>
  </numFmts>
  <fonts count="46" x14ac:knownFonts="1">
    <font>
      <sz val="11"/>
      <color theme="1"/>
      <name val="Calibri"/>
      <family val="2"/>
      <scheme val="minor"/>
    </font>
    <font>
      <sz val="10"/>
      <name val="Arial"/>
      <family val="2"/>
    </font>
    <font>
      <b/>
      <sz val="16"/>
      <name val="Arial"/>
      <family val="2"/>
    </font>
    <font>
      <b/>
      <sz val="18"/>
      <color theme="0"/>
      <name val="Arial"/>
      <family val="2"/>
    </font>
    <font>
      <sz val="12"/>
      <name val="Arial"/>
      <family val="2"/>
    </font>
    <font>
      <u/>
      <sz val="12"/>
      <name val="Arial"/>
      <family val="2"/>
    </font>
    <font>
      <sz val="10"/>
      <color theme="1"/>
      <name val="Arial"/>
      <family val="2"/>
    </font>
    <font>
      <b/>
      <sz val="10"/>
      <name val="Arial"/>
      <family val="2"/>
    </font>
    <font>
      <sz val="11"/>
      <color theme="0"/>
      <name val="Arial"/>
      <family val="2"/>
    </font>
    <font>
      <sz val="11"/>
      <name val="Arial"/>
      <family val="2"/>
    </font>
    <font>
      <sz val="11"/>
      <color theme="1"/>
      <name val="Arial"/>
      <family val="2"/>
    </font>
    <font>
      <b/>
      <sz val="11"/>
      <name val="Arial"/>
      <family val="2"/>
    </font>
    <font>
      <sz val="11"/>
      <color rgb="FFFF0000"/>
      <name val="Arial"/>
      <family val="2"/>
    </font>
    <font>
      <sz val="16"/>
      <color theme="0"/>
      <name val="Arial"/>
      <family val="2"/>
    </font>
    <font>
      <b/>
      <sz val="10"/>
      <color theme="0"/>
      <name val="Arial"/>
      <family val="2"/>
    </font>
    <font>
      <sz val="11"/>
      <color theme="1"/>
      <name val="Calibri"/>
      <family val="2"/>
      <scheme val="minor"/>
    </font>
    <font>
      <sz val="10"/>
      <name val="Tahoma"/>
      <family val="2"/>
    </font>
    <font>
      <sz val="8"/>
      <color theme="1"/>
      <name val="Tahoma"/>
      <family val="2"/>
    </font>
    <font>
      <b/>
      <sz val="10"/>
      <name val="Tahoma"/>
      <family val="2"/>
    </font>
    <font>
      <sz val="8"/>
      <color rgb="FFC00000"/>
      <name val="Tahoma"/>
      <family val="2"/>
    </font>
    <font>
      <sz val="8"/>
      <name val="Tahoma"/>
      <family val="2"/>
    </font>
    <font>
      <b/>
      <sz val="10"/>
      <color theme="1"/>
      <name val="Tahoma"/>
      <family val="2"/>
    </font>
    <font>
      <sz val="8"/>
      <color rgb="FFFF0000"/>
      <name val="Tahoma"/>
      <family val="2"/>
    </font>
    <font>
      <sz val="12"/>
      <name val="Tahoma"/>
      <family val="2"/>
    </font>
    <font>
      <b/>
      <sz val="9"/>
      <name val="Tahoma"/>
      <family val="2"/>
    </font>
    <font>
      <sz val="10"/>
      <color theme="0"/>
      <name val="Tahoma"/>
      <family val="2"/>
    </font>
    <font>
      <b/>
      <sz val="10"/>
      <color theme="0"/>
      <name val="Tahoma"/>
      <family val="2"/>
    </font>
    <font>
      <b/>
      <sz val="8"/>
      <color theme="0"/>
      <name val="Tahoma"/>
      <family val="2"/>
    </font>
    <font>
      <i/>
      <sz val="8"/>
      <name val="Tahoma"/>
      <family val="2"/>
    </font>
    <font>
      <sz val="8"/>
      <name val="Calibri"/>
      <family val="2"/>
    </font>
    <font>
      <sz val="10"/>
      <color theme="1"/>
      <name val="Tahoma"/>
      <family val="2"/>
    </font>
    <font>
      <u/>
      <sz val="16"/>
      <name val="Arial"/>
      <family val="2"/>
    </font>
    <font>
      <sz val="11"/>
      <color indexed="8"/>
      <name val="Calibri"/>
      <family val="2"/>
    </font>
    <font>
      <b/>
      <sz val="11"/>
      <color theme="1"/>
      <name val="Arial"/>
      <family val="2"/>
    </font>
    <font>
      <sz val="10"/>
      <color theme="1"/>
      <name val="Arial Narrow"/>
      <family val="2"/>
    </font>
    <font>
      <i/>
      <sz val="11"/>
      <color theme="1"/>
      <name val="Arial"/>
      <family val="2"/>
    </font>
    <font>
      <sz val="11"/>
      <color indexed="8"/>
      <name val="Arial"/>
      <family val="2"/>
    </font>
    <font>
      <b/>
      <sz val="11"/>
      <color indexed="8"/>
      <name val="Arial"/>
      <family val="2"/>
    </font>
    <font>
      <i/>
      <sz val="11"/>
      <color rgb="FFFF0000"/>
      <name val="Arial"/>
      <family val="2"/>
    </font>
    <font>
      <sz val="10"/>
      <color rgb="FFFFFF00"/>
      <name val="Tahoma"/>
      <family val="2"/>
    </font>
    <font>
      <b/>
      <sz val="10"/>
      <color rgb="FFFF0000"/>
      <name val="Tahoma"/>
      <family val="2"/>
    </font>
    <font>
      <sz val="10"/>
      <color rgb="FFFF0000"/>
      <name val="Tahoma"/>
      <family val="2"/>
    </font>
    <font>
      <i/>
      <sz val="11"/>
      <name val="Arial"/>
      <family val="2"/>
    </font>
    <font>
      <b/>
      <sz val="11"/>
      <color rgb="FFFF0000"/>
      <name val="Arial"/>
      <family val="2"/>
    </font>
    <font>
      <sz val="11"/>
      <color rgb="FFFF0000"/>
      <name val="Calibri"/>
      <family val="2"/>
      <scheme val="minor"/>
    </font>
    <font>
      <u/>
      <sz val="11"/>
      <name val="Arial"/>
      <family val="2"/>
    </font>
  </fonts>
  <fills count="19">
    <fill>
      <patternFill patternType="none"/>
    </fill>
    <fill>
      <patternFill patternType="gray125"/>
    </fill>
    <fill>
      <patternFill patternType="solid">
        <fgColor rgb="FFFFFFFF"/>
        <bgColor indexed="64"/>
      </patternFill>
    </fill>
    <fill>
      <patternFill patternType="solid">
        <fgColor rgb="FF003258"/>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8"/>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9FF99"/>
        <bgColor indexed="64"/>
      </patternFill>
    </fill>
    <fill>
      <patternFill patternType="solid">
        <fgColor theme="0" tint="-0.249977111117893"/>
        <bgColor indexed="64"/>
      </patternFill>
    </fill>
  </fills>
  <borders count="6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s>
  <cellStyleXfs count="16">
    <xf numFmtId="0" fontId="0" fillId="0" borderId="0"/>
    <xf numFmtId="164" fontId="1" fillId="0" borderId="0"/>
    <xf numFmtId="164" fontId="1" fillId="0" borderId="0"/>
    <xf numFmtId="164" fontId="1" fillId="0" borderId="0"/>
    <xf numFmtId="0" fontId="1" fillId="0" borderId="0"/>
    <xf numFmtId="164" fontId="6" fillId="0" borderId="0"/>
    <xf numFmtId="44" fontId="15" fillId="0" borderId="0" applyFont="0" applyFill="0" applyBorder="0" applyAlignment="0" applyProtection="0"/>
    <xf numFmtId="0" fontId="16" fillId="0" borderId="0"/>
    <xf numFmtId="0" fontId="16" fillId="0" borderId="0"/>
    <xf numFmtId="44" fontId="15" fillId="0" borderId="0" applyFont="0" applyFill="0" applyBorder="0" applyAlignment="0" applyProtection="0"/>
    <xf numFmtId="0" fontId="1" fillId="0" borderId="0"/>
    <xf numFmtId="0" fontId="34" fillId="0" borderId="0"/>
    <xf numFmtId="0" fontId="15" fillId="0" borderId="0"/>
    <xf numFmtId="165" fontId="34" fillId="0" borderId="0" applyFont="0" applyFill="0" applyBorder="0" applyAlignment="0" applyProtection="0"/>
    <xf numFmtId="44" fontId="34" fillId="0" borderId="0" applyFont="0" applyFill="0" applyBorder="0" applyAlignment="0" applyProtection="0"/>
    <xf numFmtId="44" fontId="32" fillId="0" borderId="0" applyFont="0" applyFill="0" applyBorder="0" applyAlignment="0" applyProtection="0"/>
  </cellStyleXfs>
  <cellXfs count="446">
    <xf numFmtId="0" fontId="0" fillId="0" borderId="0" xfId="0"/>
    <xf numFmtId="0" fontId="0" fillId="0" borderId="0" xfId="0" applyAlignment="1">
      <alignment vertical="top" wrapText="1"/>
    </xf>
    <xf numFmtId="0" fontId="0" fillId="0" borderId="0" xfId="0" applyAlignment="1">
      <alignment vertical="center" wrapText="1"/>
    </xf>
    <xf numFmtId="164" fontId="4" fillId="0" borderId="0" xfId="2" applyFont="1" applyAlignment="1" applyProtection="1">
      <alignment vertical="top" wrapText="1"/>
    </xf>
    <xf numFmtId="164" fontId="4" fillId="0" borderId="0" xfId="2" applyFont="1" applyAlignment="1" applyProtection="1">
      <alignment vertical="top"/>
    </xf>
    <xf numFmtId="0" fontId="0" fillId="0" borderId="0" xfId="0" applyAlignment="1">
      <alignment vertical="center"/>
    </xf>
    <xf numFmtId="164" fontId="2" fillId="0" borderId="0" xfId="2" applyFont="1" applyAlignment="1" applyProtection="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11" xfId="0" applyFont="1" applyBorder="1" applyAlignment="1">
      <alignment vertical="center" wrapText="1"/>
    </xf>
    <xf numFmtId="0" fontId="1" fillId="0" borderId="11" xfId="0" applyFont="1" applyBorder="1" applyAlignment="1">
      <alignment vertical="center"/>
    </xf>
    <xf numFmtId="0" fontId="1" fillId="0" borderId="11" xfId="0" applyFont="1" applyBorder="1" applyAlignment="1">
      <alignment horizontal="center" vertical="center"/>
    </xf>
    <xf numFmtId="0" fontId="13" fillId="3" borderId="4" xfId="0" applyFont="1" applyFill="1" applyBorder="1" applyAlignment="1">
      <alignment vertical="center"/>
    </xf>
    <xf numFmtId="49" fontId="8" fillId="3" borderId="2" xfId="0" applyNumberFormat="1" applyFont="1" applyFill="1" applyBorder="1" applyAlignment="1">
      <alignment horizontal="left" vertical="center" wrapText="1"/>
    </xf>
    <xf numFmtId="164" fontId="3" fillId="6" borderId="0" xfId="1" applyFont="1" applyFill="1" applyAlignment="1">
      <alignment horizontal="left" vertical="center"/>
    </xf>
    <xf numFmtId="164" fontId="3" fillId="6" borderId="0" xfId="5" applyFont="1" applyFill="1" applyAlignment="1">
      <alignment vertical="center"/>
    </xf>
    <xf numFmtId="164" fontId="3" fillId="6" borderId="0" xfId="5" applyFont="1" applyFill="1" applyAlignment="1">
      <alignment horizontal="center" vertical="center"/>
    </xf>
    <xf numFmtId="0" fontId="7" fillId="7" borderId="2" xfId="0" applyFont="1" applyFill="1" applyBorder="1" applyAlignment="1">
      <alignment horizontal="left" vertical="center" wrapText="1"/>
    </xf>
    <xf numFmtId="0" fontId="1" fillId="7" borderId="2" xfId="0" applyFont="1" applyFill="1" applyBorder="1" applyAlignment="1">
      <alignment horizontal="center" vertical="center"/>
    </xf>
    <xf numFmtId="0" fontId="9" fillId="15" borderId="2" xfId="10" applyFont="1" applyFill="1" applyBorder="1" applyAlignment="1">
      <alignment vertical="center" wrapText="1"/>
    </xf>
    <xf numFmtId="0" fontId="0" fillId="0" borderId="0" xfId="0"/>
    <xf numFmtId="0" fontId="0" fillId="0" borderId="0" xfId="0"/>
    <xf numFmtId="0" fontId="16" fillId="0" borderId="0" xfId="7"/>
    <xf numFmtId="0" fontId="16" fillId="0" borderId="0" xfId="7" applyAlignment="1" applyProtection="1">
      <alignment horizontal="center"/>
    </xf>
    <xf numFmtId="0" fontId="16" fillId="0" borderId="0" xfId="7" applyProtection="1"/>
    <xf numFmtId="0" fontId="16" fillId="0" borderId="0" xfId="7" applyAlignment="1">
      <alignment horizontal="center" vertical="center"/>
    </xf>
    <xf numFmtId="0" fontId="16" fillId="0" borderId="0" xfId="7" applyAlignment="1" applyProtection="1">
      <alignment horizontal="center" vertical="center"/>
    </xf>
    <xf numFmtId="0" fontId="16" fillId="0" borderId="0" xfId="7" applyFont="1" applyAlignment="1">
      <alignment horizontal="left" vertical="center"/>
    </xf>
    <xf numFmtId="0" fontId="17" fillId="0" borderId="0" xfId="7" applyFont="1" applyBorder="1" applyAlignment="1">
      <alignment horizontal="center" vertical="center" wrapText="1"/>
    </xf>
    <xf numFmtId="0" fontId="17" fillId="0" borderId="0" xfId="7" applyFont="1" applyBorder="1" applyAlignment="1">
      <alignment horizontal="left" vertical="center" wrapText="1"/>
    </xf>
    <xf numFmtId="0" fontId="19" fillId="0" borderId="0" xfId="7" applyFont="1" applyBorder="1" applyAlignment="1" applyProtection="1">
      <alignment horizontal="center" vertical="center"/>
    </xf>
    <xf numFmtId="0" fontId="17" fillId="0" borderId="0" xfId="7" applyFont="1" applyBorder="1" applyAlignment="1" applyProtection="1">
      <alignment horizontal="center" vertical="center"/>
    </xf>
    <xf numFmtId="0" fontId="17" fillId="0" borderId="0" xfId="7" applyFont="1" applyBorder="1" applyAlignment="1">
      <alignment horizontal="center" vertical="center"/>
    </xf>
    <xf numFmtId="0" fontId="17" fillId="0" borderId="2" xfId="7" applyFont="1" applyBorder="1" applyAlignment="1">
      <alignment horizontal="center" vertical="center"/>
    </xf>
    <xf numFmtId="0" fontId="17" fillId="0" borderId="2" xfId="7" applyFont="1" applyBorder="1" applyAlignment="1">
      <alignment horizontal="center" vertical="center" wrapText="1"/>
    </xf>
    <xf numFmtId="0" fontId="20" fillId="0" borderId="2" xfId="7" applyFont="1" applyBorder="1" applyAlignment="1">
      <alignment horizontal="center" vertical="center"/>
    </xf>
    <xf numFmtId="0" fontId="20" fillId="0" borderId="2" xfId="7" applyFont="1" applyBorder="1" applyAlignment="1">
      <alignment horizontal="center" vertical="center" wrapText="1"/>
    </xf>
    <xf numFmtId="0" fontId="20" fillId="0" borderId="2" xfId="7" applyFont="1" applyBorder="1" applyAlignment="1" applyProtection="1">
      <alignment horizontal="center" vertical="center"/>
    </xf>
    <xf numFmtId="49" fontId="20" fillId="0" borderId="2" xfId="7" applyNumberFormat="1" applyFont="1" applyBorder="1" applyAlignment="1">
      <alignment horizontal="center" vertical="center" wrapText="1"/>
    </xf>
    <xf numFmtId="0" fontId="25" fillId="0" borderId="0" xfId="7" applyFont="1"/>
    <xf numFmtId="0" fontId="27" fillId="10" borderId="25" xfId="7" applyFont="1" applyFill="1" applyBorder="1" applyAlignment="1">
      <alignment horizontal="center" vertical="center"/>
    </xf>
    <xf numFmtId="0" fontId="27" fillId="10" borderId="6" xfId="7" applyFont="1" applyFill="1" applyBorder="1" applyAlignment="1">
      <alignment horizontal="center" vertical="center"/>
    </xf>
    <xf numFmtId="0" fontId="25" fillId="10" borderId="14" xfId="7" applyFont="1" applyFill="1" applyBorder="1" applyAlignment="1">
      <alignment horizontal="center" vertical="center" wrapText="1"/>
    </xf>
    <xf numFmtId="0" fontId="26" fillId="10" borderId="13" xfId="7" applyFont="1" applyFill="1" applyBorder="1" applyAlignment="1">
      <alignment horizontal="center" vertical="center"/>
    </xf>
    <xf numFmtId="0" fontId="25" fillId="10" borderId="13" xfId="7" applyFont="1" applyFill="1" applyBorder="1" applyAlignment="1" applyProtection="1">
      <alignment horizontal="center"/>
    </xf>
    <xf numFmtId="0" fontId="20" fillId="0" borderId="2" xfId="7" applyFont="1" applyFill="1" applyBorder="1" applyAlignment="1">
      <alignment horizontal="center" vertical="center"/>
    </xf>
    <xf numFmtId="0" fontId="16" fillId="0" borderId="0" xfId="7" applyFill="1"/>
    <xf numFmtId="0" fontId="20" fillId="0" borderId="2" xfId="7" applyFont="1" applyFill="1" applyBorder="1" applyAlignment="1" applyProtection="1">
      <alignment horizontal="center" vertical="center"/>
    </xf>
    <xf numFmtId="0" fontId="20" fillId="0" borderId="0" xfId="7" applyFont="1"/>
    <xf numFmtId="0" fontId="20" fillId="0" borderId="7" xfId="7" applyFont="1" applyFill="1" applyBorder="1" applyAlignment="1" applyProtection="1">
      <alignment horizontal="center" vertical="center"/>
    </xf>
    <xf numFmtId="0" fontId="20" fillId="0" borderId="30" xfId="7" applyFont="1" applyBorder="1" applyAlignment="1">
      <alignment horizontal="center" vertical="center" wrapText="1"/>
    </xf>
    <xf numFmtId="0" fontId="30" fillId="0" borderId="0" xfId="7" applyFont="1" applyBorder="1" applyAlignment="1">
      <alignment horizontal="left" vertical="center" wrapText="1"/>
    </xf>
    <xf numFmtId="0" fontId="16" fillId="0" borderId="0" xfId="7" applyFont="1" applyAlignment="1" applyProtection="1">
      <alignment horizontal="left" vertical="center"/>
    </xf>
    <xf numFmtId="0" fontId="20" fillId="11" borderId="2" xfId="7" applyFont="1" applyFill="1" applyBorder="1" applyAlignment="1" applyProtection="1">
      <alignment horizontal="center" vertical="center"/>
    </xf>
    <xf numFmtId="0" fontId="29" fillId="11" borderId="2" xfId="7" applyFont="1" applyFill="1" applyBorder="1" applyAlignment="1" applyProtection="1">
      <alignment horizontal="center" vertical="center" wrapText="1"/>
    </xf>
    <xf numFmtId="0" fontId="20" fillId="11" borderId="8" xfId="7" applyFont="1" applyFill="1" applyBorder="1" applyAlignment="1" applyProtection="1">
      <alignment horizontal="center" vertical="center"/>
    </xf>
    <xf numFmtId="0" fontId="20" fillId="0" borderId="18" xfId="7" applyFont="1" applyBorder="1" applyAlignment="1">
      <alignment horizontal="center" vertical="center" wrapText="1"/>
    </xf>
    <xf numFmtId="0" fontId="20" fillId="0" borderId="29" xfId="7" applyFont="1" applyBorder="1" applyAlignment="1">
      <alignment horizontal="center" vertical="center" wrapText="1"/>
    </xf>
    <xf numFmtId="0" fontId="17" fillId="0" borderId="7" xfId="7" applyFont="1" applyBorder="1" applyAlignment="1">
      <alignment horizontal="center" vertical="center"/>
    </xf>
    <xf numFmtId="0" fontId="20" fillId="11" borderId="33" xfId="7" applyFont="1" applyFill="1" applyBorder="1" applyAlignment="1" applyProtection="1">
      <alignment horizontal="center" vertical="center"/>
    </xf>
    <xf numFmtId="0" fontId="20" fillId="11" borderId="7" xfId="7" applyFont="1" applyFill="1" applyBorder="1" applyAlignment="1" applyProtection="1">
      <alignment horizontal="center" vertical="center"/>
    </xf>
    <xf numFmtId="0" fontId="20" fillId="11" borderId="34" xfId="7" applyFont="1" applyFill="1" applyBorder="1" applyAlignment="1" applyProtection="1">
      <alignment horizontal="center" vertical="center"/>
    </xf>
    <xf numFmtId="0" fontId="20" fillId="11" borderId="35" xfId="7" applyFont="1" applyFill="1" applyBorder="1" applyAlignment="1">
      <alignment horizontal="center" vertical="center" wrapText="1"/>
    </xf>
    <xf numFmtId="0" fontId="20" fillId="11" borderId="7" xfId="7" applyFont="1" applyFill="1" applyBorder="1" applyAlignment="1">
      <alignment horizontal="center" vertical="center"/>
    </xf>
    <xf numFmtId="0" fontId="20" fillId="11" borderId="36" xfId="7" applyFont="1" applyFill="1" applyBorder="1" applyAlignment="1">
      <alignment horizontal="center" vertical="center"/>
    </xf>
    <xf numFmtId="0" fontId="24" fillId="9" borderId="37" xfId="7" applyFont="1" applyFill="1" applyBorder="1" applyAlignment="1">
      <alignment horizontal="left" vertical="center"/>
    </xf>
    <xf numFmtId="0" fontId="23" fillId="9" borderId="38" xfId="7" applyFont="1" applyFill="1" applyBorder="1" applyAlignment="1">
      <alignment horizontal="left" vertical="center"/>
    </xf>
    <xf numFmtId="0" fontId="23" fillId="9" borderId="38" xfId="7" applyFont="1" applyFill="1" applyBorder="1" applyAlignment="1" applyProtection="1">
      <alignment horizontal="left" vertical="center"/>
    </xf>
    <xf numFmtId="0" fontId="23" fillId="9" borderId="39" xfId="7" applyFont="1" applyFill="1" applyBorder="1" applyAlignment="1">
      <alignment horizontal="left" vertical="center"/>
    </xf>
    <xf numFmtId="0" fontId="17" fillId="0" borderId="16" xfId="7" applyFont="1" applyBorder="1" applyAlignment="1">
      <alignment horizontal="center" vertical="center" wrapText="1"/>
    </xf>
    <xf numFmtId="49" fontId="20" fillId="0" borderId="7" xfId="7" applyNumberFormat="1" applyFont="1" applyBorder="1" applyAlignment="1">
      <alignment horizontal="center" vertical="center" wrapText="1"/>
    </xf>
    <xf numFmtId="0" fontId="20" fillId="11" borderId="33" xfId="7" applyFont="1" applyFill="1" applyBorder="1" applyAlignment="1">
      <alignment horizontal="center" vertical="center" wrapText="1"/>
    </xf>
    <xf numFmtId="0" fontId="29" fillId="11" borderId="44" xfId="7" applyFont="1" applyFill="1" applyBorder="1" applyAlignment="1" applyProtection="1">
      <alignment horizontal="center" vertical="center" wrapText="1"/>
    </xf>
    <xf numFmtId="0" fontId="29" fillId="11" borderId="45" xfId="7" applyFont="1" applyFill="1" applyBorder="1" applyAlignment="1" applyProtection="1">
      <alignment horizontal="center" vertical="center" wrapText="1"/>
    </xf>
    <xf numFmtId="0" fontId="29" fillId="11" borderId="46" xfId="7" applyFont="1" applyFill="1" applyBorder="1" applyAlignment="1" applyProtection="1">
      <alignment horizontal="center" vertical="center" wrapText="1"/>
    </xf>
    <xf numFmtId="0" fontId="29" fillId="11" borderId="18" xfId="7" applyFont="1" applyFill="1" applyBorder="1" applyAlignment="1" applyProtection="1">
      <alignment horizontal="center" vertical="center" wrapText="1"/>
    </xf>
    <xf numFmtId="0" fontId="29" fillId="11" borderId="16" xfId="7" applyFont="1" applyFill="1" applyBorder="1" applyAlignment="1" applyProtection="1">
      <alignment horizontal="center" vertical="center" wrapText="1"/>
    </xf>
    <xf numFmtId="0" fontId="20" fillId="0" borderId="20" xfId="7" applyFont="1" applyFill="1" applyBorder="1" applyAlignment="1">
      <alignment horizontal="left" vertical="center" wrapText="1"/>
    </xf>
    <xf numFmtId="0" fontId="20" fillId="11" borderId="50" xfId="7" applyFont="1" applyFill="1" applyBorder="1" applyAlignment="1" applyProtection="1">
      <alignment horizontal="center" vertical="center"/>
    </xf>
    <xf numFmtId="0" fontId="20" fillId="11" borderId="20" xfId="7" applyFont="1" applyFill="1" applyBorder="1" applyAlignment="1" applyProtection="1">
      <alignment horizontal="center" vertical="center"/>
    </xf>
    <xf numFmtId="0" fontId="20" fillId="11" borderId="28" xfId="7" applyFont="1" applyFill="1" applyBorder="1" applyAlignment="1" applyProtection="1">
      <alignment horizontal="center" vertical="center"/>
    </xf>
    <xf numFmtId="0" fontId="20" fillId="11" borderId="17" xfId="7" applyFont="1" applyFill="1" applyBorder="1" applyAlignment="1" applyProtection="1">
      <alignment horizontal="center" vertical="center"/>
    </xf>
    <xf numFmtId="0" fontId="20" fillId="0" borderId="44" xfId="7" applyFont="1" applyFill="1" applyBorder="1" applyAlignment="1">
      <alignment horizontal="center" vertical="center" wrapText="1"/>
    </xf>
    <xf numFmtId="0" fontId="20" fillId="0" borderId="45" xfId="7" applyFont="1" applyFill="1" applyBorder="1" applyAlignment="1">
      <alignment horizontal="center" vertical="center"/>
    </xf>
    <xf numFmtId="0" fontId="20" fillId="0" borderId="18" xfId="7" applyFont="1" applyFill="1" applyBorder="1" applyAlignment="1">
      <alignment horizontal="center" vertical="center" wrapText="1"/>
    </xf>
    <xf numFmtId="0" fontId="20" fillId="0" borderId="30" xfId="7" applyFont="1" applyFill="1" applyBorder="1" applyAlignment="1">
      <alignment horizontal="center" vertical="center"/>
    </xf>
    <xf numFmtId="0" fontId="20" fillId="11" borderId="51" xfId="7" applyFont="1" applyFill="1" applyBorder="1" applyAlignment="1" applyProtection="1">
      <alignment horizontal="center" vertical="center"/>
    </xf>
    <xf numFmtId="0" fontId="20" fillId="11" borderId="46" xfId="7" applyFont="1" applyFill="1" applyBorder="1" applyAlignment="1" applyProtection="1">
      <alignment horizontal="center" vertical="center"/>
    </xf>
    <xf numFmtId="0" fontId="9" fillId="0" borderId="0" xfId="7" applyFont="1"/>
    <xf numFmtId="49" fontId="31" fillId="0" borderId="0" xfId="10" applyNumberFormat="1" applyFont="1" applyAlignment="1">
      <alignment vertical="top"/>
    </xf>
    <xf numFmtId="0" fontId="1" fillId="0" borderId="0" xfId="10" applyAlignment="1">
      <alignment horizontal="left" vertical="top" wrapText="1"/>
    </xf>
    <xf numFmtId="0" fontId="9" fillId="0" borderId="0" xfId="8" applyFont="1" applyAlignment="1">
      <alignment horizontal="center" vertical="center"/>
    </xf>
    <xf numFmtId="49" fontId="9" fillId="0" borderId="0" xfId="8" applyNumberFormat="1" applyFont="1" applyAlignment="1">
      <alignment vertical="top" wrapText="1"/>
    </xf>
    <xf numFmtId="0" fontId="9" fillId="0" borderId="0" xfId="10" applyFont="1" applyAlignment="1">
      <alignment vertical="top" wrapText="1"/>
    </xf>
    <xf numFmtId="0" fontId="9" fillId="0" borderId="0" xfId="10" applyFont="1" applyAlignment="1">
      <alignment vertical="top"/>
    </xf>
    <xf numFmtId="0" fontId="11" fillId="0" borderId="0" xfId="10" applyFont="1" applyAlignment="1">
      <alignment vertical="top" wrapText="1"/>
    </xf>
    <xf numFmtId="0" fontId="7" fillId="12" borderId="2" xfId="7" applyFont="1" applyFill="1" applyBorder="1" applyAlignment="1">
      <alignment horizontal="center" vertical="center" wrapText="1"/>
    </xf>
    <xf numFmtId="0" fontId="1" fillId="12" borderId="2" xfId="7" applyFont="1" applyFill="1" applyBorder="1" applyAlignment="1">
      <alignment horizontal="left" vertical="center" wrapText="1"/>
    </xf>
    <xf numFmtId="0" fontId="7" fillId="13" borderId="2" xfId="7" applyFont="1" applyFill="1" applyBorder="1" applyAlignment="1">
      <alignment horizontal="center" vertical="center" wrapText="1"/>
    </xf>
    <xf numFmtId="0" fontId="1" fillId="13" borderId="2" xfId="7" applyFont="1" applyFill="1" applyBorder="1" applyAlignment="1">
      <alignment vertical="top" wrapText="1"/>
    </xf>
    <xf numFmtId="0" fontId="11" fillId="4" borderId="2" xfId="10" applyFont="1" applyFill="1" applyBorder="1" applyAlignment="1">
      <alignment horizontal="left" vertical="center"/>
    </xf>
    <xf numFmtId="0" fontId="11" fillId="4" borderId="2" xfId="10" applyFont="1" applyFill="1" applyBorder="1" applyAlignment="1">
      <alignment horizontal="left" vertical="center" wrapText="1"/>
    </xf>
    <xf numFmtId="0" fontId="11" fillId="0" borderId="2" xfId="10" applyFont="1" applyBorder="1" applyAlignment="1">
      <alignment vertical="center" wrapText="1"/>
    </xf>
    <xf numFmtId="0" fontId="11" fillId="0" borderId="0" xfId="7" applyFont="1"/>
    <xf numFmtId="0" fontId="12" fillId="0" borderId="0" xfId="12" applyFont="1" applyAlignment="1">
      <alignment vertical="top" wrapText="1"/>
    </xf>
    <xf numFmtId="0" fontId="10" fillId="0" borderId="0" xfId="12" applyFont="1"/>
    <xf numFmtId="49" fontId="33" fillId="4" borderId="2" xfId="12" applyNumberFormat="1" applyFont="1" applyFill="1" applyBorder="1" applyAlignment="1">
      <alignment horizontal="left" vertical="top"/>
    </xf>
    <xf numFmtId="49" fontId="33" fillId="4" borderId="3" xfId="12" applyNumberFormat="1" applyFont="1" applyFill="1" applyBorder="1" applyAlignment="1">
      <alignment horizontal="left" vertical="top" wrapText="1"/>
    </xf>
    <xf numFmtId="49" fontId="33" fillId="4" borderId="2" xfId="12" applyNumberFormat="1" applyFont="1" applyFill="1" applyBorder="1" applyAlignment="1">
      <alignment horizontal="center" vertical="top" wrapText="1"/>
    </xf>
    <xf numFmtId="49" fontId="33" fillId="4" borderId="8" xfId="12" applyNumberFormat="1" applyFont="1" applyFill="1" applyBorder="1" applyAlignment="1">
      <alignment horizontal="left" vertical="top" wrapText="1"/>
    </xf>
    <xf numFmtId="49" fontId="33" fillId="4" borderId="2" xfId="12" applyNumberFormat="1" applyFont="1" applyFill="1" applyBorder="1" applyAlignment="1">
      <alignment horizontal="center" vertical="top"/>
    </xf>
    <xf numFmtId="0" fontId="6" fillId="0" borderId="0" xfId="12" applyFont="1"/>
    <xf numFmtId="0" fontId="33" fillId="0" borderId="2" xfId="12" applyFont="1" applyBorder="1" applyAlignment="1">
      <alignment horizontal="left" vertical="top"/>
    </xf>
    <xf numFmtId="0" fontId="33" fillId="0" borderId="4" xfId="12" applyFont="1" applyBorder="1" applyAlignment="1">
      <alignment vertical="top" wrapText="1"/>
    </xf>
    <xf numFmtId="0" fontId="33" fillId="0" borderId="5" xfId="12" applyFont="1" applyBorder="1" applyAlignment="1">
      <alignment vertical="top" wrapText="1"/>
    </xf>
    <xf numFmtId="0" fontId="10" fillId="0" borderId="9" xfId="12" applyFont="1" applyBorder="1" applyAlignment="1">
      <alignment vertical="top"/>
    </xf>
    <xf numFmtId="166" fontId="33" fillId="0" borderId="2" xfId="12" applyNumberFormat="1" applyFont="1" applyBorder="1" applyAlignment="1">
      <alignment vertical="top"/>
    </xf>
    <xf numFmtId="0" fontId="6" fillId="0" borderId="0" xfId="12" applyFont="1" applyAlignment="1">
      <alignment vertical="center"/>
    </xf>
    <xf numFmtId="16" fontId="10" fillId="0" borderId="8" xfId="12" quotePrefix="1" applyNumberFormat="1" applyFont="1" applyBorder="1" applyAlignment="1">
      <alignment horizontal="left" vertical="top"/>
    </xf>
    <xf numFmtId="0" fontId="10" fillId="0" borderId="2" xfId="11" applyFont="1" applyBorder="1" applyAlignment="1">
      <alignment horizontal="justify" vertical="center" wrapText="1"/>
    </xf>
    <xf numFmtId="0" fontId="10" fillId="0" borderId="10" xfId="11" applyFont="1" applyBorder="1" applyAlignment="1">
      <alignment horizontal="justify" vertical="center" wrapText="1"/>
    </xf>
    <xf numFmtId="167" fontId="10" fillId="0" borderId="2" xfId="13" applyNumberFormat="1" applyFont="1" applyBorder="1" applyAlignment="1" applyProtection="1">
      <alignment vertical="top"/>
    </xf>
    <xf numFmtId="166" fontId="10" fillId="0" borderId="2" xfId="12" applyNumberFormat="1" applyFont="1" applyBorder="1" applyAlignment="1">
      <alignment vertical="top"/>
    </xf>
    <xf numFmtId="16" fontId="10" fillId="0" borderId="2" xfId="12" quotePrefix="1" applyNumberFormat="1" applyFont="1" applyBorder="1" applyAlignment="1">
      <alignment horizontal="left" vertical="top"/>
    </xf>
    <xf numFmtId="0" fontId="10" fillId="0" borderId="2" xfId="11" applyFont="1" applyBorder="1" applyAlignment="1">
      <alignment horizontal="left" vertical="top" wrapText="1"/>
    </xf>
    <xf numFmtId="0" fontId="10" fillId="0" borderId="3" xfId="11" applyFont="1" applyBorder="1" applyAlignment="1">
      <alignment horizontal="left" vertical="top" wrapText="1"/>
    </xf>
    <xf numFmtId="16" fontId="10" fillId="0" borderId="3" xfId="12" quotePrefix="1" applyNumberFormat="1" applyFont="1" applyBorder="1" applyAlignment="1">
      <alignment horizontal="left" vertical="top"/>
    </xf>
    <xf numFmtId="166" fontId="35" fillId="0" borderId="2" xfId="12" applyNumberFormat="1" applyFont="1" applyBorder="1" applyAlignment="1">
      <alignment vertical="top"/>
    </xf>
    <xf numFmtId="16" fontId="10" fillId="0" borderId="9" xfId="12" quotePrefix="1" applyNumberFormat="1" applyFont="1" applyBorder="1" applyAlignment="1">
      <alignment horizontal="left" vertical="top"/>
    </xf>
    <xf numFmtId="166" fontId="10" fillId="0" borderId="9" xfId="12" applyNumberFormat="1" applyFont="1" applyBorder="1" applyAlignment="1">
      <alignment vertical="top"/>
    </xf>
    <xf numFmtId="168" fontId="10" fillId="0" borderId="9" xfId="12" applyNumberFormat="1" applyFont="1" applyBorder="1" applyAlignment="1">
      <alignment vertical="top"/>
    </xf>
    <xf numFmtId="167" fontId="10" fillId="0" borderId="9" xfId="13" applyNumberFormat="1" applyFont="1" applyBorder="1" applyAlignment="1" applyProtection="1">
      <alignment vertical="top"/>
    </xf>
    <xf numFmtId="0" fontId="33" fillId="0" borderId="7" xfId="12" applyFont="1" applyBorder="1" applyAlignment="1">
      <alignment horizontal="left" vertical="top"/>
    </xf>
    <xf numFmtId="0" fontId="33" fillId="0" borderId="34" xfId="12" applyFont="1" applyBorder="1" applyAlignment="1">
      <alignment vertical="top" wrapText="1"/>
    </xf>
    <xf numFmtId="0" fontId="33" fillId="0" borderId="11" xfId="12" applyFont="1" applyBorder="1" applyAlignment="1">
      <alignment vertical="top" wrapText="1"/>
    </xf>
    <xf numFmtId="166" fontId="33" fillId="0" borderId="7" xfId="12" applyNumberFormat="1" applyFont="1" applyBorder="1" applyAlignment="1">
      <alignment vertical="top" wrapText="1"/>
    </xf>
    <xf numFmtId="0" fontId="10" fillId="0" borderId="2" xfId="12" applyFont="1" applyBorder="1" applyAlignment="1">
      <alignment horizontal="left" vertical="top"/>
    </xf>
    <xf numFmtId="0" fontId="10" fillId="0" borderId="2" xfId="12" applyFont="1" applyBorder="1" applyAlignment="1">
      <alignment vertical="top" wrapText="1"/>
    </xf>
    <xf numFmtId="166" fontId="10" fillId="0" borderId="2" xfId="12" applyNumberFormat="1" applyFont="1" applyBorder="1" applyAlignment="1">
      <alignment vertical="top" wrapText="1"/>
    </xf>
    <xf numFmtId="166" fontId="35" fillId="0" borderId="3" xfId="12" applyNumberFormat="1" applyFont="1" applyBorder="1" applyAlignment="1">
      <alignment vertical="top"/>
    </xf>
    <xf numFmtId="166" fontId="10" fillId="0" borderId="3" xfId="12" applyNumberFormat="1" applyFont="1" applyBorder="1" applyAlignment="1">
      <alignment vertical="top" wrapText="1"/>
    </xf>
    <xf numFmtId="166" fontId="35" fillId="0" borderId="9" xfId="12" applyNumberFormat="1" applyFont="1" applyBorder="1" applyAlignment="1">
      <alignment vertical="top"/>
    </xf>
    <xf numFmtId="44" fontId="10" fillId="0" borderId="9" xfId="14" applyFont="1" applyBorder="1" applyAlignment="1" applyProtection="1">
      <alignment vertical="top"/>
    </xf>
    <xf numFmtId="166" fontId="10" fillId="0" borderId="9" xfId="12" applyNumberFormat="1" applyFont="1" applyBorder="1" applyAlignment="1">
      <alignment vertical="top" wrapText="1"/>
    </xf>
    <xf numFmtId="0" fontId="10" fillId="0" borderId="52" xfId="12" applyFont="1" applyBorder="1" applyAlignment="1">
      <alignment horizontal="left" vertical="top"/>
    </xf>
    <xf numFmtId="166" fontId="36" fillId="5" borderId="52" xfId="15" applyNumberFormat="1" applyFont="1" applyFill="1" applyBorder="1" applyAlignment="1" applyProtection="1">
      <alignment horizontal="right" vertical="top"/>
    </xf>
    <xf numFmtId="0" fontId="10" fillId="0" borderId="6" xfId="12" applyFont="1" applyBorder="1" applyAlignment="1">
      <alignment horizontal="left" vertical="top"/>
    </xf>
    <xf numFmtId="166" fontId="36" fillId="5" borderId="6" xfId="15" applyNumberFormat="1" applyFont="1" applyFill="1" applyBorder="1" applyAlignment="1" applyProtection="1">
      <alignment horizontal="right" vertical="top"/>
    </xf>
    <xf numFmtId="49" fontId="37" fillId="5" borderId="53" xfId="8" applyNumberFormat="1" applyFont="1" applyFill="1" applyBorder="1" applyAlignment="1">
      <alignment horizontal="left" vertical="top"/>
    </xf>
    <xf numFmtId="0" fontId="33" fillId="0" borderId="53" xfId="12" applyFont="1" applyBorder="1" applyAlignment="1">
      <alignment horizontal="left" vertical="top"/>
    </xf>
    <xf numFmtId="166" fontId="37" fillId="5" borderId="53" xfId="15" applyNumberFormat="1" applyFont="1" applyFill="1" applyBorder="1" applyAlignment="1" applyProtection="1">
      <alignment horizontal="right" vertical="top"/>
    </xf>
    <xf numFmtId="49" fontId="9" fillId="0" borderId="0" xfId="12" applyNumberFormat="1" applyFont="1"/>
    <xf numFmtId="0" fontId="1" fillId="0" borderId="0" xfId="12" applyFont="1"/>
    <xf numFmtId="49" fontId="9" fillId="0" borderId="0" xfId="12" applyNumberFormat="1" applyFont="1" applyAlignment="1">
      <alignment horizontal="center"/>
    </xf>
    <xf numFmtId="0" fontId="9" fillId="0" borderId="0" xfId="12" applyFont="1"/>
    <xf numFmtId="49" fontId="1" fillId="0" borderId="0" xfId="12" applyNumberFormat="1" applyFont="1"/>
    <xf numFmtId="0" fontId="11" fillId="5" borderId="2" xfId="12" applyFont="1" applyFill="1" applyBorder="1" applyAlignment="1">
      <alignment vertical="center" wrapText="1"/>
    </xf>
    <xf numFmtId="0" fontId="9" fillId="0" borderId="0" xfId="12" applyFont="1" applyAlignment="1">
      <alignment vertical="top"/>
    </xf>
    <xf numFmtId="49" fontId="11" fillId="0" borderId="0" xfId="12" applyNumberFormat="1" applyFont="1"/>
    <xf numFmtId="0" fontId="11" fillId="0" borderId="0" xfId="12" applyFont="1"/>
    <xf numFmtId="0" fontId="9" fillId="0" borderId="0" xfId="12" applyFont="1" applyAlignment="1">
      <alignment horizontal="center"/>
    </xf>
    <xf numFmtId="0" fontId="11" fillId="14" borderId="2" xfId="10" applyFont="1" applyFill="1" applyBorder="1" applyAlignment="1">
      <alignment horizontal="center" vertical="center" wrapText="1"/>
    </xf>
    <xf numFmtId="0" fontId="9" fillId="14" borderId="2" xfId="10" applyFont="1" applyFill="1" applyBorder="1" applyAlignment="1">
      <alignment vertical="top" wrapText="1"/>
    </xf>
    <xf numFmtId="0" fontId="17" fillId="0" borderId="26" xfId="7" applyFont="1" applyBorder="1" applyAlignment="1">
      <alignment horizontal="center" vertical="center" wrapText="1"/>
    </xf>
    <xf numFmtId="0" fontId="17" fillId="0" borderId="25" xfId="7" applyFont="1" applyBorder="1" applyAlignment="1">
      <alignment horizontal="center" vertical="center"/>
    </xf>
    <xf numFmtId="0" fontId="20" fillId="11" borderId="54" xfId="7" applyFont="1" applyFill="1" applyBorder="1" applyAlignment="1" applyProtection="1">
      <alignment horizontal="center" vertical="center"/>
    </xf>
    <xf numFmtId="0" fontId="20" fillId="11" borderId="24" xfId="7" applyFont="1" applyFill="1" applyBorder="1" applyAlignment="1" applyProtection="1">
      <alignment horizontal="center" vertical="center"/>
    </xf>
    <xf numFmtId="0" fontId="20" fillId="11" borderId="43" xfId="7" applyFont="1" applyFill="1" applyBorder="1" applyAlignment="1" applyProtection="1">
      <alignment horizontal="center" vertical="center"/>
    </xf>
    <xf numFmtId="0" fontId="20" fillId="0" borderId="1" xfId="7" applyFont="1" applyBorder="1" applyAlignment="1">
      <alignment horizontal="left" vertical="center" wrapText="1"/>
    </xf>
    <xf numFmtId="0" fontId="20" fillId="11" borderId="23" xfId="7" applyFont="1" applyFill="1" applyBorder="1" applyAlignment="1">
      <alignment horizontal="center" vertical="center" wrapText="1"/>
    </xf>
    <xf numFmtId="0" fontId="20" fillId="11" borderId="6" xfId="7" applyFont="1" applyFill="1" applyBorder="1" applyAlignment="1">
      <alignment horizontal="center" vertical="center" wrapText="1"/>
    </xf>
    <xf numFmtId="0" fontId="20" fillId="11" borderId="6" xfId="7" applyFont="1" applyFill="1" applyBorder="1" applyAlignment="1">
      <alignment horizontal="center" vertical="center"/>
    </xf>
    <xf numFmtId="0" fontId="20" fillId="11" borderId="22" xfId="7" applyFont="1" applyFill="1" applyBorder="1" applyAlignment="1">
      <alignment horizontal="center" vertical="center"/>
    </xf>
    <xf numFmtId="0" fontId="20" fillId="9" borderId="38" xfId="7" applyFont="1" applyFill="1" applyBorder="1" applyAlignment="1">
      <alignment horizontal="center" vertical="center"/>
    </xf>
    <xf numFmtId="0" fontId="20" fillId="9" borderId="38" xfId="7" applyFont="1" applyFill="1" applyBorder="1" applyAlignment="1" applyProtection="1">
      <alignment horizontal="center" vertical="center"/>
    </xf>
    <xf numFmtId="0" fontId="24" fillId="9" borderId="38" xfId="7" applyFont="1" applyFill="1" applyBorder="1" applyAlignment="1" applyProtection="1">
      <alignment horizontal="center" vertical="center"/>
    </xf>
    <xf numFmtId="0" fontId="20" fillId="9" borderId="38" xfId="7" applyFont="1" applyFill="1" applyBorder="1" applyAlignment="1">
      <alignment horizontal="left" vertical="center" wrapText="1"/>
    </xf>
    <xf numFmtId="0" fontId="20" fillId="9" borderId="38" xfId="7" applyFont="1" applyFill="1" applyBorder="1" applyAlignment="1" applyProtection="1">
      <alignment horizontal="center" vertical="center" wrapText="1"/>
      <protection locked="0"/>
    </xf>
    <xf numFmtId="0" fontId="20" fillId="9" borderId="38" xfId="7" applyFont="1" applyFill="1" applyBorder="1" applyAlignment="1">
      <alignment horizontal="center" vertical="center" wrapText="1"/>
    </xf>
    <xf numFmtId="0" fontId="20" fillId="9" borderId="39" xfId="7" applyFont="1" applyFill="1" applyBorder="1" applyAlignment="1">
      <alignment horizontal="center" vertical="center" wrapText="1"/>
    </xf>
    <xf numFmtId="0" fontId="20" fillId="9" borderId="15" xfId="7" applyFont="1" applyFill="1" applyBorder="1" applyAlignment="1">
      <alignment horizontal="center" vertical="center" wrapText="1"/>
    </xf>
    <xf numFmtId="0" fontId="20" fillId="0" borderId="2" xfId="7" applyFont="1" applyFill="1" applyBorder="1" applyAlignment="1">
      <alignment horizontal="center" vertical="center" wrapText="1"/>
    </xf>
    <xf numFmtId="0" fontId="20" fillId="5" borderId="16" xfId="7" applyFont="1" applyFill="1" applyBorder="1" applyAlignment="1">
      <alignment horizontal="center" vertical="center" wrapText="1"/>
    </xf>
    <xf numFmtId="0" fontId="20" fillId="11" borderId="26" xfId="7" applyFont="1" applyFill="1" applyBorder="1" applyAlignment="1">
      <alignment horizontal="center" vertical="center" wrapText="1"/>
    </xf>
    <xf numFmtId="0" fontId="20" fillId="11" borderId="25" xfId="7" applyFont="1" applyFill="1" applyBorder="1" applyAlignment="1">
      <alignment horizontal="center" vertical="center" wrapText="1"/>
    </xf>
    <xf numFmtId="0" fontId="20" fillId="11" borderId="24" xfId="7" applyFont="1" applyFill="1" applyBorder="1" applyAlignment="1">
      <alignment horizontal="center" vertical="center" wrapText="1"/>
    </xf>
    <xf numFmtId="0" fontId="20" fillId="0" borderId="30" xfId="7" applyFont="1" applyFill="1" applyBorder="1" applyAlignment="1" applyProtection="1">
      <alignment horizontal="center" vertical="center"/>
    </xf>
    <xf numFmtId="0" fontId="17" fillId="0" borderId="47" xfId="7" applyFont="1" applyBorder="1" applyAlignment="1">
      <alignment horizontal="center" vertical="center" wrapText="1"/>
    </xf>
    <xf numFmtId="0" fontId="20" fillId="0" borderId="3" xfId="7" applyFont="1" applyFill="1" applyBorder="1" applyAlignment="1" applyProtection="1">
      <alignment horizontal="center" vertical="center"/>
    </xf>
    <xf numFmtId="0" fontId="24" fillId="9" borderId="41" xfId="7" applyFont="1" applyFill="1" applyBorder="1" applyAlignment="1">
      <alignment horizontal="left" vertical="center"/>
    </xf>
    <xf numFmtId="0" fontId="23" fillId="9" borderId="15" xfId="7" applyFont="1" applyFill="1" applyBorder="1" applyAlignment="1">
      <alignment horizontal="left" vertical="center"/>
    </xf>
    <xf numFmtId="0" fontId="23" fillId="9" borderId="15" xfId="7" applyFont="1" applyFill="1" applyBorder="1" applyAlignment="1" applyProtection="1">
      <alignment horizontal="left" vertical="center"/>
    </xf>
    <xf numFmtId="0" fontId="20" fillId="11" borderId="44" xfId="7" applyFont="1" applyFill="1" applyBorder="1" applyAlignment="1">
      <alignment horizontal="center" vertical="center" wrapText="1"/>
    </xf>
    <xf numFmtId="0" fontId="20" fillId="11" borderId="45" xfId="7" applyFont="1" applyFill="1" applyBorder="1" applyAlignment="1">
      <alignment horizontal="center" vertical="center" wrapText="1"/>
    </xf>
    <xf numFmtId="0" fontId="20" fillId="11" borderId="45" xfId="7" applyFont="1" applyFill="1" applyBorder="1" applyAlignment="1">
      <alignment horizontal="center" vertical="center"/>
    </xf>
    <xf numFmtId="0" fontId="20" fillId="11" borderId="46" xfId="7" applyFont="1" applyFill="1" applyBorder="1" applyAlignment="1">
      <alignment horizontal="center" vertical="center"/>
    </xf>
    <xf numFmtId="0" fontId="17" fillId="0" borderId="30" xfId="7" applyFont="1" applyBorder="1" applyAlignment="1">
      <alignment horizontal="center" vertical="center" wrapText="1"/>
    </xf>
    <xf numFmtId="0" fontId="17" fillId="0" borderId="31" xfId="7" applyFont="1" applyBorder="1" applyAlignment="1">
      <alignment horizontal="center" vertical="center" wrapText="1"/>
    </xf>
    <xf numFmtId="0" fontId="17" fillId="0" borderId="55" xfId="7" applyFont="1" applyBorder="1" applyAlignment="1">
      <alignment horizontal="center" vertical="center" wrapText="1"/>
    </xf>
    <xf numFmtId="0" fontId="17" fillId="0" borderId="49" xfId="7" applyFont="1" applyBorder="1" applyAlignment="1">
      <alignment horizontal="center" vertical="center" wrapText="1"/>
    </xf>
    <xf numFmtId="0" fontId="17" fillId="0" borderId="60" xfId="7" applyFont="1" applyBorder="1" applyAlignment="1">
      <alignment horizontal="center" vertical="center" wrapText="1"/>
    </xf>
    <xf numFmtId="0" fontId="17" fillId="0" borderId="44" xfId="7" applyFont="1" applyBorder="1" applyAlignment="1">
      <alignment horizontal="center" vertical="center"/>
    </xf>
    <xf numFmtId="0" fontId="17" fillId="0" borderId="18" xfId="7" applyFont="1" applyBorder="1" applyAlignment="1">
      <alignment horizontal="center" vertical="center"/>
    </xf>
    <xf numFmtId="0" fontId="20" fillId="0" borderId="18" xfId="7" applyFont="1" applyFill="1" applyBorder="1" applyAlignment="1">
      <alignment horizontal="center" vertical="center"/>
    </xf>
    <xf numFmtId="0" fontId="20" fillId="0" borderId="48" xfId="7" applyFont="1" applyFill="1" applyBorder="1" applyAlignment="1">
      <alignment horizontal="center" vertical="center"/>
    </xf>
    <xf numFmtId="0" fontId="20" fillId="0" borderId="29" xfId="7" applyFont="1" applyFill="1" applyBorder="1" applyAlignment="1">
      <alignment horizontal="center" vertical="center"/>
    </xf>
    <xf numFmtId="0" fontId="17" fillId="0" borderId="62" xfId="7" applyFont="1" applyBorder="1" applyAlignment="1">
      <alignment horizontal="center" vertical="center" wrapText="1"/>
    </xf>
    <xf numFmtId="0" fontId="23" fillId="9" borderId="13" xfId="7" applyFont="1" applyFill="1" applyBorder="1" applyAlignment="1">
      <alignment horizontal="left" vertical="center"/>
    </xf>
    <xf numFmtId="0" fontId="20" fillId="16" borderId="18" xfId="7" applyFont="1" applyFill="1" applyBorder="1" applyAlignment="1">
      <alignment horizontal="center" vertical="center" wrapText="1"/>
    </xf>
    <xf numFmtId="0" fontId="20" fillId="16" borderId="2" xfId="7" applyFont="1" applyFill="1" applyBorder="1" applyAlignment="1">
      <alignment horizontal="center" vertical="center" wrapText="1"/>
    </xf>
    <xf numFmtId="0" fontId="17" fillId="16" borderId="2" xfId="7" applyFont="1" applyFill="1" applyBorder="1" applyAlignment="1">
      <alignment horizontal="center" vertical="center" wrapText="1"/>
    </xf>
    <xf numFmtId="0" fontId="17" fillId="16" borderId="16" xfId="7" applyFont="1" applyFill="1" applyBorder="1" applyAlignment="1">
      <alignment horizontal="center" vertical="center" wrapText="1"/>
    </xf>
    <xf numFmtId="0" fontId="20" fillId="16" borderId="29" xfId="7" applyFont="1" applyFill="1" applyBorder="1" applyAlignment="1">
      <alignment horizontal="center" vertical="center" wrapText="1"/>
    </xf>
    <xf numFmtId="0" fontId="20" fillId="16" borderId="30" xfId="7" applyFont="1" applyFill="1" applyBorder="1" applyAlignment="1">
      <alignment horizontal="center" vertical="center" wrapText="1"/>
    </xf>
    <xf numFmtId="0" fontId="17" fillId="16" borderId="30" xfId="7" applyFont="1" applyFill="1" applyBorder="1" applyAlignment="1">
      <alignment horizontal="center" vertical="center" wrapText="1"/>
    </xf>
    <xf numFmtId="0" fontId="17" fillId="16" borderId="31" xfId="7" applyFont="1" applyFill="1" applyBorder="1" applyAlignment="1">
      <alignment horizontal="center" vertical="center" wrapText="1"/>
    </xf>
    <xf numFmtId="0" fontId="20" fillId="16" borderId="3" xfId="7" applyFont="1" applyFill="1" applyBorder="1" applyAlignment="1" applyProtection="1">
      <alignment horizontal="center" vertical="center"/>
    </xf>
    <xf numFmtId="0" fontId="19" fillId="16" borderId="57" xfId="7" applyFont="1" applyFill="1" applyBorder="1" applyAlignment="1" applyProtection="1">
      <alignment horizontal="center" vertical="center"/>
    </xf>
    <xf numFmtId="0" fontId="20" fillId="16" borderId="30" xfId="7" applyFont="1" applyFill="1" applyBorder="1" applyAlignment="1" applyProtection="1">
      <alignment horizontal="center" vertical="center"/>
    </xf>
    <xf numFmtId="0" fontId="19" fillId="16" borderId="31" xfId="7" applyFont="1" applyFill="1" applyBorder="1" applyAlignment="1" applyProtection="1">
      <alignment horizontal="center" vertical="center"/>
    </xf>
    <xf numFmtId="0" fontId="20" fillId="16" borderId="2" xfId="7" applyFont="1" applyFill="1" applyBorder="1" applyAlignment="1" applyProtection="1">
      <alignment horizontal="center" vertical="center"/>
    </xf>
    <xf numFmtId="0" fontId="19" fillId="16" borderId="16" xfId="7" applyFont="1" applyFill="1" applyBorder="1" applyAlignment="1" applyProtection="1">
      <alignment horizontal="center" vertical="center"/>
    </xf>
    <xf numFmtId="0" fontId="20" fillId="0" borderId="35" xfId="7" applyFont="1" applyFill="1" applyBorder="1" applyAlignment="1">
      <alignment horizontal="center" vertical="center" wrapText="1"/>
    </xf>
    <xf numFmtId="0" fontId="20" fillId="0" borderId="7" xfId="7" applyFont="1" applyFill="1" applyBorder="1" applyAlignment="1">
      <alignment horizontal="center" vertical="center"/>
    </xf>
    <xf numFmtId="0" fontId="17" fillId="0" borderId="35" xfId="7" applyFont="1" applyBorder="1" applyAlignment="1">
      <alignment horizontal="center" vertical="center"/>
    </xf>
    <xf numFmtId="0" fontId="20" fillId="0" borderId="35" xfId="7" applyFont="1" applyBorder="1" applyAlignment="1">
      <alignment horizontal="center" vertical="center" wrapText="1"/>
    </xf>
    <xf numFmtId="0" fontId="20" fillId="0" borderId="7" xfId="7" applyFont="1" applyBorder="1" applyAlignment="1">
      <alignment horizontal="center" vertical="center" wrapText="1"/>
    </xf>
    <xf numFmtId="0" fontId="17" fillId="0" borderId="7" xfId="7" applyFont="1" applyBorder="1" applyAlignment="1">
      <alignment horizontal="center" vertical="center" wrapText="1"/>
    </xf>
    <xf numFmtId="0" fontId="17" fillId="0" borderId="36" xfId="7" applyFont="1" applyBorder="1" applyAlignment="1">
      <alignment horizontal="center" vertical="center" wrapText="1"/>
    </xf>
    <xf numFmtId="0" fontId="20" fillId="16" borderId="10" xfId="7" applyFont="1" applyFill="1" applyBorder="1" applyAlignment="1">
      <alignment horizontal="center" vertical="center" wrapText="1"/>
    </xf>
    <xf numFmtId="0" fontId="20" fillId="16" borderId="45" xfId="7" applyFont="1" applyFill="1" applyBorder="1" applyAlignment="1">
      <alignment horizontal="center" vertical="center" wrapText="1"/>
    </xf>
    <xf numFmtId="0" fontId="20" fillId="16" borderId="45" xfId="7" applyFont="1" applyFill="1" applyBorder="1" applyAlignment="1">
      <alignment horizontal="center" vertical="center"/>
    </xf>
    <xf numFmtId="0" fontId="20" fillId="16" borderId="46" xfId="7" applyFont="1" applyFill="1" applyBorder="1" applyAlignment="1">
      <alignment horizontal="center" vertical="center"/>
    </xf>
    <xf numFmtId="0" fontId="20" fillId="16" borderId="44" xfId="7" applyFont="1" applyFill="1" applyBorder="1" applyAlignment="1">
      <alignment horizontal="center" vertical="center" wrapText="1"/>
    </xf>
    <xf numFmtId="0" fontId="20" fillId="16" borderId="51" xfId="7" applyFont="1" applyFill="1" applyBorder="1" applyAlignment="1" applyProtection="1">
      <alignment horizontal="center" vertical="center"/>
    </xf>
    <xf numFmtId="0" fontId="20" fillId="16" borderId="46" xfId="7" applyFont="1" applyFill="1" applyBorder="1" applyAlignment="1" applyProtection="1">
      <alignment horizontal="center" vertical="center"/>
    </xf>
    <xf numFmtId="0" fontId="20" fillId="16" borderId="50" xfId="7" applyFont="1" applyFill="1" applyBorder="1" applyAlignment="1" applyProtection="1">
      <alignment horizontal="center" vertical="center"/>
    </xf>
    <xf numFmtId="0" fontId="20" fillId="16" borderId="28" xfId="7" applyFont="1" applyFill="1" applyBorder="1" applyAlignment="1" applyProtection="1">
      <alignment horizontal="center" vertical="center"/>
    </xf>
    <xf numFmtId="0" fontId="20" fillId="16" borderId="20" xfId="7" applyFont="1" applyFill="1" applyBorder="1" applyAlignment="1" applyProtection="1">
      <alignment horizontal="center" vertical="center"/>
    </xf>
    <xf numFmtId="0" fontId="20" fillId="16" borderId="17" xfId="7" applyFont="1" applyFill="1" applyBorder="1" applyAlignment="1" applyProtection="1">
      <alignment horizontal="center" vertical="center"/>
    </xf>
    <xf numFmtId="0" fontId="20" fillId="16" borderId="2" xfId="7" applyFont="1" applyFill="1" applyBorder="1" applyAlignment="1">
      <alignment horizontal="center" vertical="center"/>
    </xf>
    <xf numFmtId="0" fontId="20" fillId="16" borderId="16" xfId="7" applyFont="1" applyFill="1" applyBorder="1" applyAlignment="1">
      <alignment horizontal="center" vertical="center"/>
    </xf>
    <xf numFmtId="0" fontId="20" fillId="16" borderId="10" xfId="7" applyFont="1" applyFill="1" applyBorder="1" applyAlignment="1" applyProtection="1">
      <alignment horizontal="center" vertical="center"/>
    </xf>
    <xf numFmtId="0" fontId="20" fillId="16" borderId="16" xfId="7" applyFont="1" applyFill="1" applyBorder="1" applyAlignment="1" applyProtection="1">
      <alignment horizontal="center" vertical="center"/>
    </xf>
    <xf numFmtId="0" fontId="20" fillId="16" borderId="16" xfId="7" applyFont="1" applyFill="1" applyBorder="1" applyAlignment="1">
      <alignment horizontal="center" vertical="center" wrapText="1"/>
    </xf>
    <xf numFmtId="0" fontId="20" fillId="16" borderId="35" xfId="7" applyFont="1" applyFill="1" applyBorder="1" applyAlignment="1">
      <alignment horizontal="center" vertical="center" wrapText="1"/>
    </xf>
    <xf numFmtId="0" fontId="20" fillId="16" borderId="33" xfId="7" applyFont="1" applyFill="1" applyBorder="1" applyAlignment="1">
      <alignment horizontal="center" vertical="center" wrapText="1"/>
    </xf>
    <xf numFmtId="0" fontId="20" fillId="16" borderId="7" xfId="7" applyFont="1" applyFill="1" applyBorder="1" applyAlignment="1">
      <alignment horizontal="center" vertical="center"/>
    </xf>
    <xf numFmtId="0" fontId="20" fillId="16" borderId="36" xfId="7" applyFont="1" applyFill="1" applyBorder="1" applyAlignment="1">
      <alignment horizontal="center" vertical="center"/>
    </xf>
    <xf numFmtId="0" fontId="20" fillId="16" borderId="33" xfId="7" applyFont="1" applyFill="1" applyBorder="1" applyAlignment="1" applyProtection="1">
      <alignment horizontal="center" vertical="center"/>
    </xf>
    <xf numFmtId="0" fontId="20" fillId="16" borderId="34" xfId="7" applyFont="1" applyFill="1" applyBorder="1" applyAlignment="1" applyProtection="1">
      <alignment horizontal="center" vertical="center"/>
    </xf>
    <xf numFmtId="0" fontId="20" fillId="16" borderId="8" xfId="7" applyFont="1" applyFill="1" applyBorder="1" applyAlignment="1" applyProtection="1">
      <alignment horizontal="center" vertical="center"/>
    </xf>
    <xf numFmtId="0" fontId="19" fillId="16" borderId="8" xfId="7" applyFont="1" applyFill="1" applyBorder="1" applyAlignment="1" applyProtection="1">
      <alignment horizontal="center" vertical="center"/>
    </xf>
    <xf numFmtId="0" fontId="20" fillId="0" borderId="25" xfId="7" applyFont="1" applyFill="1" applyBorder="1" applyAlignment="1" applyProtection="1">
      <alignment horizontal="center" vertical="center"/>
    </xf>
    <xf numFmtId="0" fontId="17" fillId="0" borderId="29" xfId="7" applyFont="1" applyBorder="1" applyAlignment="1">
      <alignment horizontal="center" vertical="center"/>
    </xf>
    <xf numFmtId="0" fontId="20" fillId="0" borderId="45" xfId="7" applyFont="1" applyBorder="1" applyAlignment="1">
      <alignment horizontal="center" vertical="center" wrapText="1"/>
    </xf>
    <xf numFmtId="0" fontId="17" fillId="0" borderId="45" xfId="7" applyFont="1" applyBorder="1" applyAlignment="1">
      <alignment horizontal="center" vertical="center" wrapText="1"/>
    </xf>
    <xf numFmtId="0" fontId="17" fillId="0" borderId="46" xfId="7" applyFont="1" applyBorder="1" applyAlignment="1">
      <alignment horizontal="center" vertical="center" wrapText="1"/>
    </xf>
    <xf numFmtId="0" fontId="20" fillId="0" borderId="8" xfId="7" applyFont="1" applyFill="1" applyBorder="1" applyAlignment="1" applyProtection="1">
      <alignment horizontal="center" vertical="center"/>
    </xf>
    <xf numFmtId="0" fontId="20" fillId="11" borderId="49" xfId="7" applyFont="1" applyFill="1" applyBorder="1" applyAlignment="1" applyProtection="1">
      <alignment horizontal="center" vertical="center"/>
    </xf>
    <xf numFmtId="0" fontId="20" fillId="11" borderId="62" xfId="7" applyFont="1" applyFill="1" applyBorder="1" applyAlignment="1" applyProtection="1">
      <alignment horizontal="center" vertical="center"/>
    </xf>
    <xf numFmtId="0" fontId="20" fillId="11" borderId="60" xfId="7" applyFont="1" applyFill="1" applyBorder="1" applyAlignment="1" applyProtection="1">
      <alignment horizontal="center" vertical="center"/>
    </xf>
    <xf numFmtId="0" fontId="17" fillId="0" borderId="48" xfId="7" applyFont="1" applyBorder="1" applyAlignment="1">
      <alignment horizontal="center" vertical="center"/>
    </xf>
    <xf numFmtId="0" fontId="20" fillId="16" borderId="48" xfId="7" applyFont="1" applyFill="1" applyBorder="1" applyAlignment="1">
      <alignment horizontal="center" vertical="center" wrapText="1"/>
    </xf>
    <xf numFmtId="0" fontId="20" fillId="16" borderId="3" xfId="7" applyFont="1" applyFill="1" applyBorder="1" applyAlignment="1">
      <alignment horizontal="center" vertical="center" wrapText="1"/>
    </xf>
    <xf numFmtId="0" fontId="17" fillId="16" borderId="3" xfId="7" applyFont="1" applyFill="1" applyBorder="1" applyAlignment="1">
      <alignment horizontal="center" vertical="center" wrapText="1"/>
    </xf>
    <xf numFmtId="0" fontId="17" fillId="16" borderId="57" xfId="7" applyFont="1" applyFill="1" applyBorder="1" applyAlignment="1">
      <alignment horizontal="center" vertical="center" wrapText="1"/>
    </xf>
    <xf numFmtId="0" fontId="20" fillId="16" borderId="4" xfId="7" applyFont="1" applyFill="1" applyBorder="1" applyAlignment="1" applyProtection="1">
      <alignment horizontal="center" vertical="center"/>
    </xf>
    <xf numFmtId="0" fontId="19" fillId="16" borderId="4" xfId="7" applyFont="1" applyFill="1" applyBorder="1" applyAlignment="1" applyProtection="1">
      <alignment horizontal="center" vertical="center"/>
    </xf>
    <xf numFmtId="0" fontId="20" fillId="16" borderId="62" xfId="7" applyFont="1" applyFill="1" applyBorder="1" applyAlignment="1" applyProtection="1">
      <alignment horizontal="center" vertical="center"/>
    </xf>
    <xf numFmtId="0" fontId="20" fillId="16" borderId="7" xfId="7" applyFont="1" applyFill="1" applyBorder="1" applyAlignment="1" applyProtection="1">
      <alignment horizontal="center" vertical="center"/>
    </xf>
    <xf numFmtId="0" fontId="19" fillId="16" borderId="36" xfId="7" applyFont="1" applyFill="1" applyBorder="1" applyAlignment="1" applyProtection="1">
      <alignment horizontal="center" vertical="center"/>
    </xf>
    <xf numFmtId="0" fontId="20" fillId="16" borderId="49" xfId="7" applyFont="1" applyFill="1" applyBorder="1" applyAlignment="1" applyProtection="1">
      <alignment horizontal="center" vertical="center"/>
    </xf>
    <xf numFmtId="0" fontId="20" fillId="0" borderId="45" xfId="7" applyFont="1" applyFill="1" applyBorder="1" applyAlignment="1" applyProtection="1">
      <alignment horizontal="center" vertical="center"/>
    </xf>
    <xf numFmtId="0" fontId="24" fillId="9" borderId="15" xfId="7" applyFont="1" applyFill="1" applyBorder="1" applyAlignment="1" applyProtection="1">
      <alignment horizontal="center" vertical="center"/>
    </xf>
    <xf numFmtId="0" fontId="29" fillId="11" borderId="35" xfId="7" applyFont="1" applyFill="1" applyBorder="1" applyAlignment="1" applyProtection="1">
      <alignment horizontal="center" vertical="center" wrapText="1"/>
    </xf>
    <xf numFmtId="0" fontId="29" fillId="11" borderId="7" xfId="7" applyFont="1" applyFill="1" applyBorder="1" applyAlignment="1" applyProtection="1">
      <alignment horizontal="center" vertical="center" wrapText="1"/>
    </xf>
    <xf numFmtId="0" fontId="29" fillId="11" borderId="36" xfId="7" applyFont="1" applyFill="1" applyBorder="1" applyAlignment="1" applyProtection="1">
      <alignment horizontal="center" vertical="center" wrapText="1"/>
    </xf>
    <xf numFmtId="0" fontId="12" fillId="0" borderId="2" xfId="12" applyFont="1" applyBorder="1" applyAlignment="1">
      <alignment horizontal="left" vertical="top"/>
    </xf>
    <xf numFmtId="166" fontId="38" fillId="0" borderId="2" xfId="12" applyNumberFormat="1" applyFont="1" applyBorder="1" applyAlignment="1">
      <alignment vertical="top"/>
    </xf>
    <xf numFmtId="0" fontId="20" fillId="0" borderId="60" xfId="7" applyFont="1" applyBorder="1" applyAlignment="1">
      <alignment horizontal="center" vertical="center" wrapText="1"/>
    </xf>
    <xf numFmtId="0" fontId="20" fillId="0" borderId="31" xfId="7" applyFont="1" applyBorder="1" applyAlignment="1">
      <alignment horizontal="center" vertical="center" wrapText="1"/>
    </xf>
    <xf numFmtId="0" fontId="16" fillId="0" borderId="0" xfId="7" applyFont="1" applyFill="1"/>
    <xf numFmtId="0" fontId="17" fillId="17" borderId="17" xfId="7" applyFont="1" applyFill="1" applyBorder="1" applyAlignment="1">
      <alignment horizontal="center" vertical="center" wrapText="1"/>
    </xf>
    <xf numFmtId="0" fontId="20" fillId="17" borderId="19" xfId="7" applyFont="1" applyFill="1" applyBorder="1" applyAlignment="1">
      <alignment horizontal="center" vertical="center" wrapText="1"/>
    </xf>
    <xf numFmtId="0" fontId="17" fillId="17" borderId="40" xfId="7" applyFont="1" applyFill="1" applyBorder="1" applyAlignment="1">
      <alignment horizontal="center" vertical="center" wrapText="1"/>
    </xf>
    <xf numFmtId="0" fontId="28" fillId="17" borderId="19" xfId="7" applyFont="1" applyFill="1" applyBorder="1" applyAlignment="1">
      <alignment horizontal="center" vertical="center" wrapText="1"/>
    </xf>
    <xf numFmtId="44" fontId="10" fillId="17" borderId="10" xfId="6" applyFont="1" applyFill="1" applyBorder="1" applyAlignment="1" applyProtection="1">
      <alignment vertical="top"/>
      <protection locked="0"/>
    </xf>
    <xf numFmtId="44" fontId="10" fillId="17" borderId="2" xfId="6" applyFont="1" applyFill="1" applyBorder="1" applyAlignment="1" applyProtection="1">
      <alignment vertical="top"/>
      <protection locked="0"/>
    </xf>
    <xf numFmtId="167" fontId="10" fillId="17" borderId="2" xfId="13" applyNumberFormat="1" applyFont="1" applyFill="1" applyBorder="1" applyAlignment="1" applyProtection="1">
      <alignment vertical="top"/>
      <protection locked="0"/>
    </xf>
    <xf numFmtId="167" fontId="10" fillId="17" borderId="3" xfId="13" applyNumberFormat="1" applyFont="1" applyFill="1" applyBorder="1" applyAlignment="1" applyProtection="1">
      <alignment vertical="top"/>
      <protection locked="0"/>
    </xf>
    <xf numFmtId="166" fontId="35" fillId="17" borderId="2" xfId="12" applyNumberFormat="1" applyFont="1" applyFill="1" applyBorder="1" applyAlignment="1" applyProtection="1">
      <alignment vertical="top"/>
      <protection locked="0"/>
    </xf>
    <xf numFmtId="166" fontId="35" fillId="17" borderId="3" xfId="12" applyNumberFormat="1" applyFont="1" applyFill="1" applyBorder="1" applyAlignment="1" applyProtection="1">
      <alignment vertical="top"/>
      <protection locked="0"/>
    </xf>
    <xf numFmtId="166" fontId="35" fillId="17" borderId="5" xfId="12" applyNumberFormat="1" applyFont="1" applyFill="1" applyBorder="1" applyAlignment="1" applyProtection="1">
      <alignment vertical="top"/>
      <protection locked="0"/>
    </xf>
    <xf numFmtId="44" fontId="10" fillId="17" borderId="3" xfId="6" applyFont="1" applyFill="1" applyBorder="1" applyAlignment="1" applyProtection="1">
      <alignment vertical="top"/>
      <protection locked="0"/>
    </xf>
    <xf numFmtId="0" fontId="29" fillId="17" borderId="2" xfId="7" applyFont="1" applyFill="1" applyBorder="1" applyAlignment="1" applyProtection="1">
      <alignment horizontal="center" vertical="center" wrapText="1"/>
    </xf>
    <xf numFmtId="0" fontId="17" fillId="17" borderId="20" xfId="7" applyFont="1" applyFill="1" applyBorder="1" applyAlignment="1">
      <alignment horizontal="center" vertical="center" wrapText="1"/>
    </xf>
    <xf numFmtId="0" fontId="20" fillId="5" borderId="18" xfId="7" applyFont="1" applyFill="1" applyBorder="1" applyAlignment="1">
      <alignment horizontal="center" vertical="center" wrapText="1"/>
    </xf>
    <xf numFmtId="0" fontId="10" fillId="0" borderId="65" xfId="11" applyFont="1" applyBorder="1" applyAlignment="1">
      <alignment horizontal="justify" vertical="center" wrapText="1"/>
    </xf>
    <xf numFmtId="0" fontId="20" fillId="5" borderId="21" xfId="7" applyFont="1" applyFill="1" applyBorder="1" applyAlignment="1">
      <alignment horizontal="center" vertical="center" wrapText="1"/>
    </xf>
    <xf numFmtId="0" fontId="20" fillId="5" borderId="8" xfId="7" applyFont="1" applyFill="1" applyBorder="1" applyAlignment="1" applyProtection="1">
      <alignment horizontal="center" vertical="center"/>
    </xf>
    <xf numFmtId="0" fontId="20" fillId="5" borderId="16" xfId="7" applyFont="1" applyFill="1" applyBorder="1" applyAlignment="1" applyProtection="1">
      <alignment horizontal="center" vertical="center"/>
    </xf>
    <xf numFmtId="0" fontId="41" fillId="0" borderId="0" xfId="7" applyFont="1" applyBorder="1" applyAlignment="1">
      <alignment horizontal="left" vertical="center" wrapText="1"/>
    </xf>
    <xf numFmtId="0" fontId="41" fillId="0" borderId="0" xfId="7" applyFont="1" applyAlignment="1">
      <alignment horizontal="left" vertical="center"/>
    </xf>
    <xf numFmtId="0" fontId="41" fillId="0" borderId="0" xfId="7" applyFont="1" applyAlignment="1" applyProtection="1">
      <alignment horizontal="left" vertical="center"/>
    </xf>
    <xf numFmtId="0" fontId="19" fillId="5" borderId="16" xfId="7" applyFont="1" applyFill="1" applyBorder="1" applyAlignment="1" applyProtection="1">
      <alignment horizontal="center" vertical="center"/>
    </xf>
    <xf numFmtId="0" fontId="19" fillId="5" borderId="57" xfId="7" applyFont="1" applyFill="1" applyBorder="1" applyAlignment="1" applyProtection="1">
      <alignment horizontal="center" vertical="center"/>
    </xf>
    <xf numFmtId="0" fontId="19" fillId="5" borderId="31" xfId="7" applyFont="1" applyFill="1" applyBorder="1" applyAlignment="1" applyProtection="1">
      <alignment horizontal="center" vertical="center"/>
    </xf>
    <xf numFmtId="0" fontId="20" fillId="5" borderId="2" xfId="7" applyFont="1" applyFill="1" applyBorder="1" applyAlignment="1" applyProtection="1">
      <alignment horizontal="center" vertical="center"/>
    </xf>
    <xf numFmtId="0" fontId="19" fillId="5" borderId="36" xfId="7" applyFont="1" applyFill="1" applyBorder="1" applyAlignment="1" applyProtection="1">
      <alignment horizontal="center" vertical="center"/>
    </xf>
    <xf numFmtId="0" fontId="20" fillId="5" borderId="31" xfId="7" applyFont="1" applyFill="1" applyBorder="1" applyAlignment="1" applyProtection="1">
      <alignment horizontal="center" vertical="center"/>
    </xf>
    <xf numFmtId="0" fontId="19" fillId="5" borderId="24" xfId="7" applyFont="1" applyFill="1" applyBorder="1" applyAlignment="1" applyProtection="1">
      <alignment horizontal="center" vertical="center"/>
    </xf>
    <xf numFmtId="0" fontId="19" fillId="5" borderId="8" xfId="7" applyFont="1" applyFill="1" applyBorder="1" applyAlignment="1" applyProtection="1">
      <alignment horizontal="center" vertical="center"/>
    </xf>
    <xf numFmtId="0" fontId="20" fillId="5" borderId="63" xfId="7" applyFont="1" applyFill="1" applyBorder="1" applyAlignment="1" applyProtection="1">
      <alignment horizontal="center" vertical="center"/>
    </xf>
    <xf numFmtId="0" fontId="20" fillId="5" borderId="34" xfId="7" applyFont="1" applyFill="1" applyBorder="1" applyAlignment="1" applyProtection="1">
      <alignment horizontal="center" vertical="center"/>
    </xf>
    <xf numFmtId="0" fontId="20" fillId="5" borderId="64" xfId="7" applyFont="1" applyFill="1" applyBorder="1" applyAlignment="1" applyProtection="1">
      <alignment horizontal="center" vertical="center"/>
    </xf>
    <xf numFmtId="0" fontId="20" fillId="0" borderId="44" xfId="7" applyFont="1" applyBorder="1" applyAlignment="1">
      <alignment horizontal="center" vertical="center" wrapText="1"/>
    </xf>
    <xf numFmtId="0" fontId="17" fillId="0" borderId="55" xfId="7" applyFont="1" applyFill="1" applyBorder="1" applyAlignment="1">
      <alignment horizontal="center" vertical="center" wrapText="1"/>
    </xf>
    <xf numFmtId="0" fontId="17" fillId="0" borderId="44" xfId="7" applyFont="1" applyFill="1" applyBorder="1" applyAlignment="1">
      <alignment horizontal="center" vertical="center"/>
    </xf>
    <xf numFmtId="0" fontId="20" fillId="0" borderId="51" xfId="7" applyFont="1" applyFill="1" applyBorder="1" applyAlignment="1" applyProtection="1">
      <alignment horizontal="center" vertical="center"/>
    </xf>
    <xf numFmtId="0" fontId="19" fillId="0" borderId="16" xfId="7" applyFont="1" applyFill="1" applyBorder="1" applyAlignment="1" applyProtection="1">
      <alignment horizontal="center" vertical="center"/>
    </xf>
    <xf numFmtId="0" fontId="20" fillId="0" borderId="45" xfId="7" applyFont="1" applyFill="1" applyBorder="1" applyAlignment="1">
      <alignment horizontal="center" vertical="center" wrapText="1"/>
    </xf>
    <xf numFmtId="0" fontId="17" fillId="0" borderId="45" xfId="7" applyFont="1" applyFill="1" applyBorder="1" applyAlignment="1">
      <alignment horizontal="center" vertical="center" wrapText="1"/>
    </xf>
    <xf numFmtId="0" fontId="17" fillId="0" borderId="46" xfId="7" applyFont="1" applyFill="1" applyBorder="1" applyAlignment="1">
      <alignment horizontal="center" vertical="center" wrapText="1"/>
    </xf>
    <xf numFmtId="0" fontId="20" fillId="18" borderId="20" xfId="7" applyFont="1" applyFill="1" applyBorder="1" applyAlignment="1" applyProtection="1">
      <alignment horizontal="center" vertical="center"/>
    </xf>
    <xf numFmtId="0" fontId="9" fillId="0" borderId="2" xfId="11" applyFont="1" applyBorder="1" applyAlignment="1">
      <alignment horizontal="justify" vertical="center" wrapText="1"/>
    </xf>
    <xf numFmtId="0" fontId="9" fillId="0" borderId="2" xfId="11" applyFont="1" applyBorder="1" applyAlignment="1">
      <alignment horizontal="left" vertical="top" wrapText="1"/>
    </xf>
    <xf numFmtId="166" fontId="42" fillId="0" borderId="2" xfId="12" applyNumberFormat="1" applyFont="1" applyBorder="1" applyAlignment="1">
      <alignment vertical="top"/>
    </xf>
    <xf numFmtId="0" fontId="9" fillId="0" borderId="3" xfId="11" applyFont="1" applyBorder="1" applyAlignment="1">
      <alignment horizontal="left" vertical="top" wrapText="1"/>
    </xf>
    <xf numFmtId="0" fontId="41" fillId="0" borderId="0" xfId="7" applyFont="1" applyBorder="1" applyAlignment="1">
      <alignment horizontal="left" vertical="center" wrapText="1"/>
    </xf>
    <xf numFmtId="49" fontId="31" fillId="5" borderId="0" xfId="10" applyNumberFormat="1" applyFont="1" applyFill="1" applyAlignment="1">
      <alignment vertical="top"/>
    </xf>
    <xf numFmtId="0" fontId="9" fillId="5" borderId="0" xfId="7" applyFont="1" applyFill="1"/>
    <xf numFmtId="0" fontId="20" fillId="11" borderId="2" xfId="7" applyFont="1" applyFill="1" applyBorder="1" applyAlignment="1">
      <alignment horizontal="center" vertical="center" wrapText="1"/>
    </xf>
    <xf numFmtId="0" fontId="29" fillId="11" borderId="48" xfId="7" applyFont="1" applyFill="1" applyBorder="1" applyAlignment="1" applyProtection="1">
      <alignment horizontal="center" vertical="center" wrapText="1"/>
    </xf>
    <xf numFmtId="0" fontId="29" fillId="11" borderId="3" xfId="7" applyFont="1" applyFill="1" applyBorder="1" applyAlignment="1" applyProtection="1">
      <alignment horizontal="center" vertical="center" wrapText="1"/>
    </xf>
    <xf numFmtId="0" fontId="29" fillId="11" borderId="57" xfId="7" applyFont="1" applyFill="1" applyBorder="1" applyAlignment="1" applyProtection="1">
      <alignment horizontal="center" vertical="center" wrapText="1"/>
    </xf>
    <xf numFmtId="0" fontId="20" fillId="9" borderId="5" xfId="7" applyFont="1" applyFill="1" applyBorder="1" applyAlignment="1">
      <alignment horizontal="center" vertical="center" wrapText="1"/>
    </xf>
    <xf numFmtId="0" fontId="20" fillId="9" borderId="32" xfId="7" applyFont="1" applyFill="1" applyBorder="1" applyAlignment="1">
      <alignment horizontal="center" vertical="center" wrapText="1"/>
    </xf>
    <xf numFmtId="0" fontId="17" fillId="17" borderId="50" xfId="7" applyFont="1" applyFill="1" applyBorder="1" applyAlignment="1">
      <alignment horizontal="center" vertical="center" wrapText="1"/>
    </xf>
    <xf numFmtId="0" fontId="20" fillId="11" borderId="18" xfId="7" applyFont="1" applyFill="1" applyBorder="1" applyAlignment="1">
      <alignment horizontal="center" vertical="center" wrapText="1"/>
    </xf>
    <xf numFmtId="0" fontId="20" fillId="11" borderId="16" xfId="7" applyFont="1" applyFill="1" applyBorder="1" applyAlignment="1">
      <alignment horizontal="center" vertical="center" wrapText="1"/>
    </xf>
    <xf numFmtId="0" fontId="20" fillId="5" borderId="44" xfId="7" applyFont="1" applyFill="1" applyBorder="1" applyAlignment="1">
      <alignment horizontal="center" vertical="center" wrapText="1"/>
    </xf>
    <xf numFmtId="0" fontId="20" fillId="5" borderId="46" xfId="7" applyFont="1" applyFill="1" applyBorder="1" applyAlignment="1">
      <alignment horizontal="center" vertical="center" wrapText="1"/>
    </xf>
    <xf numFmtId="49" fontId="43" fillId="0" borderId="0" xfId="8" applyNumberFormat="1" applyFont="1" applyAlignment="1">
      <alignment vertical="top"/>
    </xf>
    <xf numFmtId="0" fontId="25" fillId="10" borderId="12" xfId="7" applyFont="1" applyFill="1" applyBorder="1" applyAlignment="1">
      <alignment horizontal="center" vertical="center"/>
    </xf>
    <xf numFmtId="0" fontId="20" fillId="0" borderId="33" xfId="7" applyFont="1" applyBorder="1" applyAlignment="1">
      <alignment horizontal="left" vertical="center" wrapText="1"/>
    </xf>
    <xf numFmtId="0" fontId="20" fillId="0" borderId="10" xfId="7" applyFont="1" applyBorder="1" applyAlignment="1">
      <alignment horizontal="left" vertical="center" wrapText="1"/>
    </xf>
    <xf numFmtId="0" fontId="17" fillId="0" borderId="10" xfId="7" applyFont="1" applyBorder="1" applyAlignment="1">
      <alignment horizontal="left" vertical="center" wrapText="1"/>
    </xf>
    <xf numFmtId="0" fontId="20" fillId="0" borderId="33" xfId="7" applyFont="1" applyBorder="1" applyAlignment="1" applyProtection="1">
      <alignment horizontal="left" vertical="center" wrapText="1"/>
    </xf>
    <xf numFmtId="0" fontId="20" fillId="0" borderId="10" xfId="7" applyFont="1" applyBorder="1" applyAlignment="1" applyProtection="1">
      <alignment horizontal="left" vertical="center" wrapText="1"/>
    </xf>
    <xf numFmtId="0" fontId="20" fillId="0" borderId="50" xfId="7" applyFont="1" applyFill="1" applyBorder="1" applyAlignment="1">
      <alignment horizontal="left" vertical="center" wrapText="1"/>
    </xf>
    <xf numFmtId="0" fontId="16" fillId="0" borderId="0" xfId="7" applyAlignment="1">
      <alignment vertical="center"/>
    </xf>
    <xf numFmtId="0" fontId="25" fillId="10" borderId="14" xfId="7" applyFont="1" applyFill="1" applyBorder="1" applyAlignment="1">
      <alignment horizontal="center" vertical="center"/>
    </xf>
    <xf numFmtId="0" fontId="25" fillId="10" borderId="13" xfId="7" applyFont="1" applyFill="1" applyBorder="1" applyAlignment="1">
      <alignment horizontal="center" vertical="center"/>
    </xf>
    <xf numFmtId="49" fontId="20" fillId="2" borderId="2" xfId="0" applyNumberFormat="1" applyFont="1" applyFill="1" applyBorder="1" applyAlignment="1" applyProtection="1">
      <alignment horizontal="left" vertical="center" wrapText="1"/>
    </xf>
    <xf numFmtId="49" fontId="20" fillId="2" borderId="2" xfId="0" applyNumberFormat="1" applyFont="1" applyFill="1" applyBorder="1" applyAlignment="1" applyProtection="1">
      <alignment vertical="center" wrapText="1"/>
    </xf>
    <xf numFmtId="0" fontId="20" fillId="0" borderId="61" xfId="7" applyFont="1" applyBorder="1" applyAlignment="1">
      <alignment horizontal="left" vertical="center" wrapText="1"/>
    </xf>
    <xf numFmtId="0" fontId="20" fillId="0" borderId="9" xfId="7" applyFont="1" applyBorder="1" applyAlignment="1">
      <alignment horizontal="left" vertical="center" wrapText="1"/>
    </xf>
    <xf numFmtId="0" fontId="20" fillId="0" borderId="9" xfId="7" applyFont="1" applyFill="1" applyBorder="1" applyAlignment="1">
      <alignment horizontal="left" vertical="center" wrapText="1"/>
    </xf>
    <xf numFmtId="0" fontId="20" fillId="0" borderId="5" xfId="7" applyFont="1" applyFill="1" applyBorder="1" applyAlignment="1">
      <alignment horizontal="left" vertical="center" wrapText="1"/>
    </xf>
    <xf numFmtId="0" fontId="20" fillId="0" borderId="59" xfId="7" applyFont="1" applyFill="1" applyBorder="1" applyAlignment="1">
      <alignment horizontal="left" vertical="center" wrapText="1"/>
    </xf>
    <xf numFmtId="0" fontId="20" fillId="0" borderId="11" xfId="7" applyFont="1" applyBorder="1" applyAlignment="1">
      <alignment horizontal="left" vertical="center" wrapText="1"/>
    </xf>
    <xf numFmtId="0" fontId="20" fillId="0" borderId="61" xfId="7" applyFont="1" applyFill="1" applyBorder="1" applyAlignment="1">
      <alignment horizontal="left" vertical="center" wrapText="1"/>
    </xf>
    <xf numFmtId="0" fontId="20" fillId="5" borderId="61" xfId="7" applyFont="1" applyFill="1" applyBorder="1" applyAlignment="1">
      <alignment horizontal="left" vertical="center" wrapText="1"/>
    </xf>
    <xf numFmtId="0" fontId="20" fillId="0" borderId="59" xfId="7" applyFont="1" applyBorder="1" applyAlignment="1">
      <alignment horizontal="left" vertical="center" wrapText="1"/>
    </xf>
    <xf numFmtId="0" fontId="20" fillId="5" borderId="9" xfId="7" applyFont="1" applyFill="1" applyBorder="1" applyAlignment="1">
      <alignment horizontal="left" vertical="center" wrapText="1"/>
    </xf>
    <xf numFmtId="0" fontId="20" fillId="0" borderId="50" xfId="7" applyFont="1" applyBorder="1" applyAlignment="1">
      <alignment horizontal="left" vertical="center" wrapText="1"/>
    </xf>
    <xf numFmtId="0" fontId="20" fillId="0" borderId="20" xfId="7" applyFont="1" applyBorder="1" applyAlignment="1">
      <alignment horizontal="left" vertical="center" wrapText="1"/>
    </xf>
    <xf numFmtId="0" fontId="20" fillId="0" borderId="58" xfId="7" applyFont="1" applyBorder="1" applyAlignment="1">
      <alignment horizontal="left" vertical="center" wrapText="1"/>
    </xf>
    <xf numFmtId="0" fontId="20" fillId="0" borderId="56" xfId="7" applyFont="1" applyFill="1" applyBorder="1" applyAlignment="1">
      <alignment horizontal="left" vertical="center" wrapText="1"/>
    </xf>
    <xf numFmtId="0" fontId="20" fillId="0" borderId="21" xfId="7" applyFont="1" applyFill="1" applyBorder="1" applyAlignment="1">
      <alignment horizontal="left" vertical="center" wrapText="1"/>
    </xf>
    <xf numFmtId="0" fontId="20" fillId="0" borderId="19" xfId="7" applyFont="1" applyFill="1" applyBorder="1" applyAlignment="1">
      <alignment horizontal="left" vertical="center" wrapText="1"/>
    </xf>
    <xf numFmtId="0" fontId="20" fillId="0" borderId="32" xfId="7" applyFont="1" applyFill="1" applyBorder="1" applyAlignment="1">
      <alignment horizontal="left" vertical="center" wrapText="1"/>
    </xf>
    <xf numFmtId="0" fontId="25" fillId="10" borderId="13" xfId="7" applyFont="1" applyFill="1" applyBorder="1" applyAlignment="1" applyProtection="1">
      <alignment horizontal="center" vertical="center"/>
    </xf>
    <xf numFmtId="0" fontId="16" fillId="0" borderId="0" xfId="7" applyAlignment="1" applyProtection="1">
      <alignment vertical="center"/>
    </xf>
    <xf numFmtId="0" fontId="17" fillId="5" borderId="49" xfId="7" applyFont="1" applyFill="1" applyBorder="1" applyAlignment="1">
      <alignment horizontal="center" vertical="center" wrapText="1"/>
    </xf>
    <xf numFmtId="0" fontId="17" fillId="5" borderId="55" xfId="7" applyFont="1" applyFill="1" applyBorder="1" applyAlignment="1">
      <alignment horizontal="center" vertical="center" wrapText="1"/>
    </xf>
    <xf numFmtId="0" fontId="17" fillId="5" borderId="60" xfId="7" applyFont="1" applyFill="1" applyBorder="1" applyAlignment="1">
      <alignment horizontal="center" vertical="center" wrapText="1"/>
    </xf>
    <xf numFmtId="0" fontId="17" fillId="5" borderId="9" xfId="7" applyFont="1" applyFill="1" applyBorder="1" applyAlignment="1">
      <alignment horizontal="left" vertical="center" wrapText="1"/>
    </xf>
    <xf numFmtId="0" fontId="17" fillId="0" borderId="10" xfId="7" applyFont="1" applyBorder="1" applyAlignment="1" applyProtection="1">
      <alignment horizontal="left" vertical="center" wrapText="1"/>
    </xf>
    <xf numFmtId="0" fontId="20" fillId="5" borderId="11" xfId="7" applyFont="1" applyFill="1" applyBorder="1" applyAlignment="1">
      <alignment horizontal="left" vertical="center" wrapText="1"/>
    </xf>
    <xf numFmtId="0" fontId="20" fillId="11" borderId="16" xfId="7" applyFont="1" applyFill="1" applyBorder="1" applyAlignment="1" applyProtection="1">
      <alignment horizontal="center" vertical="center"/>
    </xf>
    <xf numFmtId="0" fontId="11" fillId="0" borderId="0" xfId="10" applyFont="1" applyAlignment="1">
      <alignment vertical="top"/>
    </xf>
    <xf numFmtId="0" fontId="43" fillId="0" borderId="0" xfId="10" applyFont="1" applyAlignment="1">
      <alignment vertical="top"/>
    </xf>
    <xf numFmtId="0" fontId="43" fillId="0" borderId="0" xfId="10" applyFont="1" applyAlignment="1">
      <alignment vertical="top" wrapText="1"/>
    </xf>
    <xf numFmtId="0" fontId="44" fillId="0" borderId="0" xfId="0" applyFont="1"/>
    <xf numFmtId="0" fontId="45" fillId="0" borderId="0" xfId="10" applyFont="1" applyAlignment="1">
      <alignment vertical="top" wrapText="1"/>
    </xf>
    <xf numFmtId="164" fontId="3" fillId="6" borderId="0" xfId="1" applyFont="1" applyFill="1" applyAlignment="1" applyProtection="1">
      <alignment horizontal="left" vertical="center"/>
    </xf>
    <xf numFmtId="0" fontId="0" fillId="0" borderId="0" xfId="0" applyAlignment="1">
      <alignment horizontal="left" vertical="center" wrapText="1"/>
    </xf>
    <xf numFmtId="164" fontId="4" fillId="0" borderId="0" xfId="2" applyFont="1" applyAlignment="1" applyProtection="1">
      <alignment horizontal="left" vertical="center" wrapText="1"/>
    </xf>
    <xf numFmtId="0" fontId="9" fillId="0" borderId="0" xfId="10" applyFont="1" applyAlignment="1">
      <alignment horizontal="left" vertical="top" wrapText="1"/>
    </xf>
    <xf numFmtId="0" fontId="9" fillId="5" borderId="4" xfId="7" applyFont="1" applyFill="1" applyBorder="1" applyAlignment="1">
      <alignment horizontal="left" vertical="top" wrapText="1"/>
    </xf>
    <xf numFmtId="0" fontId="9" fillId="5" borderId="65" xfId="7" applyFont="1" applyFill="1" applyBorder="1" applyAlignment="1">
      <alignment horizontal="left" vertical="top" wrapText="1"/>
    </xf>
    <xf numFmtId="0" fontId="9" fillId="5" borderId="66" xfId="7" applyFont="1" applyFill="1" applyBorder="1" applyAlignment="1">
      <alignment horizontal="left" vertical="top" wrapText="1"/>
    </xf>
    <xf numFmtId="0" fontId="9" fillId="5" borderId="1" xfId="7" applyFont="1" applyFill="1" applyBorder="1" applyAlignment="1">
      <alignment horizontal="left" vertical="top" wrapText="1"/>
    </xf>
    <xf numFmtId="0" fontId="9" fillId="5" borderId="34" xfId="7" applyFont="1" applyFill="1" applyBorder="1" applyAlignment="1">
      <alignment horizontal="left" vertical="top" wrapText="1"/>
    </xf>
    <xf numFmtId="0" fontId="9" fillId="5" borderId="33" xfId="7" applyFont="1" applyFill="1" applyBorder="1" applyAlignment="1">
      <alignment horizontal="left" vertical="top" wrapText="1"/>
    </xf>
    <xf numFmtId="0" fontId="9" fillId="0" borderId="2" xfId="12" applyFont="1" applyBorder="1" applyAlignment="1">
      <alignment horizontal="left" vertical="center" wrapText="1"/>
    </xf>
    <xf numFmtId="0" fontId="7" fillId="17" borderId="8" xfId="12" applyFont="1" applyFill="1" applyBorder="1" applyAlignment="1">
      <alignment horizontal="left" vertical="center" wrapText="1"/>
    </xf>
    <xf numFmtId="0" fontId="7" fillId="17" borderId="9" xfId="12" applyFont="1" applyFill="1" applyBorder="1" applyAlignment="1">
      <alignment horizontal="left" vertical="center" wrapText="1"/>
    </xf>
    <xf numFmtId="0" fontId="7" fillId="17" borderId="10" xfId="12" applyFont="1" applyFill="1" applyBorder="1" applyAlignment="1">
      <alignment horizontal="left" vertical="center" wrapText="1"/>
    </xf>
    <xf numFmtId="14" fontId="7" fillId="17" borderId="8" xfId="12" applyNumberFormat="1" applyFont="1" applyFill="1" applyBorder="1" applyAlignment="1">
      <alignment horizontal="left" vertical="center" wrapText="1"/>
    </xf>
    <xf numFmtId="14" fontId="7" fillId="17" borderId="9" xfId="12" applyNumberFormat="1" applyFont="1" applyFill="1" applyBorder="1" applyAlignment="1">
      <alignment horizontal="left" vertical="center" wrapText="1"/>
    </xf>
    <xf numFmtId="14" fontId="7" fillId="17" borderId="10" xfId="12" applyNumberFormat="1" applyFont="1" applyFill="1" applyBorder="1" applyAlignment="1">
      <alignment horizontal="left" vertical="center" wrapText="1"/>
    </xf>
    <xf numFmtId="0" fontId="33" fillId="0" borderId="11" xfId="11" applyFont="1" applyBorder="1" applyAlignment="1">
      <alignment horizontal="left" vertical="center"/>
    </xf>
    <xf numFmtId="49" fontId="36" fillId="5" borderId="52" xfId="8" applyNumberFormat="1" applyFont="1" applyFill="1" applyBorder="1" applyAlignment="1">
      <alignment horizontal="left" vertical="top"/>
    </xf>
    <xf numFmtId="0" fontId="10" fillId="0" borderId="52" xfId="12" applyFont="1" applyBorder="1" applyAlignment="1">
      <alignment horizontal="left" vertical="top"/>
    </xf>
    <xf numFmtId="49" fontId="36" fillId="5" borderId="6" xfId="8" applyNumberFormat="1" applyFont="1" applyFill="1" applyBorder="1" applyAlignment="1">
      <alignment horizontal="left" vertical="top"/>
    </xf>
    <xf numFmtId="0" fontId="10" fillId="0" borderId="6" xfId="12" applyFont="1" applyBorder="1" applyAlignment="1">
      <alignment horizontal="left" vertical="top"/>
    </xf>
    <xf numFmtId="49" fontId="7" fillId="0" borderId="0" xfId="12" applyNumberFormat="1" applyFont="1" applyAlignment="1">
      <alignment horizontal="left" vertical="top" wrapText="1"/>
    </xf>
    <xf numFmtId="0" fontId="7" fillId="0" borderId="2" xfId="12" applyFont="1" applyBorder="1" applyAlignment="1">
      <alignment horizontal="center"/>
    </xf>
    <xf numFmtId="0" fontId="27" fillId="10" borderId="24" xfId="7" applyFont="1" applyFill="1" applyBorder="1" applyAlignment="1">
      <alignment horizontal="center" vertical="center"/>
    </xf>
    <xf numFmtId="0" fontId="25" fillId="10" borderId="22" xfId="7" applyFont="1" applyFill="1" applyBorder="1" applyAlignment="1">
      <alignment horizontal="center" vertical="center"/>
    </xf>
    <xf numFmtId="0" fontId="18" fillId="8" borderId="15" xfId="7" applyFont="1" applyFill="1" applyBorder="1" applyAlignment="1" applyProtection="1">
      <alignment horizontal="center" vertical="center"/>
    </xf>
    <xf numFmtId="0" fontId="18" fillId="8" borderId="13" xfId="7" applyFont="1" applyFill="1" applyBorder="1" applyAlignment="1" applyProtection="1">
      <alignment horizontal="center" vertical="center"/>
    </xf>
    <xf numFmtId="0" fontId="27" fillId="10" borderId="26" xfId="7" applyFont="1" applyFill="1" applyBorder="1" applyAlignment="1">
      <alignment horizontal="center" vertical="center" wrapText="1"/>
    </xf>
    <xf numFmtId="0" fontId="25" fillId="10" borderId="23" xfId="7" applyFont="1" applyFill="1" applyBorder="1" applyAlignment="1">
      <alignment horizontal="center" vertical="center" wrapText="1"/>
    </xf>
    <xf numFmtId="0" fontId="27" fillId="10" borderId="25" xfId="7" applyFont="1" applyFill="1" applyBorder="1" applyAlignment="1" applyProtection="1">
      <alignment horizontal="center"/>
    </xf>
    <xf numFmtId="0" fontId="25" fillId="10" borderId="6" xfId="7" applyFont="1" applyFill="1" applyBorder="1" applyAlignment="1" applyProtection="1">
      <alignment horizontal="center"/>
    </xf>
    <xf numFmtId="0" fontId="39" fillId="10" borderId="37" xfId="7" applyFont="1" applyFill="1" applyBorder="1" applyAlignment="1">
      <alignment horizontal="center" vertical="center" wrapText="1"/>
    </xf>
    <xf numFmtId="0" fontId="39" fillId="10" borderId="38" xfId="7" applyFont="1" applyFill="1" applyBorder="1" applyAlignment="1">
      <alignment horizontal="center" vertical="center" wrapText="1"/>
    </xf>
    <xf numFmtId="0" fontId="39" fillId="10" borderId="39" xfId="7" applyFont="1" applyFill="1" applyBorder="1" applyAlignment="1">
      <alignment horizontal="center" vertical="center" wrapText="1"/>
    </xf>
    <xf numFmtId="0" fontId="27" fillId="10" borderId="26" xfId="7" applyFont="1" applyFill="1" applyBorder="1" applyAlignment="1">
      <alignment horizontal="center" vertical="center"/>
    </xf>
    <xf numFmtId="0" fontId="25" fillId="10" borderId="23" xfId="7" applyFont="1" applyFill="1" applyBorder="1" applyAlignment="1">
      <alignment horizontal="center" vertical="center"/>
    </xf>
    <xf numFmtId="0" fontId="27" fillId="10" borderId="25" xfId="7" applyFont="1" applyFill="1" applyBorder="1" applyAlignment="1">
      <alignment horizontal="center" vertical="center"/>
    </xf>
    <xf numFmtId="0" fontId="25" fillId="10" borderId="6" xfId="7" applyFont="1" applyFill="1" applyBorder="1" applyAlignment="1">
      <alignment horizontal="center" vertical="center"/>
    </xf>
    <xf numFmtId="0" fontId="27" fillId="10" borderId="42" xfId="7" applyFont="1" applyFill="1" applyBorder="1" applyAlignment="1">
      <alignment horizontal="center" vertical="center"/>
    </xf>
    <xf numFmtId="0" fontId="25" fillId="10" borderId="27" xfId="7" applyFont="1" applyFill="1" applyBorder="1" applyAlignment="1">
      <alignment horizontal="center" vertical="center"/>
    </xf>
    <xf numFmtId="0" fontId="41" fillId="0" borderId="0" xfId="7" applyFont="1" applyBorder="1" applyAlignment="1">
      <alignment horizontal="left" vertical="center" wrapText="1"/>
    </xf>
    <xf numFmtId="0" fontId="18" fillId="8" borderId="42" xfId="7" applyFont="1" applyFill="1" applyBorder="1" applyAlignment="1">
      <alignment horizontal="center" vertical="center"/>
    </xf>
    <xf numFmtId="0" fontId="18" fillId="8" borderId="12" xfId="7" applyFont="1" applyFill="1" applyBorder="1" applyAlignment="1">
      <alignment horizontal="center" vertical="center"/>
    </xf>
    <xf numFmtId="0" fontId="40" fillId="0" borderId="0" xfId="7" applyFont="1" applyBorder="1" applyAlignment="1">
      <alignment horizontal="left" vertical="center" wrapText="1"/>
    </xf>
    <xf numFmtId="0" fontId="21" fillId="8" borderId="15" xfId="7" applyFont="1" applyFill="1" applyBorder="1" applyAlignment="1">
      <alignment horizontal="center" vertical="center" wrapText="1"/>
    </xf>
    <xf numFmtId="0" fontId="21" fillId="8" borderId="13" xfId="7" applyFont="1" applyFill="1" applyBorder="1" applyAlignment="1">
      <alignment horizontal="center" vertical="center" wrapText="1"/>
    </xf>
    <xf numFmtId="0" fontId="18" fillId="8" borderId="0" xfId="7" applyFont="1" applyFill="1" applyBorder="1" applyAlignment="1">
      <alignment horizontal="center" vertical="center"/>
    </xf>
    <xf numFmtId="0" fontId="18" fillId="8" borderId="13" xfId="7" applyFont="1" applyFill="1" applyBorder="1" applyAlignment="1">
      <alignment horizontal="center" vertical="center"/>
    </xf>
    <xf numFmtId="0" fontId="18" fillId="8" borderId="41" xfId="7" applyFont="1" applyFill="1" applyBorder="1" applyAlignment="1">
      <alignment horizontal="center" vertical="center"/>
    </xf>
    <xf numFmtId="0" fontId="18" fillId="8" borderId="14" xfId="7" applyFont="1" applyFill="1" applyBorder="1" applyAlignment="1">
      <alignment horizontal="center" vertical="center"/>
    </xf>
    <xf numFmtId="0" fontId="21" fillId="8" borderId="15" xfId="7" applyFont="1" applyFill="1" applyBorder="1" applyAlignment="1">
      <alignment horizontal="center" vertical="center"/>
    </xf>
    <xf numFmtId="0" fontId="21" fillId="8" borderId="13" xfId="7" applyFont="1" applyFill="1" applyBorder="1" applyAlignment="1">
      <alignment horizontal="center" vertical="center"/>
    </xf>
    <xf numFmtId="0" fontId="18" fillId="8" borderId="0" xfId="7" applyFont="1" applyFill="1" applyBorder="1" applyAlignment="1" applyProtection="1">
      <alignment horizontal="center" vertical="center"/>
    </xf>
    <xf numFmtId="0" fontId="27" fillId="10" borderId="25" xfId="7" applyFont="1" applyFill="1" applyBorder="1" applyAlignment="1" applyProtection="1">
      <alignment horizontal="center" vertical="center"/>
    </xf>
    <xf numFmtId="0" fontId="25" fillId="10" borderId="6" xfId="7" applyFont="1" applyFill="1" applyBorder="1" applyAlignment="1" applyProtection="1">
      <alignment horizontal="center" vertical="center"/>
    </xf>
    <xf numFmtId="0" fontId="18" fillId="8" borderId="15" xfId="7" applyFont="1" applyFill="1" applyBorder="1" applyAlignment="1">
      <alignment horizontal="center" vertical="center"/>
    </xf>
    <xf numFmtId="0" fontId="14" fillId="3" borderId="2" xfId="4" applyFont="1" applyFill="1" applyBorder="1" applyAlignment="1">
      <alignment horizontal="center" vertical="center" wrapText="1"/>
    </xf>
  </cellXfs>
  <cellStyles count="16">
    <cellStyle name="Komma 2 3" xfId="13" xr:uid="{00000000-0005-0000-0000-000000000000}"/>
    <cellStyle name="Standard" xfId="0" builtinId="0"/>
    <cellStyle name="Standard 10" xfId="4" xr:uid="{00000000-0005-0000-0000-000002000000}"/>
    <cellStyle name="Standard 2" xfId="7" xr:uid="{00000000-0005-0000-0000-000003000000}"/>
    <cellStyle name="Standard 2 2" xfId="3" xr:uid="{00000000-0005-0000-0000-000004000000}"/>
    <cellStyle name="Standard 2 2 2" xfId="8" xr:uid="{00000000-0005-0000-0000-000005000000}"/>
    <cellStyle name="Standard 3 2" xfId="2" xr:uid="{00000000-0005-0000-0000-000006000000}"/>
    <cellStyle name="Standard 3 2 2" xfId="10" xr:uid="{00000000-0005-0000-0000-000007000000}"/>
    <cellStyle name="Standard 3 3" xfId="11" xr:uid="{00000000-0005-0000-0000-000008000000}"/>
    <cellStyle name="Standard 4" xfId="1" xr:uid="{00000000-0005-0000-0000-000009000000}"/>
    <cellStyle name="Standard 4 2" xfId="5" xr:uid="{00000000-0005-0000-0000-00000A000000}"/>
    <cellStyle name="Standard 5 2 2" xfId="12" xr:uid="{00000000-0005-0000-0000-00000B000000}"/>
    <cellStyle name="Währung" xfId="6" builtinId="4"/>
    <cellStyle name="Währung 2" xfId="14" xr:uid="{00000000-0005-0000-0000-00000D000000}"/>
    <cellStyle name="Währung 2 2" xfId="15" xr:uid="{00000000-0005-0000-0000-00000E000000}"/>
    <cellStyle name="Währung 3" xfId="9" xr:uid="{00000000-0005-0000-0000-00000F000000}"/>
  </cellStyles>
  <dxfs count="5">
    <dxf>
      <font>
        <color theme="1"/>
      </font>
      <fill>
        <patternFill>
          <bgColor theme="9" tint="0.59996337778862885"/>
        </patternFill>
      </fill>
    </dxf>
    <dxf>
      <font>
        <color theme="1"/>
      </font>
      <fill>
        <patternFill>
          <bgColor theme="9" tint="0.59996337778862885"/>
        </patternFill>
      </fill>
    </dxf>
    <dxf>
      <fill>
        <patternFill>
          <bgColor theme="7" tint="0.79998168889431442"/>
        </patternFill>
      </fill>
    </dxf>
    <dxf>
      <font>
        <color auto="1"/>
      </font>
      <fill>
        <patternFill>
          <bgColor rgb="FFC6EFCE"/>
        </patternFill>
      </fill>
    </dxf>
    <dxf>
      <fill>
        <patternFill>
          <bgColor rgb="FFCCFFCC"/>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2"/>
  <sheetViews>
    <sheetView topLeftCell="A4" zoomScale="120" zoomScaleNormal="120" workbookViewId="0">
      <selection activeCell="B7" sqref="B7:C7"/>
    </sheetView>
  </sheetViews>
  <sheetFormatPr baseColWidth="10" defaultRowHeight="15" x14ac:dyDescent="0.25"/>
  <cols>
    <col min="2" max="2" width="6" customWidth="1"/>
    <col min="3" max="3" width="139.140625" customWidth="1"/>
  </cols>
  <sheetData>
    <row r="1" spans="2:9" ht="23.25" x14ac:dyDescent="0.25">
      <c r="B1" s="388" t="s">
        <v>2</v>
      </c>
      <c r="C1" s="388"/>
    </row>
    <row r="2" spans="2:9" x14ac:dyDescent="0.25">
      <c r="B2" s="5"/>
    </row>
    <row r="3" spans="2:9" ht="20.25" customHeight="1" x14ac:dyDescent="0.25">
      <c r="B3" s="6" t="s">
        <v>0</v>
      </c>
      <c r="C3" s="1"/>
    </row>
    <row r="4" spans="2:9" ht="185.25" customHeight="1" x14ac:dyDescent="0.25">
      <c r="B4" s="389" t="s">
        <v>522</v>
      </c>
      <c r="C4" s="389"/>
    </row>
    <row r="5" spans="2:9" ht="7.5" customHeight="1" x14ac:dyDescent="0.25">
      <c r="B5" s="2"/>
    </row>
    <row r="6" spans="2:9" ht="20.25" x14ac:dyDescent="0.25">
      <c r="B6" s="6" t="s">
        <v>1</v>
      </c>
    </row>
    <row r="7" spans="2:9" ht="177" customHeight="1" x14ac:dyDescent="0.25">
      <c r="B7" s="390" t="s">
        <v>3</v>
      </c>
      <c r="C7" s="390"/>
      <c r="D7" s="3"/>
      <c r="E7" s="3"/>
      <c r="F7" s="3"/>
      <c r="G7" s="3"/>
      <c r="H7" s="3"/>
      <c r="I7" s="3"/>
    </row>
    <row r="8" spans="2:9" x14ac:dyDescent="0.25">
      <c r="B8" s="5"/>
    </row>
    <row r="9" spans="2:9" ht="18" customHeight="1" x14ac:dyDescent="0.25">
      <c r="B9" s="390" t="s">
        <v>5</v>
      </c>
      <c r="C9" s="390"/>
      <c r="D9" s="4"/>
      <c r="E9" s="4"/>
      <c r="F9" s="4"/>
      <c r="G9" s="4"/>
      <c r="H9" s="4"/>
      <c r="I9" s="4"/>
    </row>
    <row r="10" spans="2:9" x14ac:dyDescent="0.25">
      <c r="B10" s="5"/>
    </row>
    <row r="11" spans="2:9" ht="35.25" customHeight="1" x14ac:dyDescent="0.25">
      <c r="B11" s="390" t="s">
        <v>4</v>
      </c>
      <c r="C11" s="390"/>
      <c r="D11" s="3"/>
      <c r="E11" s="3"/>
      <c r="F11" s="3"/>
      <c r="G11" s="3"/>
      <c r="H11" s="3"/>
      <c r="I11" s="3"/>
    </row>
    <row r="12" spans="2:9" x14ac:dyDescent="0.25">
      <c r="B12" s="5"/>
    </row>
  </sheetData>
  <mergeCells count="5">
    <mergeCell ref="B1:C1"/>
    <mergeCell ref="B4:C4"/>
    <mergeCell ref="B7:C7"/>
    <mergeCell ref="B9:C9"/>
    <mergeCell ref="B11:C11"/>
  </mergeCells>
  <pageMargins left="0.7" right="0.7" top="0.78740157499999996" bottom="0.78740157499999996" header="0.3" footer="0.3"/>
  <pageSetup paperSize="9" scale="8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9"/>
  <sheetViews>
    <sheetView tabSelected="1" workbookViewId="0">
      <selection activeCell="A10" sqref="A10"/>
    </sheetView>
  </sheetViews>
  <sheetFormatPr baseColWidth="10" defaultRowHeight="15" x14ac:dyDescent="0.25"/>
  <cols>
    <col min="1" max="1" width="34" customWidth="1"/>
    <col min="2" max="2" width="28.7109375" customWidth="1"/>
    <col min="3" max="3" width="70.7109375" customWidth="1"/>
  </cols>
  <sheetData>
    <row r="1" spans="1:5" ht="20.25" x14ac:dyDescent="0.25">
      <c r="A1" s="90" t="s">
        <v>284</v>
      </c>
      <c r="B1" s="91"/>
      <c r="C1" s="92"/>
    </row>
    <row r="2" spans="1:5" ht="20.25" x14ac:dyDescent="0.25">
      <c r="A2" s="90"/>
      <c r="B2" s="91"/>
      <c r="C2" s="92"/>
    </row>
    <row r="3" spans="1:5" x14ac:dyDescent="0.25">
      <c r="A3" s="344" t="s">
        <v>523</v>
      </c>
      <c r="B3" s="93"/>
      <c r="C3" s="93"/>
    </row>
    <row r="4" spans="1:5" s="22" customFormat="1" x14ac:dyDescent="0.25">
      <c r="A4" s="344"/>
      <c r="B4" s="93"/>
      <c r="C4" s="93"/>
    </row>
    <row r="5" spans="1:5" ht="42.75" x14ac:dyDescent="0.25">
      <c r="A5" s="387" t="s">
        <v>493</v>
      </c>
      <c r="B5" s="94"/>
      <c r="C5" s="94"/>
    </row>
    <row r="6" spans="1:5" x14ac:dyDescent="0.25">
      <c r="A6" s="384" t="s">
        <v>285</v>
      </c>
      <c r="B6" s="385"/>
      <c r="C6" s="385"/>
      <c r="D6" s="386"/>
      <c r="E6" s="386"/>
    </row>
    <row r="7" spans="1:5" s="22" customFormat="1" x14ac:dyDescent="0.25">
      <c r="A7" s="384" t="s">
        <v>612</v>
      </c>
      <c r="B7" s="385"/>
      <c r="C7" s="385"/>
      <c r="D7" s="386"/>
      <c r="E7" s="386"/>
    </row>
    <row r="8" spans="1:5" x14ac:dyDescent="0.25">
      <c r="A8" s="383" t="s">
        <v>286</v>
      </c>
      <c r="B8" s="96"/>
      <c r="C8" s="96"/>
    </row>
    <row r="9" spans="1:5" x14ac:dyDescent="0.25">
      <c r="A9" s="95"/>
      <c r="B9" s="94"/>
      <c r="C9" s="94"/>
    </row>
    <row r="10" spans="1:5" x14ac:dyDescent="0.25">
      <c r="A10" s="95"/>
      <c r="B10" s="96" t="s">
        <v>287</v>
      </c>
      <c r="C10" s="96" t="s">
        <v>288</v>
      </c>
    </row>
    <row r="11" spans="1:5" ht="27" customHeight="1" x14ac:dyDescent="0.25">
      <c r="A11" s="95"/>
      <c r="B11" s="97" t="s">
        <v>289</v>
      </c>
      <c r="C11" s="98" t="s">
        <v>290</v>
      </c>
    </row>
    <row r="12" spans="1:5" ht="26.25" customHeight="1" x14ac:dyDescent="0.25">
      <c r="A12" s="95"/>
      <c r="B12" s="99" t="s">
        <v>291</v>
      </c>
      <c r="C12" s="100" t="s">
        <v>292</v>
      </c>
    </row>
    <row r="13" spans="1:5" x14ac:dyDescent="0.25">
      <c r="A13" s="94"/>
      <c r="B13" s="94"/>
      <c r="C13" s="94"/>
    </row>
    <row r="14" spans="1:5" ht="329.25" x14ac:dyDescent="0.25">
      <c r="A14" s="94"/>
      <c r="B14" s="162" t="s">
        <v>293</v>
      </c>
      <c r="C14" s="163" t="s">
        <v>393</v>
      </c>
    </row>
    <row r="15" spans="1:5" x14ac:dyDescent="0.25">
      <c r="A15" s="94"/>
      <c r="B15" s="94"/>
      <c r="C15" s="94"/>
    </row>
    <row r="16" spans="1:5" x14ac:dyDescent="0.25">
      <c r="A16" s="96" t="s">
        <v>294</v>
      </c>
      <c r="B16" s="94"/>
      <c r="C16" s="94"/>
    </row>
    <row r="17" spans="1:3" x14ac:dyDescent="0.25">
      <c r="A17" s="391" t="s">
        <v>516</v>
      </c>
      <c r="B17" s="391"/>
      <c r="C17" s="391"/>
    </row>
    <row r="18" spans="1:3" x14ac:dyDescent="0.25">
      <c r="A18" s="94"/>
      <c r="B18" s="94"/>
      <c r="C18" s="94"/>
    </row>
    <row r="19" spans="1:3" x14ac:dyDescent="0.25">
      <c r="A19" s="104" t="s">
        <v>295</v>
      </c>
      <c r="B19" s="22"/>
      <c r="C19" s="22"/>
    </row>
    <row r="20" spans="1:3" x14ac:dyDescent="0.25">
      <c r="A20" s="89" t="s">
        <v>517</v>
      </c>
      <c r="B20" s="22"/>
      <c r="C20" s="22"/>
    </row>
    <row r="21" spans="1:3" x14ac:dyDescent="0.25">
      <c r="A21" s="89" t="s">
        <v>296</v>
      </c>
      <c r="B21" s="22"/>
      <c r="C21" s="22"/>
    </row>
    <row r="22" spans="1:3" x14ac:dyDescent="0.25">
      <c r="A22" s="21"/>
      <c r="B22" s="21"/>
      <c r="C22" s="21"/>
    </row>
    <row r="23" spans="1:3" x14ac:dyDescent="0.25">
      <c r="A23" s="22"/>
      <c r="B23" s="101" t="s">
        <v>297</v>
      </c>
      <c r="C23" s="102" t="s">
        <v>298</v>
      </c>
    </row>
    <row r="24" spans="1:3" x14ac:dyDescent="0.25">
      <c r="A24" s="22"/>
      <c r="B24" s="103" t="s">
        <v>299</v>
      </c>
      <c r="C24" s="20" t="s">
        <v>300</v>
      </c>
    </row>
    <row r="25" spans="1:3" x14ac:dyDescent="0.25">
      <c r="A25" s="22"/>
      <c r="B25" s="103" t="s">
        <v>301</v>
      </c>
      <c r="C25" s="20" t="s">
        <v>302</v>
      </c>
    </row>
    <row r="26" spans="1:3" x14ac:dyDescent="0.25">
      <c r="A26" s="22"/>
      <c r="B26" s="103" t="s">
        <v>303</v>
      </c>
      <c r="C26" s="20" t="s">
        <v>489</v>
      </c>
    </row>
    <row r="27" spans="1:3" x14ac:dyDescent="0.25">
      <c r="A27" s="22"/>
      <c r="B27" s="103" t="s">
        <v>304</v>
      </c>
      <c r="C27" s="20" t="s">
        <v>490</v>
      </c>
    </row>
    <row r="28" spans="1:3" x14ac:dyDescent="0.25">
      <c r="A28" s="22"/>
      <c r="B28" s="103" t="s">
        <v>491</v>
      </c>
      <c r="C28" s="20" t="s">
        <v>305</v>
      </c>
    </row>
    <row r="29" spans="1:3" x14ac:dyDescent="0.25">
      <c r="A29" s="22"/>
      <c r="B29" s="103" t="s">
        <v>306</v>
      </c>
      <c r="C29" s="20" t="s">
        <v>307</v>
      </c>
    </row>
    <row r="30" spans="1:3" x14ac:dyDescent="0.25">
      <c r="A30" s="22"/>
      <c r="B30" s="103" t="s">
        <v>308</v>
      </c>
      <c r="C30" s="20" t="s">
        <v>309</v>
      </c>
    </row>
    <row r="33" spans="1:3" ht="20.25" x14ac:dyDescent="0.25">
      <c r="A33" s="331" t="s">
        <v>524</v>
      </c>
      <c r="B33" s="332"/>
      <c r="C33" s="332"/>
    </row>
    <row r="34" spans="1:3" x14ac:dyDescent="0.25">
      <c r="A34" s="332"/>
      <c r="B34" s="392" t="s">
        <v>525</v>
      </c>
      <c r="C34" s="393"/>
    </row>
    <row r="35" spans="1:3" x14ac:dyDescent="0.25">
      <c r="A35" s="332"/>
      <c r="B35" s="394"/>
      <c r="C35" s="395"/>
    </row>
    <row r="36" spans="1:3" x14ac:dyDescent="0.25">
      <c r="A36" s="332"/>
      <c r="B36" s="394"/>
      <c r="C36" s="395"/>
    </row>
    <row r="37" spans="1:3" x14ac:dyDescent="0.25">
      <c r="A37" s="332"/>
      <c r="B37" s="394"/>
      <c r="C37" s="395"/>
    </row>
    <row r="38" spans="1:3" x14ac:dyDescent="0.25">
      <c r="A38" s="332"/>
      <c r="B38" s="394"/>
      <c r="C38" s="395"/>
    </row>
    <row r="39" spans="1:3" x14ac:dyDescent="0.25">
      <c r="A39" s="332"/>
      <c r="B39" s="396"/>
      <c r="C39" s="397"/>
    </row>
  </sheetData>
  <mergeCells count="2">
    <mergeCell ref="A17:C17"/>
    <mergeCell ref="B34:C39"/>
  </mergeCells>
  <pageMargins left="0.51181102362204722" right="0.51181102362204722" top="0.78740157480314965" bottom="0.39370078740157483" header="0.31496062992125984" footer="0.31496062992125984"/>
  <pageSetup paperSize="9" scale="6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7"/>
  <sheetViews>
    <sheetView zoomScale="120" zoomScaleNormal="120" workbookViewId="0">
      <selection activeCell="B13" sqref="B13"/>
    </sheetView>
  </sheetViews>
  <sheetFormatPr baseColWidth="10" defaultColWidth="11.42578125" defaultRowHeight="14.25" x14ac:dyDescent="0.2"/>
  <cols>
    <col min="1" max="1" width="5.7109375" style="106" customWidth="1"/>
    <col min="2" max="2" width="98.5703125" style="106" customWidth="1"/>
    <col min="3" max="3" width="13.7109375" style="106" customWidth="1"/>
    <col min="4" max="4" width="17.140625" style="106" customWidth="1"/>
    <col min="5" max="5" width="11.42578125" style="106" customWidth="1"/>
    <col min="6" max="6" width="17.140625" style="106" customWidth="1"/>
    <col min="7" max="16384" width="11.42578125" style="106"/>
  </cols>
  <sheetData>
    <row r="1" spans="1:6" ht="15" x14ac:dyDescent="0.2">
      <c r="A1" s="405" t="s">
        <v>310</v>
      </c>
      <c r="B1" s="405"/>
      <c r="C1" s="405"/>
      <c r="D1" s="405"/>
      <c r="E1" s="105"/>
      <c r="F1" s="105"/>
    </row>
    <row r="2" spans="1:6" s="112" customFormat="1" ht="15" x14ac:dyDescent="0.2">
      <c r="A2" s="107" t="s">
        <v>311</v>
      </c>
      <c r="B2" s="108" t="s">
        <v>312</v>
      </c>
      <c r="C2" s="108" t="s">
        <v>313</v>
      </c>
      <c r="D2" s="109" t="s">
        <v>314</v>
      </c>
      <c r="E2" s="110" t="s">
        <v>315</v>
      </c>
      <c r="F2" s="111" t="s">
        <v>316</v>
      </c>
    </row>
    <row r="3" spans="1:6" s="118" customFormat="1" ht="15" x14ac:dyDescent="0.25">
      <c r="A3" s="113">
        <v>1</v>
      </c>
      <c r="B3" s="114" t="s">
        <v>317</v>
      </c>
      <c r="C3" s="115"/>
      <c r="D3" s="116"/>
      <c r="E3" s="116"/>
      <c r="F3" s="117">
        <f>SUM(F4:F12)</f>
        <v>0</v>
      </c>
    </row>
    <row r="4" spans="1:6" s="118" customFormat="1" x14ac:dyDescent="0.25">
      <c r="A4" s="119" t="s">
        <v>318</v>
      </c>
      <c r="B4" s="120" t="s">
        <v>501</v>
      </c>
      <c r="C4" s="121" t="s">
        <v>319</v>
      </c>
      <c r="D4" s="288"/>
      <c r="E4" s="122">
        <v>1</v>
      </c>
      <c r="F4" s="123">
        <f>D4*E4</f>
        <v>0</v>
      </c>
    </row>
    <row r="5" spans="1:6" s="118" customFormat="1" x14ac:dyDescent="0.25">
      <c r="A5" s="119" t="s">
        <v>320</v>
      </c>
      <c r="B5" s="326" t="s">
        <v>500</v>
      </c>
      <c r="C5" s="299" t="s">
        <v>319</v>
      </c>
      <c r="D5" s="288"/>
      <c r="E5" s="122">
        <v>1</v>
      </c>
      <c r="F5" s="123">
        <f>D5*E5</f>
        <v>0</v>
      </c>
    </row>
    <row r="6" spans="1:6" s="118" customFormat="1" x14ac:dyDescent="0.25">
      <c r="A6" s="119" t="s">
        <v>321</v>
      </c>
      <c r="B6" s="125" t="s">
        <v>521</v>
      </c>
      <c r="C6" s="126" t="s">
        <v>319</v>
      </c>
      <c r="D6" s="289"/>
      <c r="E6" s="122">
        <v>1</v>
      </c>
      <c r="F6" s="123">
        <f t="shared" ref="F6:F13" si="0">D6*E6</f>
        <v>0</v>
      </c>
    </row>
    <row r="7" spans="1:6" s="118" customFormat="1" ht="28.5" x14ac:dyDescent="0.25">
      <c r="A7" s="119" t="s">
        <v>397</v>
      </c>
      <c r="B7" s="327" t="s">
        <v>511</v>
      </c>
      <c r="C7" s="125" t="s">
        <v>319</v>
      </c>
      <c r="D7" s="289"/>
      <c r="E7" s="122">
        <v>1</v>
      </c>
      <c r="F7" s="123">
        <f t="shared" si="0"/>
        <v>0</v>
      </c>
    </row>
    <row r="8" spans="1:6" s="118" customFormat="1" ht="28.5" x14ac:dyDescent="0.25">
      <c r="A8" s="119" t="s">
        <v>398</v>
      </c>
      <c r="B8" s="327" t="s">
        <v>510</v>
      </c>
      <c r="C8" s="125" t="s">
        <v>319</v>
      </c>
      <c r="D8" s="289"/>
      <c r="E8" s="122">
        <v>1</v>
      </c>
      <c r="F8" s="123">
        <f t="shared" si="0"/>
        <v>0</v>
      </c>
    </row>
    <row r="9" spans="1:6" s="118" customFormat="1" x14ac:dyDescent="0.25">
      <c r="A9" s="119" t="s">
        <v>322</v>
      </c>
      <c r="B9" s="128" t="s">
        <v>323</v>
      </c>
      <c r="C9" s="292" t="s">
        <v>324</v>
      </c>
      <c r="D9" s="289"/>
      <c r="E9" s="290">
        <v>8</v>
      </c>
      <c r="F9" s="123">
        <f t="shared" si="0"/>
        <v>0</v>
      </c>
    </row>
    <row r="10" spans="1:6" s="118" customFormat="1" x14ac:dyDescent="0.25">
      <c r="A10" s="119" t="s">
        <v>512</v>
      </c>
      <c r="B10" s="328" t="s">
        <v>527</v>
      </c>
      <c r="C10" s="329" t="s">
        <v>319</v>
      </c>
      <c r="D10" s="289"/>
      <c r="E10" s="290">
        <v>1</v>
      </c>
      <c r="F10" s="123">
        <f t="shared" si="0"/>
        <v>0</v>
      </c>
    </row>
    <row r="11" spans="1:6" s="118" customFormat="1" x14ac:dyDescent="0.25">
      <c r="A11" s="119" t="s">
        <v>512</v>
      </c>
      <c r="B11" s="292" t="s">
        <v>325</v>
      </c>
      <c r="C11" s="292"/>
      <c r="D11" s="289"/>
      <c r="E11" s="290">
        <v>0</v>
      </c>
      <c r="F11" s="123">
        <f t="shared" si="0"/>
        <v>0</v>
      </c>
    </row>
    <row r="12" spans="1:6" s="118" customFormat="1" x14ac:dyDescent="0.25">
      <c r="A12" s="119" t="s">
        <v>513</v>
      </c>
      <c r="B12" s="293" t="s">
        <v>325</v>
      </c>
      <c r="C12" s="294"/>
      <c r="D12" s="289"/>
      <c r="E12" s="291">
        <v>0</v>
      </c>
      <c r="F12" s="123">
        <f t="shared" si="0"/>
        <v>0</v>
      </c>
    </row>
    <row r="13" spans="1:6" s="118" customFormat="1" x14ac:dyDescent="0.25">
      <c r="A13" s="119" t="s">
        <v>609</v>
      </c>
      <c r="B13" s="293" t="s">
        <v>611</v>
      </c>
      <c r="C13" s="294"/>
      <c r="D13" s="289"/>
      <c r="E13" s="291">
        <v>0</v>
      </c>
      <c r="F13" s="123">
        <f t="shared" si="0"/>
        <v>0</v>
      </c>
    </row>
    <row r="14" spans="1:6" s="118" customFormat="1" x14ac:dyDescent="0.25">
      <c r="A14" s="129"/>
      <c r="B14" s="130"/>
      <c r="C14" s="130"/>
      <c r="D14" s="131"/>
      <c r="E14" s="132"/>
      <c r="F14" s="130"/>
    </row>
    <row r="15" spans="1:6" s="112" customFormat="1" ht="15" x14ac:dyDescent="0.2">
      <c r="A15" s="133">
        <v>2</v>
      </c>
      <c r="B15" s="134" t="s">
        <v>326</v>
      </c>
      <c r="C15" s="135"/>
      <c r="D15" s="135"/>
      <c r="E15" s="135"/>
      <c r="F15" s="136">
        <f>SUM(F16:F23)</f>
        <v>0</v>
      </c>
    </row>
    <row r="16" spans="1:6" s="112" customFormat="1" x14ac:dyDescent="0.2">
      <c r="A16" s="137" t="s">
        <v>327</v>
      </c>
      <c r="B16" s="138" t="s">
        <v>400</v>
      </c>
      <c r="C16" s="138" t="s">
        <v>328</v>
      </c>
      <c r="D16" s="289"/>
      <c r="E16" s="122">
        <v>36</v>
      </c>
      <c r="F16" s="139">
        <f>D16*E16</f>
        <v>0</v>
      </c>
    </row>
    <row r="17" spans="1:6" s="112" customFormat="1" x14ac:dyDescent="0.2">
      <c r="A17" s="137" t="s">
        <v>329</v>
      </c>
      <c r="B17" s="138" t="s">
        <v>330</v>
      </c>
      <c r="C17" s="138" t="s">
        <v>328</v>
      </c>
      <c r="D17" s="289"/>
      <c r="E17" s="122">
        <v>36</v>
      </c>
      <c r="F17" s="139">
        <f t="shared" ref="F17:F22" si="1">D17*E17</f>
        <v>0</v>
      </c>
    </row>
    <row r="18" spans="1:6" s="112" customFormat="1" x14ac:dyDescent="0.2">
      <c r="A18" s="137" t="s">
        <v>331</v>
      </c>
      <c r="B18" s="138" t="s">
        <v>399</v>
      </c>
      <c r="C18" s="138" t="s">
        <v>328</v>
      </c>
      <c r="D18" s="289"/>
      <c r="E18" s="122">
        <v>36</v>
      </c>
      <c r="F18" s="139">
        <f t="shared" si="1"/>
        <v>0</v>
      </c>
    </row>
    <row r="19" spans="1:6" s="112" customFormat="1" x14ac:dyDescent="0.2">
      <c r="A19" s="137" t="s">
        <v>332</v>
      </c>
      <c r="B19" s="138" t="s">
        <v>333</v>
      </c>
      <c r="C19" s="138" t="s">
        <v>328</v>
      </c>
      <c r="D19" s="289"/>
      <c r="E19" s="122">
        <v>36</v>
      </c>
      <c r="F19" s="139">
        <f t="shared" si="1"/>
        <v>0</v>
      </c>
    </row>
    <row r="20" spans="1:6" s="112" customFormat="1" x14ac:dyDescent="0.2">
      <c r="A20" s="279" t="s">
        <v>334</v>
      </c>
      <c r="B20" s="280" t="s">
        <v>401</v>
      </c>
      <c r="C20" s="128" t="s">
        <v>328</v>
      </c>
      <c r="D20" s="289"/>
      <c r="E20" s="122">
        <v>36</v>
      </c>
      <c r="F20" s="139">
        <f t="shared" si="1"/>
        <v>0</v>
      </c>
    </row>
    <row r="21" spans="1:6" s="112" customFormat="1" x14ac:dyDescent="0.2">
      <c r="A21" s="137" t="s">
        <v>335</v>
      </c>
      <c r="B21" s="140" t="s">
        <v>336</v>
      </c>
      <c r="C21" s="128" t="s">
        <v>328</v>
      </c>
      <c r="D21" s="289"/>
      <c r="E21" s="122">
        <v>36</v>
      </c>
      <c r="F21" s="139">
        <f t="shared" si="1"/>
        <v>0</v>
      </c>
    </row>
    <row r="22" spans="1:6" s="112" customFormat="1" x14ac:dyDescent="0.2">
      <c r="A22" s="124" t="s">
        <v>337</v>
      </c>
      <c r="B22" s="293" t="s">
        <v>325</v>
      </c>
      <c r="C22" s="292"/>
      <c r="D22" s="289"/>
      <c r="E22" s="290">
        <v>0</v>
      </c>
      <c r="F22" s="139">
        <f t="shared" si="1"/>
        <v>0</v>
      </c>
    </row>
    <row r="23" spans="1:6" s="112" customFormat="1" x14ac:dyDescent="0.2">
      <c r="A23" s="127" t="s">
        <v>338</v>
      </c>
      <c r="B23" s="293" t="s">
        <v>325</v>
      </c>
      <c r="C23" s="293"/>
      <c r="D23" s="295"/>
      <c r="E23" s="291">
        <v>0</v>
      </c>
      <c r="F23" s="141">
        <f>D23*E23</f>
        <v>0</v>
      </c>
    </row>
    <row r="24" spans="1:6" s="112" customFormat="1" x14ac:dyDescent="0.2">
      <c r="A24" s="127" t="s">
        <v>610</v>
      </c>
      <c r="B24" s="293" t="s">
        <v>611</v>
      </c>
      <c r="C24" s="293"/>
      <c r="D24" s="295"/>
      <c r="E24" s="291">
        <v>0</v>
      </c>
      <c r="F24" s="141">
        <f>D24*E24</f>
        <v>0</v>
      </c>
    </row>
    <row r="25" spans="1:6" s="112" customFormat="1" ht="15" thickBot="1" x14ac:dyDescent="0.25">
      <c r="A25" s="129"/>
      <c r="B25" s="142"/>
      <c r="C25" s="142"/>
      <c r="D25" s="143"/>
      <c r="E25" s="132"/>
      <c r="F25" s="144"/>
    </row>
    <row r="26" spans="1:6" s="112" customFormat="1" ht="15" thickBot="1" x14ac:dyDescent="0.25">
      <c r="A26" s="406" t="s">
        <v>339</v>
      </c>
      <c r="B26" s="407"/>
      <c r="C26" s="145"/>
      <c r="D26" s="146"/>
      <c r="E26" s="146"/>
      <c r="F26" s="146">
        <f>F3+F15</f>
        <v>0</v>
      </c>
    </row>
    <row r="27" spans="1:6" s="112" customFormat="1" ht="15" thickBot="1" x14ac:dyDescent="0.25">
      <c r="A27" s="408" t="s">
        <v>340</v>
      </c>
      <c r="B27" s="409"/>
      <c r="C27" s="147"/>
      <c r="D27" s="148"/>
      <c r="E27" s="148"/>
      <c r="F27" s="148">
        <f>F26*0.19</f>
        <v>0</v>
      </c>
    </row>
    <row r="28" spans="1:6" s="112" customFormat="1" ht="15.75" thickBot="1" x14ac:dyDescent="0.25">
      <c r="A28" s="149" t="s">
        <v>341</v>
      </c>
      <c r="B28" s="149"/>
      <c r="C28" s="150"/>
      <c r="D28" s="151"/>
      <c r="E28" s="151"/>
      <c r="F28" s="151">
        <f>F26+F27</f>
        <v>0</v>
      </c>
    </row>
    <row r="29" spans="1:6" s="153" customFormat="1" ht="15" thickTop="1" x14ac:dyDescent="0.2">
      <c r="A29" s="152"/>
      <c r="C29" s="152"/>
      <c r="D29" s="152"/>
      <c r="E29" s="154"/>
      <c r="F29" s="155"/>
    </row>
    <row r="30" spans="1:6" s="156" customFormat="1" ht="45.75" customHeight="1" x14ac:dyDescent="0.2">
      <c r="A30" s="410" t="s">
        <v>526</v>
      </c>
      <c r="B30" s="410"/>
      <c r="C30" s="410"/>
      <c r="D30" s="410"/>
      <c r="E30" s="410"/>
      <c r="F30" s="152"/>
    </row>
    <row r="31" spans="1:6" s="156" customFormat="1" x14ac:dyDescent="0.2">
      <c r="A31" s="411" t="s">
        <v>346</v>
      </c>
      <c r="B31" s="411"/>
      <c r="C31" s="411"/>
      <c r="D31" s="411"/>
      <c r="E31" s="411"/>
      <c r="F31" s="152"/>
    </row>
    <row r="32" spans="1:6" s="156" customFormat="1" ht="29.25" x14ac:dyDescent="0.2">
      <c r="A32" s="398"/>
      <c r="B32" s="157" t="s">
        <v>342</v>
      </c>
      <c r="C32" s="399"/>
      <c r="D32" s="400"/>
      <c r="E32" s="401"/>
      <c r="F32" s="152"/>
    </row>
    <row r="33" spans="1:6" s="156" customFormat="1" ht="15" x14ac:dyDescent="0.2">
      <c r="A33" s="398"/>
      <c r="B33" s="157" t="s">
        <v>343</v>
      </c>
      <c r="C33" s="402"/>
      <c r="D33" s="403"/>
      <c r="E33" s="404"/>
      <c r="F33" s="152"/>
    </row>
    <row r="34" spans="1:6" s="156" customFormat="1" ht="15" x14ac:dyDescent="0.2">
      <c r="A34" s="398"/>
      <c r="B34" s="157" t="s">
        <v>344</v>
      </c>
      <c r="C34" s="399"/>
      <c r="D34" s="400"/>
      <c r="E34" s="401"/>
      <c r="F34" s="152"/>
    </row>
    <row r="35" spans="1:6" s="156" customFormat="1" x14ac:dyDescent="0.2">
      <c r="A35" s="158"/>
      <c r="B35" s="152"/>
      <c r="C35" s="152"/>
      <c r="D35" s="152"/>
      <c r="E35" s="154"/>
      <c r="F35" s="152"/>
    </row>
    <row r="36" spans="1:6" s="153" customFormat="1" ht="15" x14ac:dyDescent="0.25">
      <c r="A36" s="159" t="s">
        <v>345</v>
      </c>
      <c r="B36" s="160"/>
      <c r="C36" s="155"/>
      <c r="D36" s="155"/>
      <c r="E36" s="161"/>
      <c r="F36" s="155"/>
    </row>
    <row r="37" spans="1:6" s="153" customFormat="1" x14ac:dyDescent="0.2">
      <c r="A37" s="106"/>
      <c r="B37" s="106"/>
      <c r="C37" s="106"/>
      <c r="D37" s="106"/>
      <c r="E37" s="106"/>
      <c r="F37" s="106"/>
    </row>
  </sheetData>
  <mergeCells count="9">
    <mergeCell ref="A32:A34"/>
    <mergeCell ref="C32:E32"/>
    <mergeCell ref="C33:E33"/>
    <mergeCell ref="C34:E34"/>
    <mergeCell ref="A1:D1"/>
    <mergeCell ref="A26:B26"/>
    <mergeCell ref="A27:B27"/>
    <mergeCell ref="A30:E30"/>
    <mergeCell ref="A31:E31"/>
  </mergeCells>
  <pageMargins left="0.7" right="0.7" top="0.78740157499999996" bottom="0.78740157499999996" header="0.3" footer="0.3"/>
  <pageSetup paperSize="9" scale="8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1"/>
  <sheetViews>
    <sheetView topLeftCell="A10" zoomScale="130" zoomScaleNormal="130" workbookViewId="0">
      <selection activeCell="D30" sqref="D30"/>
    </sheetView>
  </sheetViews>
  <sheetFormatPr baseColWidth="10" defaultColWidth="11.42578125" defaultRowHeight="12.75" x14ac:dyDescent="0.2"/>
  <cols>
    <col min="1" max="2" width="10.7109375" style="23" customWidth="1"/>
    <col min="3" max="4" width="10.7109375" style="25" customWidth="1"/>
    <col min="5" max="5" width="10.7109375" style="24" customWidth="1"/>
    <col min="6" max="6" width="42.5703125" style="352" customWidth="1"/>
    <col min="7" max="10" width="28.5703125" style="352" customWidth="1"/>
    <col min="11" max="11" width="59.7109375" style="352" customWidth="1"/>
    <col min="12" max="16384" width="11.42578125" style="23"/>
  </cols>
  <sheetData>
    <row r="1" spans="1:11" s="40" customFormat="1" ht="12.4" customHeight="1" x14ac:dyDescent="0.2">
      <c r="A1" s="416" t="s">
        <v>347</v>
      </c>
      <c r="B1" s="41" t="s">
        <v>348</v>
      </c>
      <c r="C1" s="418" t="s">
        <v>349</v>
      </c>
      <c r="D1" s="418" t="s">
        <v>350</v>
      </c>
      <c r="E1" s="418" t="s">
        <v>351</v>
      </c>
      <c r="F1" s="412" t="s">
        <v>352</v>
      </c>
      <c r="G1" s="423" t="s">
        <v>353</v>
      </c>
      <c r="H1" s="425" t="s">
        <v>354</v>
      </c>
      <c r="I1" s="425" t="s">
        <v>355</v>
      </c>
      <c r="J1" s="412" t="s">
        <v>356</v>
      </c>
      <c r="K1" s="427" t="s">
        <v>492</v>
      </c>
    </row>
    <row r="2" spans="1:11" s="40" customFormat="1" x14ac:dyDescent="0.2">
      <c r="A2" s="417"/>
      <c r="B2" s="42" t="s">
        <v>494</v>
      </c>
      <c r="C2" s="419" t="s">
        <v>313</v>
      </c>
      <c r="D2" s="419" t="s">
        <v>313</v>
      </c>
      <c r="E2" s="419" t="s">
        <v>313</v>
      </c>
      <c r="F2" s="413"/>
      <c r="G2" s="424"/>
      <c r="H2" s="426"/>
      <c r="I2" s="426"/>
      <c r="J2" s="413"/>
      <c r="K2" s="428"/>
    </row>
    <row r="3" spans="1:11" s="40" customFormat="1" ht="13.5" thickBot="1" x14ac:dyDescent="0.25">
      <c r="A3" s="43"/>
      <c r="B3" s="44"/>
      <c r="C3" s="45"/>
      <c r="D3" s="45"/>
      <c r="E3" s="45"/>
      <c r="F3" s="345"/>
      <c r="G3" s="353"/>
      <c r="H3" s="354"/>
      <c r="I3" s="354"/>
      <c r="J3" s="345"/>
      <c r="K3" s="345"/>
    </row>
    <row r="4" spans="1:11" s="40" customFormat="1" ht="15.75" customHeight="1" thickBot="1" x14ac:dyDescent="0.25">
      <c r="A4" s="420" t="s">
        <v>404</v>
      </c>
      <c r="B4" s="421"/>
      <c r="C4" s="421"/>
      <c r="D4" s="421"/>
      <c r="E4" s="421"/>
      <c r="F4" s="422"/>
      <c r="G4" s="354"/>
      <c r="H4" s="354"/>
      <c r="I4" s="354"/>
      <c r="J4" s="354"/>
      <c r="K4" s="345"/>
    </row>
    <row r="5" spans="1:11" ht="15.75" thickBot="1" x14ac:dyDescent="0.25">
      <c r="A5" s="66" t="s">
        <v>6</v>
      </c>
      <c r="B5" s="67"/>
      <c r="C5" s="68"/>
      <c r="D5" s="68"/>
      <c r="E5" s="176">
        <f>SUM(E6:E8)</f>
        <v>0</v>
      </c>
      <c r="F5" s="67"/>
      <c r="G5" s="67"/>
      <c r="H5" s="67"/>
      <c r="I5" s="67"/>
      <c r="J5" s="67"/>
      <c r="K5" s="69"/>
    </row>
    <row r="6" spans="1:11" ht="48" customHeight="1" x14ac:dyDescent="0.2">
      <c r="A6" s="71" t="s">
        <v>7</v>
      </c>
      <c r="B6" s="59" t="s">
        <v>289</v>
      </c>
      <c r="C6" s="60"/>
      <c r="D6" s="62"/>
      <c r="E6" s="79"/>
      <c r="F6" s="346" t="s">
        <v>33</v>
      </c>
      <c r="G6" s="63"/>
      <c r="H6" s="72"/>
      <c r="I6" s="64"/>
      <c r="J6" s="65"/>
      <c r="K6" s="284" t="s">
        <v>359</v>
      </c>
    </row>
    <row r="7" spans="1:11" ht="27.75" customHeight="1" x14ac:dyDescent="0.2">
      <c r="A7" s="39" t="s">
        <v>8</v>
      </c>
      <c r="B7" s="36" t="s">
        <v>291</v>
      </c>
      <c r="C7" s="38">
        <v>20</v>
      </c>
      <c r="D7" s="300"/>
      <c r="E7" s="80">
        <f>C7*D7</f>
        <v>0</v>
      </c>
      <c r="F7" s="347" t="s">
        <v>34</v>
      </c>
      <c r="G7" s="57" t="s">
        <v>369</v>
      </c>
      <c r="H7" s="72"/>
      <c r="I7" s="72"/>
      <c r="J7" s="70" t="s">
        <v>367</v>
      </c>
      <c r="K7" s="287" t="s">
        <v>538</v>
      </c>
    </row>
    <row r="8" spans="1:11" ht="38.25" customHeight="1" x14ac:dyDescent="0.2">
      <c r="A8" s="39" t="s">
        <v>9</v>
      </c>
      <c r="B8" s="36" t="s">
        <v>291</v>
      </c>
      <c r="C8" s="38">
        <v>20</v>
      </c>
      <c r="D8" s="300"/>
      <c r="E8" s="80">
        <f>C8*D8</f>
        <v>0</v>
      </c>
      <c r="F8" s="347" t="s">
        <v>35</v>
      </c>
      <c r="G8" s="57" t="s">
        <v>369</v>
      </c>
      <c r="H8" s="72"/>
      <c r="I8" s="72"/>
      <c r="J8" s="70" t="s">
        <v>367</v>
      </c>
      <c r="K8" s="287" t="s">
        <v>538</v>
      </c>
    </row>
    <row r="9" spans="1:11" ht="25.5" customHeight="1" thickBot="1" x14ac:dyDescent="0.25">
      <c r="A9" s="39" t="s">
        <v>395</v>
      </c>
      <c r="B9" s="36" t="s">
        <v>289</v>
      </c>
      <c r="C9" s="60"/>
      <c r="D9" s="62"/>
      <c r="E9" s="80"/>
      <c r="F9" s="348" t="s">
        <v>396</v>
      </c>
      <c r="G9" s="63"/>
      <c r="H9" s="72"/>
      <c r="I9" s="64"/>
      <c r="J9" s="65"/>
      <c r="K9" s="285" t="s">
        <v>359</v>
      </c>
    </row>
    <row r="10" spans="1:11" ht="15.75" thickBot="1" x14ac:dyDescent="0.25">
      <c r="A10" s="66" t="s">
        <v>10</v>
      </c>
      <c r="B10" s="67"/>
      <c r="C10" s="68"/>
      <c r="D10" s="68"/>
      <c r="E10" s="176">
        <f>SUM(E11:E19)</f>
        <v>0</v>
      </c>
      <c r="F10" s="67"/>
      <c r="G10" s="67"/>
      <c r="H10" s="67"/>
      <c r="I10" s="67"/>
      <c r="J10" s="67"/>
      <c r="K10" s="69"/>
    </row>
    <row r="11" spans="1:11" s="49" customFormat="1" ht="27" customHeight="1" x14ac:dyDescent="0.15">
      <c r="A11" s="50" t="s">
        <v>11</v>
      </c>
      <c r="B11" s="50" t="s">
        <v>289</v>
      </c>
      <c r="C11" s="61"/>
      <c r="D11" s="62"/>
      <c r="E11" s="79"/>
      <c r="F11" s="349" t="s">
        <v>366</v>
      </c>
      <c r="G11" s="73"/>
      <c r="H11" s="74"/>
      <c r="I11" s="74"/>
      <c r="J11" s="75"/>
      <c r="K11" s="285" t="s">
        <v>359</v>
      </c>
    </row>
    <row r="12" spans="1:11" s="49" customFormat="1" ht="23.25" customHeight="1" x14ac:dyDescent="0.15">
      <c r="A12" s="50" t="s">
        <v>12</v>
      </c>
      <c r="B12" s="50" t="s">
        <v>289</v>
      </c>
      <c r="C12" s="61"/>
      <c r="D12" s="62"/>
      <c r="E12" s="82"/>
      <c r="F12" s="349" t="s">
        <v>13</v>
      </c>
      <c r="G12" s="76"/>
      <c r="H12" s="55"/>
      <c r="I12" s="55"/>
      <c r="J12" s="77"/>
      <c r="K12" s="285" t="s">
        <v>359</v>
      </c>
    </row>
    <row r="13" spans="1:11" s="49" customFormat="1" ht="22.5" customHeight="1" x14ac:dyDescent="0.15">
      <c r="A13" s="50" t="s">
        <v>14</v>
      </c>
      <c r="B13" s="48" t="s">
        <v>289</v>
      </c>
      <c r="C13" s="54"/>
      <c r="D13" s="56"/>
      <c r="E13" s="80"/>
      <c r="F13" s="350" t="s">
        <v>17</v>
      </c>
      <c r="G13" s="76"/>
      <c r="H13" s="55"/>
      <c r="I13" s="55"/>
      <c r="J13" s="77"/>
      <c r="K13" s="285" t="s">
        <v>359</v>
      </c>
    </row>
    <row r="14" spans="1:11" s="49" customFormat="1" ht="23.25" customHeight="1" x14ac:dyDescent="0.15">
      <c r="A14" s="50" t="s">
        <v>16</v>
      </c>
      <c r="B14" s="48" t="s">
        <v>291</v>
      </c>
      <c r="C14" s="38">
        <v>20</v>
      </c>
      <c r="D14" s="301"/>
      <c r="E14" s="80">
        <f t="shared" ref="E14:E19" si="0">C14*D14</f>
        <v>0</v>
      </c>
      <c r="F14" s="350" t="s">
        <v>15</v>
      </c>
      <c r="G14" s="57" t="s">
        <v>369</v>
      </c>
      <c r="H14" s="37" t="s">
        <v>368</v>
      </c>
      <c r="I14" s="35" t="s">
        <v>528</v>
      </c>
      <c r="J14" s="70" t="s">
        <v>367</v>
      </c>
      <c r="K14" s="287" t="s">
        <v>538</v>
      </c>
    </row>
    <row r="15" spans="1:11" s="49" customFormat="1" ht="26.25" customHeight="1" x14ac:dyDescent="0.15">
      <c r="A15" s="50" t="s">
        <v>18</v>
      </c>
      <c r="B15" s="48" t="s">
        <v>291</v>
      </c>
      <c r="C15" s="38">
        <v>20</v>
      </c>
      <c r="D15" s="301"/>
      <c r="E15" s="80">
        <f t="shared" si="0"/>
        <v>0</v>
      </c>
      <c r="F15" s="350" t="s">
        <v>515</v>
      </c>
      <c r="G15" s="57" t="s">
        <v>369</v>
      </c>
      <c r="H15" s="37" t="s">
        <v>368</v>
      </c>
      <c r="I15" s="35" t="s">
        <v>528</v>
      </c>
      <c r="J15" s="70" t="s">
        <v>367</v>
      </c>
      <c r="K15" s="287" t="s">
        <v>538</v>
      </c>
    </row>
    <row r="16" spans="1:11" s="49" customFormat="1" ht="16.5" customHeight="1" x14ac:dyDescent="0.15">
      <c r="A16" s="50" t="s">
        <v>19</v>
      </c>
      <c r="B16" s="48" t="s">
        <v>291</v>
      </c>
      <c r="C16" s="38">
        <v>20</v>
      </c>
      <c r="D16" s="301"/>
      <c r="E16" s="80">
        <f t="shared" si="0"/>
        <v>0</v>
      </c>
      <c r="F16" s="350" t="s">
        <v>20</v>
      </c>
      <c r="G16" s="57" t="s">
        <v>369</v>
      </c>
      <c r="H16" s="37" t="s">
        <v>368</v>
      </c>
      <c r="I16" s="35" t="s">
        <v>528</v>
      </c>
      <c r="J16" s="70" t="s">
        <v>367</v>
      </c>
      <c r="K16" s="287" t="s">
        <v>538</v>
      </c>
    </row>
    <row r="17" spans="1:11" s="49" customFormat="1" ht="15.75" customHeight="1" x14ac:dyDescent="0.15">
      <c r="A17" s="50" t="s">
        <v>21</v>
      </c>
      <c r="B17" s="48" t="s">
        <v>291</v>
      </c>
      <c r="C17" s="38">
        <v>10</v>
      </c>
      <c r="D17" s="301"/>
      <c r="E17" s="80">
        <f t="shared" si="0"/>
        <v>0</v>
      </c>
      <c r="F17" s="350" t="s">
        <v>22</v>
      </c>
      <c r="G17" s="57" t="s">
        <v>369</v>
      </c>
      <c r="H17" s="37" t="s">
        <v>368</v>
      </c>
      <c r="I17" s="35" t="s">
        <v>528</v>
      </c>
      <c r="J17" s="70" t="s">
        <v>367</v>
      </c>
      <c r="K17" s="287" t="s">
        <v>538</v>
      </c>
    </row>
    <row r="18" spans="1:11" s="49" customFormat="1" ht="27" customHeight="1" x14ac:dyDescent="0.15">
      <c r="A18" s="50" t="s">
        <v>23</v>
      </c>
      <c r="B18" s="48" t="s">
        <v>291</v>
      </c>
      <c r="C18" s="38">
        <v>20</v>
      </c>
      <c r="D18" s="301"/>
      <c r="E18" s="80">
        <f t="shared" si="0"/>
        <v>0</v>
      </c>
      <c r="F18" s="350" t="s">
        <v>24</v>
      </c>
      <c r="G18" s="57" t="s">
        <v>369</v>
      </c>
      <c r="H18" s="37" t="s">
        <v>368</v>
      </c>
      <c r="I18" s="35" t="s">
        <v>528</v>
      </c>
      <c r="J18" s="70" t="s">
        <v>367</v>
      </c>
      <c r="K18" s="287" t="s">
        <v>538</v>
      </c>
    </row>
    <row r="19" spans="1:11" s="49" customFormat="1" ht="36.75" customHeight="1" thickBot="1" x14ac:dyDescent="0.2">
      <c r="A19" s="50" t="s">
        <v>25</v>
      </c>
      <c r="B19" s="48" t="s">
        <v>291</v>
      </c>
      <c r="C19" s="38">
        <v>20</v>
      </c>
      <c r="D19" s="301"/>
      <c r="E19" s="80">
        <f t="shared" si="0"/>
        <v>0</v>
      </c>
      <c r="F19" s="350" t="s">
        <v>36</v>
      </c>
      <c r="G19" s="57" t="s">
        <v>369</v>
      </c>
      <c r="H19" s="37" t="s">
        <v>368</v>
      </c>
      <c r="I19" s="35" t="s">
        <v>528</v>
      </c>
      <c r="J19" s="70" t="s">
        <v>367</v>
      </c>
      <c r="K19" s="287" t="s">
        <v>538</v>
      </c>
    </row>
    <row r="20" spans="1:11" ht="15.75" thickBot="1" x14ac:dyDescent="0.25">
      <c r="A20" s="66" t="s">
        <v>26</v>
      </c>
      <c r="B20" s="67"/>
      <c r="C20" s="68"/>
      <c r="D20" s="68"/>
      <c r="E20" s="176">
        <f>SUM(E21:E21)</f>
        <v>0</v>
      </c>
      <c r="F20" s="67"/>
      <c r="G20" s="67"/>
      <c r="H20" s="67"/>
      <c r="I20" s="67"/>
      <c r="J20" s="67"/>
      <c r="K20" s="69"/>
    </row>
    <row r="21" spans="1:11" ht="36" customHeight="1" thickBot="1" x14ac:dyDescent="0.25">
      <c r="A21" s="164" t="s">
        <v>27</v>
      </c>
      <c r="B21" s="165" t="s">
        <v>289</v>
      </c>
      <c r="C21" s="166"/>
      <c r="D21" s="167"/>
      <c r="E21" s="168"/>
      <c r="F21" s="169" t="s">
        <v>28</v>
      </c>
      <c r="G21" s="170"/>
      <c r="H21" s="171"/>
      <c r="I21" s="172"/>
      <c r="J21" s="173"/>
      <c r="K21" s="286" t="s">
        <v>359</v>
      </c>
    </row>
    <row r="22" spans="1:11" ht="13.5" thickBot="1" x14ac:dyDescent="0.25">
      <c r="A22" s="66" t="s">
        <v>495</v>
      </c>
      <c r="B22" s="174"/>
      <c r="C22" s="175"/>
      <c r="D22" s="175"/>
      <c r="E22" s="176">
        <f>SUM(E23:E25)</f>
        <v>0</v>
      </c>
      <c r="F22" s="177"/>
      <c r="G22" s="181"/>
      <c r="H22" s="181"/>
      <c r="I22" s="181"/>
      <c r="J22" s="181"/>
      <c r="K22" s="180"/>
    </row>
    <row r="23" spans="1:11" s="47" customFormat="1" ht="21" x14ac:dyDescent="0.2">
      <c r="A23" s="83" t="s">
        <v>29</v>
      </c>
      <c r="B23" s="84" t="s">
        <v>289</v>
      </c>
      <c r="C23" s="166"/>
      <c r="D23" s="167"/>
      <c r="E23" s="79"/>
      <c r="F23" s="351" t="s">
        <v>514</v>
      </c>
      <c r="G23" s="184"/>
      <c r="H23" s="185"/>
      <c r="I23" s="185"/>
      <c r="J23" s="186"/>
      <c r="K23" s="286" t="s">
        <v>359</v>
      </c>
    </row>
    <row r="24" spans="1:11" s="47" customFormat="1" ht="31.5" customHeight="1" x14ac:dyDescent="0.2">
      <c r="A24" s="85" t="s">
        <v>30</v>
      </c>
      <c r="B24" s="46" t="s">
        <v>289</v>
      </c>
      <c r="C24" s="54"/>
      <c r="D24" s="382"/>
      <c r="E24" s="80"/>
      <c r="F24" s="78" t="s">
        <v>608</v>
      </c>
      <c r="G24" s="340"/>
      <c r="H24" s="333"/>
      <c r="I24" s="333"/>
      <c r="J24" s="341"/>
      <c r="K24" s="297" t="s">
        <v>359</v>
      </c>
    </row>
    <row r="25" spans="1:11" s="47" customFormat="1" ht="21" x14ac:dyDescent="0.2">
      <c r="A25" s="85" t="s">
        <v>31</v>
      </c>
      <c r="B25" s="46" t="s">
        <v>291</v>
      </c>
      <c r="C25" s="48">
        <v>20</v>
      </c>
      <c r="D25" s="302"/>
      <c r="E25" s="80">
        <f>C25*D25</f>
        <v>0</v>
      </c>
      <c r="F25" s="78" t="s">
        <v>32</v>
      </c>
      <c r="G25" s="85" t="s">
        <v>369</v>
      </c>
      <c r="H25" s="182" t="s">
        <v>368</v>
      </c>
      <c r="I25" s="182" t="s">
        <v>528</v>
      </c>
      <c r="J25" s="183" t="s">
        <v>367</v>
      </c>
      <c r="K25" s="287" t="s">
        <v>538</v>
      </c>
    </row>
    <row r="26" spans="1:11" s="47" customFormat="1" ht="21.75" thickBot="1" x14ac:dyDescent="0.25">
      <c r="A26" s="85" t="s">
        <v>496</v>
      </c>
      <c r="B26" s="46" t="s">
        <v>289</v>
      </c>
      <c r="C26" s="61"/>
      <c r="D26" s="62"/>
      <c r="E26" s="80"/>
      <c r="F26" s="78" t="s">
        <v>497</v>
      </c>
      <c r="G26" s="334"/>
      <c r="H26" s="335"/>
      <c r="I26" s="335"/>
      <c r="J26" s="336"/>
      <c r="K26" s="286" t="s">
        <v>359</v>
      </c>
    </row>
    <row r="27" spans="1:11" ht="13.5" thickBot="1" x14ac:dyDescent="0.25">
      <c r="A27" s="66" t="s">
        <v>509</v>
      </c>
      <c r="B27" s="174"/>
      <c r="C27" s="175"/>
      <c r="D27" s="175"/>
      <c r="E27" s="176"/>
      <c r="F27" s="177"/>
      <c r="G27" s="337"/>
      <c r="H27" s="337"/>
      <c r="I27" s="337"/>
      <c r="J27" s="337"/>
      <c r="K27" s="338"/>
    </row>
    <row r="28" spans="1:11" s="47" customFormat="1" ht="15" customHeight="1" x14ac:dyDescent="0.2">
      <c r="A28" s="85" t="s">
        <v>507</v>
      </c>
      <c r="B28" s="46" t="s">
        <v>291</v>
      </c>
      <c r="C28" s="309">
        <v>40</v>
      </c>
      <c r="D28" s="301"/>
      <c r="E28" s="80">
        <f>C28*D28</f>
        <v>0</v>
      </c>
      <c r="F28" s="78" t="s">
        <v>529</v>
      </c>
      <c r="G28" s="342" t="s">
        <v>531</v>
      </c>
      <c r="H28" s="194"/>
      <c r="I28" s="194"/>
      <c r="J28" s="343" t="s">
        <v>532</v>
      </c>
      <c r="K28" s="339"/>
    </row>
    <row r="29" spans="1:11" s="47" customFormat="1" ht="28.5" customHeight="1" x14ac:dyDescent="0.2">
      <c r="A29" s="85" t="s">
        <v>508</v>
      </c>
      <c r="B29" s="46" t="s">
        <v>289</v>
      </c>
      <c r="C29" s="54"/>
      <c r="D29" s="56"/>
      <c r="E29" s="80"/>
      <c r="F29" s="78" t="s">
        <v>519</v>
      </c>
      <c r="G29" s="340"/>
      <c r="H29" s="333"/>
      <c r="I29" s="333"/>
      <c r="J29" s="341"/>
      <c r="K29" s="297" t="s">
        <v>359</v>
      </c>
    </row>
    <row r="30" spans="1:11" s="47" customFormat="1" ht="124.5" customHeight="1" thickBot="1" x14ac:dyDescent="0.25">
      <c r="A30" s="85" t="s">
        <v>530</v>
      </c>
      <c r="B30" s="46" t="s">
        <v>289</v>
      </c>
      <c r="C30" s="54"/>
      <c r="D30" s="56"/>
      <c r="E30" s="80"/>
      <c r="F30" s="78" t="s">
        <v>518</v>
      </c>
      <c r="G30" s="76"/>
      <c r="H30" s="55"/>
      <c r="I30" s="55"/>
      <c r="J30" s="77"/>
      <c r="K30" s="286" t="s">
        <v>359</v>
      </c>
    </row>
    <row r="31" spans="1:11" x14ac:dyDescent="0.2">
      <c r="A31" s="437" t="s">
        <v>360</v>
      </c>
      <c r="B31" s="439"/>
      <c r="C31" s="414"/>
      <c r="D31" s="414"/>
      <c r="E31" s="414">
        <f>E5+E10+E20+E22</f>
        <v>0</v>
      </c>
      <c r="F31" s="433"/>
      <c r="G31" s="435"/>
      <c r="H31" s="435"/>
      <c r="I31" s="435"/>
      <c r="J31" s="435"/>
      <c r="K31" s="430"/>
    </row>
    <row r="32" spans="1:11" ht="13.5" thickBot="1" x14ac:dyDescent="0.25">
      <c r="A32" s="438"/>
      <c r="B32" s="440"/>
      <c r="C32" s="415"/>
      <c r="D32" s="415"/>
      <c r="E32" s="415"/>
      <c r="F32" s="434"/>
      <c r="G32" s="436"/>
      <c r="H32" s="436"/>
      <c r="I32" s="436"/>
      <c r="J32" s="436"/>
      <c r="K32" s="431"/>
    </row>
    <row r="33" spans="1:11" x14ac:dyDescent="0.2">
      <c r="A33" s="29"/>
      <c r="B33" s="33"/>
      <c r="C33" s="32"/>
      <c r="D33" s="32"/>
      <c r="E33" s="31"/>
      <c r="F33" s="30"/>
      <c r="G33" s="29"/>
      <c r="H33" s="29"/>
      <c r="I33" s="29"/>
      <c r="J33" s="29"/>
      <c r="K33" s="29"/>
    </row>
    <row r="34" spans="1:11" ht="12.75" customHeight="1" x14ac:dyDescent="0.2">
      <c r="A34" s="432" t="s">
        <v>361</v>
      </c>
      <c r="B34" s="432"/>
      <c r="C34" s="432"/>
      <c r="D34" s="432"/>
      <c r="E34" s="31"/>
      <c r="F34" s="30"/>
      <c r="G34" s="29"/>
      <c r="H34" s="29"/>
      <c r="I34" s="29"/>
      <c r="J34" s="29"/>
      <c r="K34" s="29"/>
    </row>
    <row r="35" spans="1:11" ht="12.75" customHeight="1" x14ac:dyDescent="0.2">
      <c r="A35" s="429" t="s">
        <v>362</v>
      </c>
      <c r="B35" s="429"/>
      <c r="C35" s="429"/>
      <c r="D35" s="429"/>
      <c r="E35" s="27"/>
      <c r="F35" s="26"/>
      <c r="G35" s="26"/>
      <c r="H35" s="26"/>
      <c r="I35" s="26"/>
      <c r="J35" s="26"/>
      <c r="K35" s="26"/>
    </row>
    <row r="36" spans="1:11" ht="12.75" customHeight="1" x14ac:dyDescent="0.2">
      <c r="A36" s="429" t="s">
        <v>363</v>
      </c>
      <c r="B36" s="429"/>
      <c r="C36" s="429"/>
      <c r="D36" s="429"/>
      <c r="E36" s="27"/>
      <c r="F36" s="26"/>
      <c r="G36" s="26"/>
      <c r="H36" s="26"/>
      <c r="I36" s="26"/>
      <c r="J36" s="26"/>
      <c r="K36" s="26"/>
    </row>
    <row r="37" spans="1:11" ht="12.75" customHeight="1" x14ac:dyDescent="0.2">
      <c r="A37" s="429" t="s">
        <v>364</v>
      </c>
      <c r="B37" s="429"/>
      <c r="C37" s="429"/>
      <c r="D37" s="429"/>
      <c r="E37" s="27"/>
      <c r="F37" s="26"/>
      <c r="G37" s="26"/>
      <c r="H37" s="26"/>
      <c r="I37" s="26"/>
      <c r="J37" s="26"/>
      <c r="K37" s="26"/>
    </row>
    <row r="38" spans="1:11" x14ac:dyDescent="0.2">
      <c r="A38" s="303"/>
      <c r="B38" s="304"/>
      <c r="C38" s="305"/>
      <c r="D38" s="305"/>
      <c r="E38" s="27"/>
      <c r="F38" s="26"/>
      <c r="G38" s="26"/>
      <c r="H38" s="26"/>
      <c r="I38" s="26"/>
      <c r="J38" s="26"/>
      <c r="K38" s="26"/>
    </row>
    <row r="39" spans="1:11" ht="12.75" customHeight="1" x14ac:dyDescent="0.2">
      <c r="A39" s="429" t="s">
        <v>365</v>
      </c>
      <c r="B39" s="429"/>
      <c r="C39" s="429"/>
      <c r="D39" s="429"/>
      <c r="E39" s="27"/>
      <c r="F39" s="26"/>
      <c r="G39" s="26"/>
      <c r="H39" s="26"/>
      <c r="I39" s="26"/>
      <c r="J39" s="26"/>
      <c r="K39" s="26"/>
    </row>
    <row r="40" spans="1:11" x14ac:dyDescent="0.2">
      <c r="A40" s="52"/>
      <c r="B40" s="28"/>
      <c r="C40" s="53"/>
      <c r="D40" s="53"/>
      <c r="E40" s="27"/>
      <c r="F40" s="26"/>
      <c r="G40" s="26"/>
      <c r="H40" s="26"/>
      <c r="I40" s="26"/>
      <c r="J40" s="26"/>
      <c r="K40" s="26"/>
    </row>
    <row r="41" spans="1:11" x14ac:dyDescent="0.2">
      <c r="A41" s="52"/>
      <c r="B41" s="28"/>
      <c r="C41" s="28"/>
      <c r="D41" s="28"/>
      <c r="E41" s="26"/>
      <c r="F41" s="26"/>
      <c r="G41" s="26"/>
      <c r="H41" s="26"/>
      <c r="I41" s="26"/>
      <c r="J41" s="26"/>
      <c r="K41" s="26"/>
    </row>
    <row r="42" spans="1:11" x14ac:dyDescent="0.2">
      <c r="A42" s="26"/>
      <c r="B42" s="26"/>
      <c r="C42" s="27"/>
      <c r="D42" s="27"/>
      <c r="E42" s="27"/>
      <c r="F42" s="26"/>
      <c r="G42" s="26"/>
      <c r="H42" s="26"/>
      <c r="I42" s="26"/>
      <c r="J42" s="26"/>
      <c r="K42" s="26"/>
    </row>
    <row r="43" spans="1:11" x14ac:dyDescent="0.2">
      <c r="A43" s="26"/>
      <c r="B43" s="26"/>
      <c r="C43" s="27"/>
      <c r="D43" s="27"/>
      <c r="E43" s="27"/>
      <c r="F43" s="26"/>
      <c r="G43" s="26"/>
      <c r="H43" s="26"/>
      <c r="I43" s="26"/>
      <c r="J43" s="26"/>
      <c r="K43" s="26"/>
    </row>
    <row r="44" spans="1:11" x14ac:dyDescent="0.2">
      <c r="A44" s="26"/>
      <c r="B44" s="26"/>
      <c r="C44" s="27"/>
      <c r="D44" s="27"/>
      <c r="E44" s="27"/>
      <c r="F44" s="26"/>
      <c r="G44" s="26"/>
      <c r="H44" s="26"/>
      <c r="I44" s="26"/>
      <c r="J44" s="26"/>
      <c r="K44" s="26"/>
    </row>
    <row r="45" spans="1:11" x14ac:dyDescent="0.2">
      <c r="A45" s="26"/>
      <c r="B45" s="26"/>
      <c r="C45" s="27"/>
      <c r="D45" s="27"/>
      <c r="E45" s="27"/>
      <c r="F45" s="26"/>
      <c r="G45" s="26"/>
      <c r="H45" s="26"/>
      <c r="I45" s="26"/>
      <c r="J45" s="26"/>
      <c r="K45" s="26"/>
    </row>
    <row r="46" spans="1:11" x14ac:dyDescent="0.2">
      <c r="A46" s="26"/>
      <c r="B46" s="26"/>
      <c r="C46" s="27"/>
      <c r="D46" s="27"/>
      <c r="E46" s="27"/>
      <c r="F46" s="26"/>
      <c r="G46" s="26"/>
      <c r="H46" s="26"/>
      <c r="I46" s="26"/>
      <c r="J46" s="26"/>
      <c r="K46" s="26"/>
    </row>
    <row r="47" spans="1:11" x14ac:dyDescent="0.2">
      <c r="A47" s="26"/>
      <c r="B47" s="26"/>
      <c r="C47" s="27"/>
      <c r="D47" s="27"/>
      <c r="E47" s="27"/>
      <c r="F47" s="26"/>
      <c r="G47" s="26"/>
      <c r="H47" s="26"/>
      <c r="I47" s="26"/>
      <c r="J47" s="26"/>
      <c r="K47" s="26"/>
    </row>
    <row r="48" spans="1:11" x14ac:dyDescent="0.2">
      <c r="A48" s="26"/>
      <c r="B48" s="26"/>
      <c r="C48" s="27"/>
      <c r="D48" s="27"/>
      <c r="E48" s="27"/>
      <c r="F48" s="26"/>
      <c r="G48" s="26"/>
      <c r="H48" s="26"/>
      <c r="I48" s="26"/>
      <c r="J48" s="26"/>
      <c r="K48" s="26"/>
    </row>
    <row r="49" spans="1:11" x14ac:dyDescent="0.2">
      <c r="A49" s="26"/>
      <c r="B49" s="26"/>
      <c r="C49" s="27"/>
      <c r="D49" s="27"/>
      <c r="E49" s="27"/>
      <c r="F49" s="26"/>
      <c r="G49" s="26"/>
      <c r="H49" s="26"/>
      <c r="I49" s="26"/>
      <c r="J49" s="26"/>
      <c r="K49" s="26"/>
    </row>
    <row r="50" spans="1:11" x14ac:dyDescent="0.2">
      <c r="A50" s="26"/>
      <c r="B50" s="26"/>
      <c r="C50" s="27"/>
      <c r="D50" s="27"/>
      <c r="E50" s="27"/>
      <c r="F50" s="26"/>
      <c r="G50" s="26"/>
      <c r="H50" s="26"/>
      <c r="I50" s="26"/>
      <c r="J50" s="26"/>
      <c r="K50" s="26"/>
    </row>
    <row r="51" spans="1:11" x14ac:dyDescent="0.2">
      <c r="A51" s="26"/>
      <c r="B51" s="26"/>
      <c r="C51" s="27"/>
      <c r="D51" s="27"/>
      <c r="E51" s="27"/>
      <c r="F51" s="26"/>
      <c r="G51" s="26"/>
      <c r="H51" s="26"/>
      <c r="I51" s="26"/>
      <c r="J51" s="26"/>
      <c r="K51" s="26"/>
    </row>
  </sheetData>
  <mergeCells count="27">
    <mergeCell ref="A37:D37"/>
    <mergeCell ref="A39:D39"/>
    <mergeCell ref="K31:K32"/>
    <mergeCell ref="A34:D34"/>
    <mergeCell ref="A35:D35"/>
    <mergeCell ref="A36:D36"/>
    <mergeCell ref="F31:F32"/>
    <mergeCell ref="G31:G32"/>
    <mergeCell ref="H31:H32"/>
    <mergeCell ref="I31:I32"/>
    <mergeCell ref="J31:J32"/>
    <mergeCell ref="A31:A32"/>
    <mergeCell ref="B31:B32"/>
    <mergeCell ref="C31:C32"/>
    <mergeCell ref="D31:D32"/>
    <mergeCell ref="G1:G2"/>
    <mergeCell ref="H1:H2"/>
    <mergeCell ref="I1:I2"/>
    <mergeCell ref="J1:J2"/>
    <mergeCell ref="K1:K2"/>
    <mergeCell ref="F1:F2"/>
    <mergeCell ref="E31:E32"/>
    <mergeCell ref="A1:A2"/>
    <mergeCell ref="C1:C2"/>
    <mergeCell ref="D1:D2"/>
    <mergeCell ref="E1:E2"/>
    <mergeCell ref="A4:F4"/>
  </mergeCells>
  <pageMargins left="0.7" right="0.7" top="0.78740157499999996" bottom="0.78740157499999996" header="0.3" footer="0.3"/>
  <pageSetup paperSize="9" scale="48"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88"/>
  <sheetViews>
    <sheetView topLeftCell="A58" zoomScale="140" zoomScaleNormal="140" workbookViewId="0">
      <selection activeCell="K20" sqref="K20"/>
    </sheetView>
  </sheetViews>
  <sheetFormatPr baseColWidth="10" defaultColWidth="11.42578125" defaultRowHeight="12.75" x14ac:dyDescent="0.2"/>
  <cols>
    <col min="1" max="2" width="10.7109375" style="352" customWidth="1"/>
    <col min="3" max="3" width="10.7109375" style="375" customWidth="1"/>
    <col min="4" max="4" width="14.42578125" style="375" customWidth="1"/>
    <col min="5" max="5" width="10.7109375" style="27" customWidth="1"/>
    <col min="6" max="6" width="42.140625" style="352" customWidth="1"/>
    <col min="7" max="10" width="28.5703125" style="352" customWidth="1"/>
    <col min="11" max="11" width="59.85546875" style="352" customWidth="1"/>
    <col min="12" max="16384" width="11.42578125" style="23"/>
  </cols>
  <sheetData>
    <row r="1" spans="1:11" s="40" customFormat="1" ht="12.4" customHeight="1" x14ac:dyDescent="0.2">
      <c r="A1" s="416" t="s">
        <v>347</v>
      </c>
      <c r="B1" s="41" t="s">
        <v>348</v>
      </c>
      <c r="C1" s="442" t="s">
        <v>349</v>
      </c>
      <c r="D1" s="442" t="s">
        <v>350</v>
      </c>
      <c r="E1" s="442" t="s">
        <v>351</v>
      </c>
      <c r="F1" s="412" t="s">
        <v>352</v>
      </c>
      <c r="G1" s="423" t="s">
        <v>353</v>
      </c>
      <c r="H1" s="425" t="s">
        <v>354</v>
      </c>
      <c r="I1" s="425" t="s">
        <v>355</v>
      </c>
      <c r="J1" s="412" t="s">
        <v>356</v>
      </c>
      <c r="K1" s="427" t="s">
        <v>357</v>
      </c>
    </row>
    <row r="2" spans="1:11" s="40" customFormat="1" x14ac:dyDescent="0.2">
      <c r="A2" s="417"/>
      <c r="B2" s="42" t="s">
        <v>358</v>
      </c>
      <c r="C2" s="443" t="s">
        <v>313</v>
      </c>
      <c r="D2" s="443" t="s">
        <v>313</v>
      </c>
      <c r="E2" s="443" t="s">
        <v>313</v>
      </c>
      <c r="F2" s="413"/>
      <c r="G2" s="424"/>
      <c r="H2" s="426"/>
      <c r="I2" s="426"/>
      <c r="J2" s="413"/>
      <c r="K2" s="428"/>
    </row>
    <row r="3" spans="1:11" s="40" customFormat="1" ht="13.5" thickBot="1" x14ac:dyDescent="0.25">
      <c r="A3" s="43"/>
      <c r="B3" s="44"/>
      <c r="C3" s="374"/>
      <c r="D3" s="374"/>
      <c r="E3" s="374"/>
      <c r="F3" s="345"/>
      <c r="G3" s="353"/>
      <c r="H3" s="354"/>
      <c r="I3" s="354"/>
      <c r="J3" s="345"/>
      <c r="K3" s="345"/>
    </row>
    <row r="4" spans="1:11" s="40" customFormat="1" ht="21.75" customHeight="1" thickBot="1" x14ac:dyDescent="0.25">
      <c r="A4" s="420" t="s">
        <v>404</v>
      </c>
      <c r="B4" s="421"/>
      <c r="C4" s="421"/>
      <c r="D4" s="421"/>
      <c r="E4" s="421"/>
      <c r="F4" s="422"/>
      <c r="G4" s="354"/>
      <c r="H4" s="354"/>
      <c r="I4" s="354"/>
      <c r="J4" s="354"/>
      <c r="K4" s="345"/>
    </row>
    <row r="5" spans="1:11" ht="15.75" thickBot="1" x14ac:dyDescent="0.25">
      <c r="A5" s="66" t="s">
        <v>37</v>
      </c>
      <c r="B5" s="67"/>
      <c r="C5" s="68"/>
      <c r="D5" s="68"/>
      <c r="E5" s="176">
        <f>SUM(E6:E18)</f>
        <v>0</v>
      </c>
      <c r="F5" s="67"/>
      <c r="G5" s="67"/>
      <c r="H5" s="67"/>
      <c r="I5" s="67"/>
      <c r="J5" s="67"/>
      <c r="K5" s="69"/>
    </row>
    <row r="6" spans="1:11" ht="79.5" customHeight="1" x14ac:dyDescent="0.2">
      <c r="A6" s="71" t="s">
        <v>38</v>
      </c>
      <c r="B6" s="59" t="s">
        <v>289</v>
      </c>
      <c r="C6" s="250"/>
      <c r="D6" s="251"/>
      <c r="E6" s="237"/>
      <c r="F6" s="346" t="s">
        <v>407</v>
      </c>
      <c r="G6" s="246"/>
      <c r="H6" s="247"/>
      <c r="I6" s="248"/>
      <c r="J6" s="249"/>
      <c r="K6" s="297" t="s">
        <v>359</v>
      </c>
    </row>
    <row r="7" spans="1:11" ht="36" customHeight="1" x14ac:dyDescent="0.2">
      <c r="A7" s="71" t="s">
        <v>39</v>
      </c>
      <c r="B7" s="34" t="s">
        <v>289</v>
      </c>
      <c r="C7" s="243"/>
      <c r="D7" s="252"/>
      <c r="E7" s="239"/>
      <c r="F7" s="347" t="s">
        <v>40</v>
      </c>
      <c r="G7" s="209"/>
      <c r="H7" s="230"/>
      <c r="I7" s="241"/>
      <c r="J7" s="242"/>
      <c r="K7" s="297" t="s">
        <v>359</v>
      </c>
    </row>
    <row r="8" spans="1:11" ht="73.5" x14ac:dyDescent="0.2">
      <c r="A8" s="71" t="s">
        <v>41</v>
      </c>
      <c r="B8" s="36" t="s">
        <v>289</v>
      </c>
      <c r="C8" s="221"/>
      <c r="D8" s="253"/>
      <c r="E8" s="239"/>
      <c r="F8" s="347" t="s">
        <v>42</v>
      </c>
      <c r="G8" s="209"/>
      <c r="H8" s="230"/>
      <c r="I8" s="210"/>
      <c r="J8" s="245"/>
      <c r="K8" s="297" t="s">
        <v>359</v>
      </c>
    </row>
    <row r="9" spans="1:11" ht="115.5" x14ac:dyDescent="0.2">
      <c r="A9" s="71" t="s">
        <v>43</v>
      </c>
      <c r="B9" s="34" t="s">
        <v>289</v>
      </c>
      <c r="C9" s="221"/>
      <c r="D9" s="252"/>
      <c r="E9" s="239"/>
      <c r="F9" s="347" t="s">
        <v>405</v>
      </c>
      <c r="G9" s="209"/>
      <c r="H9" s="230"/>
      <c r="I9" s="241"/>
      <c r="J9" s="242"/>
      <c r="K9" s="297" t="s">
        <v>359</v>
      </c>
    </row>
    <row r="10" spans="1:11" ht="24.75" customHeight="1" x14ac:dyDescent="0.2">
      <c r="A10" s="71" t="s">
        <v>44</v>
      </c>
      <c r="B10" s="34" t="s">
        <v>289</v>
      </c>
      <c r="C10" s="221"/>
      <c r="D10" s="252"/>
      <c r="E10" s="239"/>
      <c r="F10" s="347" t="s">
        <v>370</v>
      </c>
      <c r="G10" s="209"/>
      <c r="H10" s="230"/>
      <c r="I10" s="241"/>
      <c r="J10" s="242"/>
      <c r="K10" s="297" t="s">
        <v>359</v>
      </c>
    </row>
    <row r="11" spans="1:11" ht="31.5" x14ac:dyDescent="0.2">
      <c r="A11" s="71" t="s">
        <v>45</v>
      </c>
      <c r="B11" s="34" t="s">
        <v>289</v>
      </c>
      <c r="C11" s="221"/>
      <c r="D11" s="252"/>
      <c r="E11" s="239"/>
      <c r="F11" s="347" t="s">
        <v>371</v>
      </c>
      <c r="G11" s="209"/>
      <c r="H11" s="230"/>
      <c r="I11" s="241"/>
      <c r="J11" s="242"/>
      <c r="K11" s="297" t="s">
        <v>359</v>
      </c>
    </row>
    <row r="12" spans="1:11" ht="36.75" customHeight="1" x14ac:dyDescent="0.2">
      <c r="A12" s="71" t="s">
        <v>46</v>
      </c>
      <c r="B12" s="34" t="s">
        <v>289</v>
      </c>
      <c r="C12" s="221"/>
      <c r="D12" s="252"/>
      <c r="E12" s="239"/>
      <c r="F12" s="347" t="s">
        <v>406</v>
      </c>
      <c r="G12" s="209"/>
      <c r="H12" s="230"/>
      <c r="I12" s="241"/>
      <c r="J12" s="242"/>
      <c r="K12" s="297" t="s">
        <v>359</v>
      </c>
    </row>
    <row r="13" spans="1:11" ht="35.25" customHeight="1" x14ac:dyDescent="0.2">
      <c r="A13" s="71" t="s">
        <v>47</v>
      </c>
      <c r="B13" s="34" t="s">
        <v>289</v>
      </c>
      <c r="C13" s="221"/>
      <c r="D13" s="252"/>
      <c r="E13" s="239"/>
      <c r="F13" s="348" t="s">
        <v>408</v>
      </c>
      <c r="G13" s="209"/>
      <c r="H13" s="230"/>
      <c r="I13" s="241"/>
      <c r="J13" s="242"/>
      <c r="K13" s="297" t="s">
        <v>359</v>
      </c>
    </row>
    <row r="14" spans="1:11" ht="36" customHeight="1" x14ac:dyDescent="0.2">
      <c r="A14" s="71" t="s">
        <v>48</v>
      </c>
      <c r="B14" s="34" t="s">
        <v>289</v>
      </c>
      <c r="C14" s="221"/>
      <c r="D14" s="252"/>
      <c r="E14" s="239"/>
      <c r="F14" s="347" t="s">
        <v>49</v>
      </c>
      <c r="G14" s="209"/>
      <c r="H14" s="230"/>
      <c r="I14" s="241"/>
      <c r="J14" s="242"/>
      <c r="K14" s="297" t="s">
        <v>359</v>
      </c>
    </row>
    <row r="15" spans="1:11" ht="57.75" customHeight="1" x14ac:dyDescent="0.2">
      <c r="A15" s="71" t="s">
        <v>50</v>
      </c>
      <c r="B15" s="34" t="s">
        <v>289</v>
      </c>
      <c r="C15" s="221"/>
      <c r="D15" s="252"/>
      <c r="E15" s="239"/>
      <c r="F15" s="347" t="s">
        <v>409</v>
      </c>
      <c r="G15" s="209"/>
      <c r="H15" s="230"/>
      <c r="I15" s="241"/>
      <c r="J15" s="242"/>
      <c r="K15" s="297" t="s">
        <v>359</v>
      </c>
    </row>
    <row r="16" spans="1:11" ht="36" customHeight="1" x14ac:dyDescent="0.2">
      <c r="A16" s="71" t="s">
        <v>51</v>
      </c>
      <c r="B16" s="34" t="s">
        <v>289</v>
      </c>
      <c r="C16" s="221"/>
      <c r="D16" s="252"/>
      <c r="E16" s="239"/>
      <c r="F16" s="347" t="s">
        <v>410</v>
      </c>
      <c r="G16" s="209"/>
      <c r="H16" s="230"/>
      <c r="I16" s="241"/>
      <c r="J16" s="242"/>
      <c r="K16" s="297" t="s">
        <v>359</v>
      </c>
    </row>
    <row r="17" spans="1:11" ht="52.5" x14ac:dyDescent="0.2">
      <c r="A17" s="71" t="s">
        <v>52</v>
      </c>
      <c r="B17" s="34" t="s">
        <v>289</v>
      </c>
      <c r="C17" s="221"/>
      <c r="D17" s="252"/>
      <c r="E17" s="239"/>
      <c r="F17" s="347" t="s">
        <v>411</v>
      </c>
      <c r="G17" s="209"/>
      <c r="H17" s="230"/>
      <c r="I17" s="241"/>
      <c r="J17" s="242"/>
      <c r="K17" s="297" t="s">
        <v>359</v>
      </c>
    </row>
    <row r="18" spans="1:11" ht="37.5" customHeight="1" thickBot="1" x14ac:dyDescent="0.25">
      <c r="A18" s="71" t="s">
        <v>53</v>
      </c>
      <c r="B18" s="34" t="s">
        <v>289</v>
      </c>
      <c r="C18" s="221"/>
      <c r="D18" s="252"/>
      <c r="E18" s="239"/>
      <c r="F18" s="347" t="s">
        <v>412</v>
      </c>
      <c r="G18" s="209"/>
      <c r="H18" s="230"/>
      <c r="I18" s="241"/>
      <c r="J18" s="242"/>
      <c r="K18" s="297" t="s">
        <v>359</v>
      </c>
    </row>
    <row r="19" spans="1:11" ht="15.75" thickBot="1" x14ac:dyDescent="0.25">
      <c r="A19" s="66" t="s">
        <v>372</v>
      </c>
      <c r="B19" s="67"/>
      <c r="C19" s="68"/>
      <c r="D19" s="68"/>
      <c r="E19" s="176">
        <f>SUM(E20:E22)</f>
        <v>0</v>
      </c>
      <c r="F19" s="67"/>
      <c r="G19" s="67"/>
      <c r="H19" s="67"/>
      <c r="I19" s="67"/>
      <c r="J19" s="67"/>
      <c r="K19" s="69"/>
    </row>
    <row r="20" spans="1:11" s="49" customFormat="1" ht="42" x14ac:dyDescent="0.15">
      <c r="A20" s="50" t="s">
        <v>54</v>
      </c>
      <c r="B20" s="48" t="s">
        <v>291</v>
      </c>
      <c r="C20" s="38">
        <v>20</v>
      </c>
      <c r="D20" s="301"/>
      <c r="E20" s="80">
        <f t="shared" ref="E20:E22" si="0">C20*D20</f>
        <v>0</v>
      </c>
      <c r="F20" s="350" t="s">
        <v>413</v>
      </c>
      <c r="G20" s="57" t="s">
        <v>369</v>
      </c>
      <c r="H20" s="37" t="s">
        <v>368</v>
      </c>
      <c r="I20" s="35" t="s">
        <v>528</v>
      </c>
      <c r="J20" s="70" t="s">
        <v>367</v>
      </c>
      <c r="K20" s="287" t="s">
        <v>538</v>
      </c>
    </row>
    <row r="21" spans="1:11" s="49" customFormat="1" ht="52.5" customHeight="1" x14ac:dyDescent="0.15">
      <c r="A21" s="50" t="s">
        <v>55</v>
      </c>
      <c r="B21" s="48" t="s">
        <v>291</v>
      </c>
      <c r="C21" s="38">
        <v>20</v>
      </c>
      <c r="D21" s="301"/>
      <c r="E21" s="80">
        <f t="shared" si="0"/>
        <v>0</v>
      </c>
      <c r="F21" s="350" t="s">
        <v>414</v>
      </c>
      <c r="G21" s="57" t="s">
        <v>369</v>
      </c>
      <c r="H21" s="37" t="s">
        <v>368</v>
      </c>
      <c r="I21" s="35" t="s">
        <v>528</v>
      </c>
      <c r="J21" s="70" t="s">
        <v>367</v>
      </c>
      <c r="K21" s="287" t="s">
        <v>538</v>
      </c>
    </row>
    <row r="22" spans="1:11" s="49" customFormat="1" ht="42.75" thickBot="1" x14ac:dyDescent="0.2">
      <c r="A22" s="50" t="s">
        <v>56</v>
      </c>
      <c r="B22" s="48" t="s">
        <v>291</v>
      </c>
      <c r="C22" s="38">
        <v>20</v>
      </c>
      <c r="D22" s="301"/>
      <c r="E22" s="80">
        <f t="shared" si="0"/>
        <v>0</v>
      </c>
      <c r="F22" s="350" t="s">
        <v>415</v>
      </c>
      <c r="G22" s="57" t="s">
        <v>369</v>
      </c>
      <c r="H22" s="37" t="s">
        <v>368</v>
      </c>
      <c r="I22" s="35" t="s">
        <v>528</v>
      </c>
      <c r="J22" s="70" t="s">
        <v>367</v>
      </c>
      <c r="K22" s="287" t="s">
        <v>538</v>
      </c>
    </row>
    <row r="23" spans="1:11" ht="15.75" thickBot="1" x14ac:dyDescent="0.25">
      <c r="A23" s="190" t="s">
        <v>374</v>
      </c>
      <c r="B23" s="191"/>
      <c r="C23" s="192"/>
      <c r="D23" s="192"/>
      <c r="E23" s="176">
        <f>SUM(E24:E46)</f>
        <v>0</v>
      </c>
      <c r="F23" s="67"/>
      <c r="G23" s="191"/>
      <c r="H23" s="191"/>
      <c r="I23" s="191"/>
      <c r="J23" s="191"/>
      <c r="K23" s="69"/>
    </row>
    <row r="24" spans="1:11" ht="36.75" customHeight="1" x14ac:dyDescent="0.2">
      <c r="A24" s="199" t="s">
        <v>57</v>
      </c>
      <c r="B24" s="202" t="s">
        <v>289</v>
      </c>
      <c r="C24" s="235"/>
      <c r="D24" s="236"/>
      <c r="E24" s="237"/>
      <c r="F24" s="355" t="s">
        <v>416</v>
      </c>
      <c r="G24" s="234"/>
      <c r="H24" s="231"/>
      <c r="I24" s="232"/>
      <c r="J24" s="233"/>
      <c r="K24" s="297" t="s">
        <v>359</v>
      </c>
    </row>
    <row r="25" spans="1:11" ht="34.5" customHeight="1" x14ac:dyDescent="0.2">
      <c r="A25" s="200" t="s">
        <v>58</v>
      </c>
      <c r="B25" s="204" t="s">
        <v>291</v>
      </c>
      <c r="C25" s="48">
        <v>20</v>
      </c>
      <c r="D25" s="306"/>
      <c r="E25" s="239">
        <f>C25*D25</f>
        <v>0</v>
      </c>
      <c r="F25" s="355" t="s">
        <v>61</v>
      </c>
      <c r="G25" s="57" t="s">
        <v>369</v>
      </c>
      <c r="H25" s="37" t="s">
        <v>368</v>
      </c>
      <c r="I25" s="35" t="s">
        <v>528</v>
      </c>
      <c r="J25" s="70" t="s">
        <v>367</v>
      </c>
      <c r="K25" s="287" t="s">
        <v>538</v>
      </c>
    </row>
    <row r="26" spans="1:11" ht="48" customHeight="1" x14ac:dyDescent="0.2">
      <c r="A26" s="200" t="s">
        <v>59</v>
      </c>
      <c r="B26" s="203" t="s">
        <v>289</v>
      </c>
      <c r="C26" s="243"/>
      <c r="D26" s="244"/>
      <c r="E26" s="239"/>
      <c r="F26" s="355" t="s">
        <v>402</v>
      </c>
      <c r="G26" s="209"/>
      <c r="H26" s="210"/>
      <c r="I26" s="241"/>
      <c r="J26" s="242"/>
      <c r="K26" s="297" t="s">
        <v>359</v>
      </c>
    </row>
    <row r="27" spans="1:11" ht="37.5" customHeight="1" x14ac:dyDescent="0.2">
      <c r="A27" s="200" t="s">
        <v>539</v>
      </c>
      <c r="B27" s="204" t="s">
        <v>291</v>
      </c>
      <c r="C27" s="48">
        <v>10</v>
      </c>
      <c r="D27" s="306"/>
      <c r="E27" s="239">
        <f>C27*D27</f>
        <v>0</v>
      </c>
      <c r="F27" s="356" t="s">
        <v>417</v>
      </c>
      <c r="G27" s="57" t="s">
        <v>369</v>
      </c>
      <c r="H27" s="37" t="s">
        <v>368</v>
      </c>
      <c r="I27" s="35" t="s">
        <v>528</v>
      </c>
      <c r="J27" s="70" t="s">
        <v>367</v>
      </c>
      <c r="K27" s="287" t="s">
        <v>538</v>
      </c>
    </row>
    <row r="28" spans="1:11" ht="48.75" customHeight="1" x14ac:dyDescent="0.2">
      <c r="A28" s="200" t="s">
        <v>60</v>
      </c>
      <c r="B28" s="203" t="s">
        <v>289</v>
      </c>
      <c r="C28" s="243"/>
      <c r="D28" s="244"/>
      <c r="E28" s="239"/>
      <c r="F28" s="355" t="s">
        <v>533</v>
      </c>
      <c r="G28" s="209"/>
      <c r="H28" s="210"/>
      <c r="I28" s="241"/>
      <c r="J28" s="242"/>
      <c r="K28" s="297" t="s">
        <v>359</v>
      </c>
    </row>
    <row r="29" spans="1:11" ht="30" customHeight="1" x14ac:dyDescent="0.2">
      <c r="A29" s="200" t="s">
        <v>463</v>
      </c>
      <c r="B29" s="203" t="s">
        <v>289</v>
      </c>
      <c r="C29" s="243"/>
      <c r="D29" s="244"/>
      <c r="E29" s="239"/>
      <c r="F29" s="356" t="s">
        <v>418</v>
      </c>
      <c r="G29" s="209"/>
      <c r="H29" s="210"/>
      <c r="I29" s="241"/>
      <c r="J29" s="242"/>
      <c r="K29" s="297" t="s">
        <v>359</v>
      </c>
    </row>
    <row r="30" spans="1:11" s="47" customFormat="1" ht="37.5" customHeight="1" x14ac:dyDescent="0.2">
      <c r="A30" s="200" t="s">
        <v>540</v>
      </c>
      <c r="B30" s="204" t="s">
        <v>291</v>
      </c>
      <c r="C30" s="48">
        <v>20</v>
      </c>
      <c r="D30" s="306"/>
      <c r="E30" s="239">
        <f>C30*D30</f>
        <v>0</v>
      </c>
      <c r="F30" s="356" t="s">
        <v>419</v>
      </c>
      <c r="G30" s="57" t="s">
        <v>369</v>
      </c>
      <c r="H30" s="37" t="s">
        <v>368</v>
      </c>
      <c r="I30" s="35" t="s">
        <v>528</v>
      </c>
      <c r="J30" s="70" t="s">
        <v>367</v>
      </c>
      <c r="K30" s="287" t="s">
        <v>538</v>
      </c>
    </row>
    <row r="31" spans="1:11" s="47" customFormat="1" ht="48.75" customHeight="1" x14ac:dyDescent="0.2">
      <c r="A31" s="200" t="s">
        <v>541</v>
      </c>
      <c r="B31" s="205" t="s">
        <v>291</v>
      </c>
      <c r="C31" s="189">
        <v>10</v>
      </c>
      <c r="D31" s="307"/>
      <c r="E31" s="239">
        <f t="shared" ref="E31:E46" si="1">C31*D31</f>
        <v>0</v>
      </c>
      <c r="F31" s="356" t="s">
        <v>420</v>
      </c>
      <c r="G31" s="57" t="s">
        <v>369</v>
      </c>
      <c r="H31" s="37" t="s">
        <v>368</v>
      </c>
      <c r="I31" s="35" t="s">
        <v>528</v>
      </c>
      <c r="J31" s="70" t="s">
        <v>367</v>
      </c>
      <c r="K31" s="287" t="s">
        <v>538</v>
      </c>
    </row>
    <row r="32" spans="1:11" s="47" customFormat="1" ht="34.5" customHeight="1" x14ac:dyDescent="0.2">
      <c r="A32" s="200" t="s">
        <v>542</v>
      </c>
      <c r="B32" s="205" t="s">
        <v>291</v>
      </c>
      <c r="C32" s="189">
        <v>20</v>
      </c>
      <c r="D32" s="307"/>
      <c r="E32" s="239">
        <f t="shared" si="1"/>
        <v>0</v>
      </c>
      <c r="F32" s="356" t="s">
        <v>421</v>
      </c>
      <c r="G32" s="57" t="s">
        <v>369</v>
      </c>
      <c r="H32" s="37" t="s">
        <v>368</v>
      </c>
      <c r="I32" s="35" t="s">
        <v>528</v>
      </c>
      <c r="J32" s="70" t="s">
        <v>367</v>
      </c>
      <c r="K32" s="287" t="s">
        <v>538</v>
      </c>
    </row>
    <row r="33" spans="1:11" s="47" customFormat="1" ht="39" customHeight="1" x14ac:dyDescent="0.2">
      <c r="A33" s="200" t="s">
        <v>62</v>
      </c>
      <c r="B33" s="205" t="s">
        <v>289</v>
      </c>
      <c r="C33" s="243"/>
      <c r="D33" s="244"/>
      <c r="E33" s="239"/>
      <c r="F33" s="355" t="s">
        <v>422</v>
      </c>
      <c r="G33" s="209"/>
      <c r="H33" s="210"/>
      <c r="I33" s="210"/>
      <c r="J33" s="245"/>
      <c r="K33" s="297" t="s">
        <v>359</v>
      </c>
    </row>
    <row r="34" spans="1:11" s="47" customFormat="1" ht="37.5" customHeight="1" x14ac:dyDescent="0.2">
      <c r="A34" s="200" t="s">
        <v>63</v>
      </c>
      <c r="B34" s="205" t="s">
        <v>291</v>
      </c>
      <c r="C34" s="189">
        <v>20</v>
      </c>
      <c r="D34" s="307"/>
      <c r="E34" s="239">
        <f t="shared" si="1"/>
        <v>0</v>
      </c>
      <c r="F34" s="356" t="s">
        <v>423</v>
      </c>
      <c r="G34" s="57" t="s">
        <v>369</v>
      </c>
      <c r="H34" s="37" t="s">
        <v>368</v>
      </c>
      <c r="I34" s="35" t="s">
        <v>528</v>
      </c>
      <c r="J34" s="70" t="s">
        <v>367</v>
      </c>
      <c r="K34" s="287" t="s">
        <v>538</v>
      </c>
    </row>
    <row r="35" spans="1:11" s="47" customFormat="1" ht="38.25" customHeight="1" x14ac:dyDescent="0.2">
      <c r="A35" s="200" t="s">
        <v>464</v>
      </c>
      <c r="B35" s="205" t="s">
        <v>291</v>
      </c>
      <c r="C35" s="189">
        <v>20</v>
      </c>
      <c r="D35" s="307"/>
      <c r="E35" s="239">
        <f t="shared" si="1"/>
        <v>0</v>
      </c>
      <c r="F35" s="355" t="s">
        <v>424</v>
      </c>
      <c r="G35" s="57" t="s">
        <v>369</v>
      </c>
      <c r="H35" s="37" t="s">
        <v>368</v>
      </c>
      <c r="I35" s="35" t="s">
        <v>528</v>
      </c>
      <c r="J35" s="70" t="s">
        <v>367</v>
      </c>
      <c r="K35" s="287" t="s">
        <v>538</v>
      </c>
    </row>
    <row r="36" spans="1:11" s="47" customFormat="1" ht="47.25" customHeight="1" x14ac:dyDescent="0.2">
      <c r="A36" s="200" t="s">
        <v>64</v>
      </c>
      <c r="B36" s="205" t="s">
        <v>291</v>
      </c>
      <c r="C36" s="189">
        <v>20</v>
      </c>
      <c r="D36" s="307"/>
      <c r="E36" s="239">
        <f t="shared" si="1"/>
        <v>0</v>
      </c>
      <c r="F36" s="355" t="s">
        <v>425</v>
      </c>
      <c r="G36" s="57" t="s">
        <v>369</v>
      </c>
      <c r="H36" s="37" t="s">
        <v>368</v>
      </c>
      <c r="I36" s="35" t="s">
        <v>528</v>
      </c>
      <c r="J36" s="70" t="s">
        <v>367</v>
      </c>
      <c r="K36" s="287" t="s">
        <v>538</v>
      </c>
    </row>
    <row r="37" spans="1:11" s="47" customFormat="1" ht="24.75" customHeight="1" x14ac:dyDescent="0.2">
      <c r="A37" s="200" t="s">
        <v>65</v>
      </c>
      <c r="B37" s="205" t="s">
        <v>291</v>
      </c>
      <c r="C37" s="189">
        <v>20</v>
      </c>
      <c r="D37" s="307"/>
      <c r="E37" s="239">
        <f t="shared" si="1"/>
        <v>0</v>
      </c>
      <c r="F37" s="355" t="s">
        <v>426</v>
      </c>
      <c r="G37" s="57" t="s">
        <v>369</v>
      </c>
      <c r="H37" s="37" t="s">
        <v>368</v>
      </c>
      <c r="I37" s="35" t="s">
        <v>528</v>
      </c>
      <c r="J37" s="70" t="s">
        <v>367</v>
      </c>
      <c r="K37" s="287" t="s">
        <v>538</v>
      </c>
    </row>
    <row r="38" spans="1:11" s="47" customFormat="1" ht="42" x14ac:dyDescent="0.2">
      <c r="A38" s="200" t="s">
        <v>66</v>
      </c>
      <c r="B38" s="205" t="s">
        <v>291</v>
      </c>
      <c r="C38" s="189">
        <v>20</v>
      </c>
      <c r="D38" s="307"/>
      <c r="E38" s="239">
        <f t="shared" si="1"/>
        <v>0</v>
      </c>
      <c r="F38" s="355" t="s">
        <v>427</v>
      </c>
      <c r="G38" s="57" t="s">
        <v>369</v>
      </c>
      <c r="H38" s="37" t="s">
        <v>368</v>
      </c>
      <c r="I38" s="35" t="s">
        <v>528</v>
      </c>
      <c r="J38" s="70" t="s">
        <v>367</v>
      </c>
      <c r="K38" s="287" t="s">
        <v>538</v>
      </c>
    </row>
    <row r="39" spans="1:11" s="47" customFormat="1" ht="24" customHeight="1" x14ac:dyDescent="0.2">
      <c r="A39" s="200" t="s">
        <v>67</v>
      </c>
      <c r="B39" s="205" t="s">
        <v>289</v>
      </c>
      <c r="C39" s="243"/>
      <c r="D39" s="244"/>
      <c r="E39" s="239"/>
      <c r="F39" s="355" t="s">
        <v>70</v>
      </c>
      <c r="G39" s="209"/>
      <c r="H39" s="210"/>
      <c r="I39" s="210"/>
      <c r="J39" s="245"/>
      <c r="K39" s="297" t="s">
        <v>359</v>
      </c>
    </row>
    <row r="40" spans="1:11" s="47" customFormat="1" ht="36" customHeight="1" x14ac:dyDescent="0.2">
      <c r="A40" s="200" t="s">
        <v>543</v>
      </c>
      <c r="B40" s="205" t="s">
        <v>291</v>
      </c>
      <c r="C40" s="189">
        <v>20</v>
      </c>
      <c r="D40" s="307"/>
      <c r="E40" s="239">
        <f t="shared" si="1"/>
        <v>0</v>
      </c>
      <c r="F40" s="356" t="s">
        <v>562</v>
      </c>
      <c r="G40" s="57" t="s">
        <v>369</v>
      </c>
      <c r="H40" s="37" t="s">
        <v>368</v>
      </c>
      <c r="I40" s="35" t="s">
        <v>528</v>
      </c>
      <c r="J40" s="70" t="s">
        <v>367</v>
      </c>
      <c r="K40" s="287" t="s">
        <v>538</v>
      </c>
    </row>
    <row r="41" spans="1:11" s="47" customFormat="1" ht="25.5" customHeight="1" x14ac:dyDescent="0.2">
      <c r="A41" s="200" t="s">
        <v>544</v>
      </c>
      <c r="B41" s="205" t="s">
        <v>291</v>
      </c>
      <c r="C41" s="189">
        <v>20</v>
      </c>
      <c r="D41" s="307"/>
      <c r="E41" s="239">
        <f t="shared" si="1"/>
        <v>0</v>
      </c>
      <c r="F41" s="356" t="s">
        <v>428</v>
      </c>
      <c r="G41" s="57" t="s">
        <v>369</v>
      </c>
      <c r="H41" s="37" t="s">
        <v>368</v>
      </c>
      <c r="I41" s="35" t="s">
        <v>528</v>
      </c>
      <c r="J41" s="70" t="s">
        <v>367</v>
      </c>
      <c r="K41" s="287" t="s">
        <v>538</v>
      </c>
    </row>
    <row r="42" spans="1:11" s="47" customFormat="1" ht="24" customHeight="1" x14ac:dyDescent="0.2">
      <c r="A42" s="200" t="s">
        <v>545</v>
      </c>
      <c r="B42" s="205" t="s">
        <v>291</v>
      </c>
      <c r="C42" s="189">
        <v>20</v>
      </c>
      <c r="D42" s="307"/>
      <c r="E42" s="239">
        <f t="shared" si="1"/>
        <v>0</v>
      </c>
      <c r="F42" s="356" t="s">
        <v>71</v>
      </c>
      <c r="G42" s="57" t="s">
        <v>369</v>
      </c>
      <c r="H42" s="37" t="s">
        <v>368</v>
      </c>
      <c r="I42" s="35" t="s">
        <v>528</v>
      </c>
      <c r="J42" s="70" t="s">
        <v>367</v>
      </c>
      <c r="K42" s="287" t="s">
        <v>538</v>
      </c>
    </row>
    <row r="43" spans="1:11" s="47" customFormat="1" ht="25.5" customHeight="1" x14ac:dyDescent="0.2">
      <c r="A43" s="200" t="s">
        <v>546</v>
      </c>
      <c r="B43" s="205" t="s">
        <v>291</v>
      </c>
      <c r="C43" s="189">
        <v>20</v>
      </c>
      <c r="D43" s="307"/>
      <c r="E43" s="239">
        <f t="shared" si="1"/>
        <v>0</v>
      </c>
      <c r="F43" s="356" t="s">
        <v>429</v>
      </c>
      <c r="G43" s="57" t="s">
        <v>369</v>
      </c>
      <c r="H43" s="37" t="s">
        <v>368</v>
      </c>
      <c r="I43" s="35" t="s">
        <v>528</v>
      </c>
      <c r="J43" s="70" t="s">
        <v>367</v>
      </c>
      <c r="K43" s="287" t="s">
        <v>538</v>
      </c>
    </row>
    <row r="44" spans="1:11" s="47" customFormat="1" ht="36" customHeight="1" x14ac:dyDescent="0.2">
      <c r="A44" s="200" t="s">
        <v>68</v>
      </c>
      <c r="B44" s="205" t="s">
        <v>289</v>
      </c>
      <c r="C44" s="243"/>
      <c r="D44" s="244"/>
      <c r="E44" s="239"/>
      <c r="F44" s="356" t="s">
        <v>73</v>
      </c>
      <c r="G44" s="209"/>
      <c r="H44" s="210"/>
      <c r="I44" s="210"/>
      <c r="J44" s="245"/>
      <c r="K44" s="297" t="s">
        <v>359</v>
      </c>
    </row>
    <row r="45" spans="1:11" s="47" customFormat="1" ht="26.25" customHeight="1" x14ac:dyDescent="0.2">
      <c r="A45" s="200" t="s">
        <v>465</v>
      </c>
      <c r="B45" s="205" t="s">
        <v>291</v>
      </c>
      <c r="C45" s="189">
        <v>10</v>
      </c>
      <c r="D45" s="307"/>
      <c r="E45" s="239">
        <f t="shared" si="1"/>
        <v>0</v>
      </c>
      <c r="F45" s="356" t="s">
        <v>560</v>
      </c>
      <c r="G45" s="57" t="s">
        <v>369</v>
      </c>
      <c r="H45" s="37" t="s">
        <v>368</v>
      </c>
      <c r="I45" s="35" t="s">
        <v>528</v>
      </c>
      <c r="J45" s="70" t="s">
        <v>367</v>
      </c>
      <c r="K45" s="287" t="s">
        <v>538</v>
      </c>
    </row>
    <row r="46" spans="1:11" s="47" customFormat="1" ht="28.5" customHeight="1" thickBot="1" x14ac:dyDescent="0.25">
      <c r="A46" s="201" t="s">
        <v>466</v>
      </c>
      <c r="B46" s="206" t="s">
        <v>291</v>
      </c>
      <c r="C46" s="187">
        <v>10</v>
      </c>
      <c r="D46" s="308"/>
      <c r="E46" s="238">
        <f t="shared" si="1"/>
        <v>0</v>
      </c>
      <c r="F46" s="356" t="s">
        <v>561</v>
      </c>
      <c r="G46" s="58" t="s">
        <v>369</v>
      </c>
      <c r="H46" s="51" t="s">
        <v>368</v>
      </c>
      <c r="I46" s="197" t="s">
        <v>528</v>
      </c>
      <c r="J46" s="198" t="s">
        <v>367</v>
      </c>
      <c r="K46" s="287" t="s">
        <v>538</v>
      </c>
    </row>
    <row r="47" spans="1:11" ht="15.75" thickBot="1" x14ac:dyDescent="0.25">
      <c r="A47" s="190" t="s">
        <v>373</v>
      </c>
      <c r="B47" s="191"/>
      <c r="C47" s="192"/>
      <c r="D47" s="192"/>
      <c r="E47" s="176">
        <f>SUM(E48:E56)</f>
        <v>0</v>
      </c>
      <c r="F47" s="67"/>
      <c r="G47" s="208"/>
      <c r="H47" s="208"/>
      <c r="I47" s="208"/>
      <c r="J47" s="208"/>
      <c r="K47" s="69"/>
    </row>
    <row r="48" spans="1:11" ht="36" customHeight="1" x14ac:dyDescent="0.2">
      <c r="A48" s="377" t="s">
        <v>69</v>
      </c>
      <c r="B48" s="202" t="s">
        <v>289</v>
      </c>
      <c r="C48" s="235"/>
      <c r="D48" s="236"/>
      <c r="E48" s="237"/>
      <c r="F48" s="357" t="s">
        <v>547</v>
      </c>
      <c r="G48" s="234"/>
      <c r="H48" s="231"/>
      <c r="I48" s="232"/>
      <c r="J48" s="233"/>
      <c r="K48" s="297" t="s">
        <v>359</v>
      </c>
    </row>
    <row r="49" spans="1:11" ht="57.75" customHeight="1" x14ac:dyDescent="0.2">
      <c r="A49" s="376" t="s">
        <v>72</v>
      </c>
      <c r="B49" s="203" t="s">
        <v>291</v>
      </c>
      <c r="C49" s="48">
        <v>20</v>
      </c>
      <c r="D49" s="306"/>
      <c r="E49" s="239">
        <f t="shared" ref="E49:E52" si="2">C49*D49</f>
        <v>0</v>
      </c>
      <c r="F49" s="358" t="s">
        <v>548</v>
      </c>
      <c r="G49" s="57" t="s">
        <v>369</v>
      </c>
      <c r="H49" s="37" t="s">
        <v>368</v>
      </c>
      <c r="I49" s="35" t="s">
        <v>528</v>
      </c>
      <c r="J49" s="70" t="s">
        <v>367</v>
      </c>
      <c r="K49" s="287" t="s">
        <v>538</v>
      </c>
    </row>
    <row r="50" spans="1:11" ht="37.5" customHeight="1" x14ac:dyDescent="0.2">
      <c r="A50" s="376" t="s">
        <v>74</v>
      </c>
      <c r="B50" s="203" t="s">
        <v>289</v>
      </c>
      <c r="C50" s="243"/>
      <c r="D50" s="244"/>
      <c r="E50" s="239"/>
      <c r="F50" s="358" t="s">
        <v>549</v>
      </c>
      <c r="G50" s="209"/>
      <c r="H50" s="210"/>
      <c r="I50" s="241"/>
      <c r="J50" s="242"/>
      <c r="K50" s="297" t="s">
        <v>359</v>
      </c>
    </row>
    <row r="51" spans="1:11" ht="39.75" customHeight="1" x14ac:dyDescent="0.2">
      <c r="A51" s="376" t="s">
        <v>75</v>
      </c>
      <c r="B51" s="203" t="s">
        <v>291</v>
      </c>
      <c r="C51" s="48">
        <v>20</v>
      </c>
      <c r="D51" s="309"/>
      <c r="E51" s="239">
        <f t="shared" si="2"/>
        <v>0</v>
      </c>
      <c r="F51" s="358" t="s">
        <v>550</v>
      </c>
      <c r="G51" s="57" t="s">
        <v>369</v>
      </c>
      <c r="H51" s="37" t="s">
        <v>368</v>
      </c>
      <c r="I51" s="35" t="s">
        <v>528</v>
      </c>
      <c r="J51" s="70" t="s">
        <v>367</v>
      </c>
      <c r="K51" s="287" t="s">
        <v>538</v>
      </c>
    </row>
    <row r="52" spans="1:11" ht="38.25" customHeight="1" x14ac:dyDescent="0.2">
      <c r="A52" s="376" t="s">
        <v>556</v>
      </c>
      <c r="B52" s="203" t="s">
        <v>291</v>
      </c>
      <c r="C52" s="48">
        <v>20</v>
      </c>
      <c r="D52" s="309"/>
      <c r="E52" s="239">
        <f t="shared" si="2"/>
        <v>0</v>
      </c>
      <c r="F52" s="358" t="s">
        <v>551</v>
      </c>
      <c r="G52" s="57" t="s">
        <v>369</v>
      </c>
      <c r="H52" s="37" t="s">
        <v>368</v>
      </c>
      <c r="I52" s="35" t="s">
        <v>528</v>
      </c>
      <c r="J52" s="70" t="s">
        <v>367</v>
      </c>
      <c r="K52" s="287" t="s">
        <v>538</v>
      </c>
    </row>
    <row r="53" spans="1:11" s="47" customFormat="1" ht="48.75" customHeight="1" x14ac:dyDescent="0.2">
      <c r="A53" s="376" t="s">
        <v>557</v>
      </c>
      <c r="B53" s="204" t="s">
        <v>291</v>
      </c>
      <c r="C53" s="48">
        <v>20</v>
      </c>
      <c r="D53" s="306"/>
      <c r="E53" s="239">
        <f>C53*D53</f>
        <v>0</v>
      </c>
      <c r="F53" s="359" t="s">
        <v>552</v>
      </c>
      <c r="G53" s="57" t="s">
        <v>369</v>
      </c>
      <c r="H53" s="37" t="s">
        <v>368</v>
      </c>
      <c r="I53" s="35" t="s">
        <v>528</v>
      </c>
      <c r="J53" s="70" t="s">
        <v>367</v>
      </c>
      <c r="K53" s="287" t="s">
        <v>538</v>
      </c>
    </row>
    <row r="54" spans="1:11" s="47" customFormat="1" ht="37.5" customHeight="1" x14ac:dyDescent="0.2">
      <c r="A54" s="376" t="s">
        <v>76</v>
      </c>
      <c r="B54" s="205" t="s">
        <v>289</v>
      </c>
      <c r="C54" s="217"/>
      <c r="D54" s="218"/>
      <c r="E54" s="239"/>
      <c r="F54" s="360" t="s">
        <v>553</v>
      </c>
      <c r="G54" s="209"/>
      <c r="H54" s="210"/>
      <c r="I54" s="211"/>
      <c r="J54" s="212"/>
      <c r="K54" s="297" t="s">
        <v>359</v>
      </c>
    </row>
    <row r="55" spans="1:11" s="47" customFormat="1" ht="37.5" customHeight="1" x14ac:dyDescent="0.2">
      <c r="A55" s="376" t="s">
        <v>467</v>
      </c>
      <c r="B55" s="205" t="s">
        <v>289</v>
      </c>
      <c r="C55" s="217"/>
      <c r="D55" s="218"/>
      <c r="E55" s="239"/>
      <c r="F55" s="360" t="s">
        <v>554</v>
      </c>
      <c r="G55" s="209"/>
      <c r="H55" s="210"/>
      <c r="I55" s="211"/>
      <c r="J55" s="212"/>
      <c r="K55" s="297" t="s">
        <v>359</v>
      </c>
    </row>
    <row r="56" spans="1:11" s="47" customFormat="1" ht="39.75" customHeight="1" thickBot="1" x14ac:dyDescent="0.25">
      <c r="A56" s="378" t="s">
        <v>468</v>
      </c>
      <c r="B56" s="206" t="s">
        <v>289</v>
      </c>
      <c r="C56" s="219"/>
      <c r="D56" s="220"/>
      <c r="E56" s="238"/>
      <c r="F56" s="361" t="s">
        <v>555</v>
      </c>
      <c r="G56" s="213"/>
      <c r="H56" s="214"/>
      <c r="I56" s="215"/>
      <c r="J56" s="216"/>
      <c r="K56" s="297" t="s">
        <v>359</v>
      </c>
    </row>
    <row r="57" spans="1:11" ht="15.75" thickBot="1" x14ac:dyDescent="0.25">
      <c r="A57" s="190" t="s">
        <v>375</v>
      </c>
      <c r="B57" s="191"/>
      <c r="C57" s="192"/>
      <c r="D57" s="192"/>
      <c r="E57" s="176">
        <f>SUM(E58:E59)</f>
        <v>0</v>
      </c>
      <c r="F57" s="67"/>
      <c r="G57" s="67"/>
      <c r="H57" s="67"/>
      <c r="I57" s="67"/>
      <c r="J57" s="67"/>
      <c r="K57" s="69"/>
    </row>
    <row r="58" spans="1:11" ht="46.5" customHeight="1" x14ac:dyDescent="0.2">
      <c r="A58" s="199" t="s">
        <v>77</v>
      </c>
      <c r="B58" s="202" t="s">
        <v>289</v>
      </c>
      <c r="C58" s="87"/>
      <c r="D58" s="88"/>
      <c r="E58" s="237"/>
      <c r="F58" s="357" t="s">
        <v>430</v>
      </c>
      <c r="G58" s="193"/>
      <c r="H58" s="194"/>
      <c r="I58" s="195"/>
      <c r="J58" s="196"/>
      <c r="K58" s="297" t="s">
        <v>359</v>
      </c>
    </row>
    <row r="59" spans="1:11" s="47" customFormat="1" ht="46.5" customHeight="1" thickBot="1" x14ac:dyDescent="0.25">
      <c r="A59" s="201" t="s">
        <v>78</v>
      </c>
      <c r="B59" s="206" t="s">
        <v>291</v>
      </c>
      <c r="C59" s="187">
        <v>10</v>
      </c>
      <c r="D59" s="308"/>
      <c r="E59" s="238">
        <f>C59*D59</f>
        <v>0</v>
      </c>
      <c r="F59" s="361" t="s">
        <v>81</v>
      </c>
      <c r="G59" s="58" t="s">
        <v>369</v>
      </c>
      <c r="H59" s="51" t="s">
        <v>368</v>
      </c>
      <c r="I59" s="197" t="s">
        <v>528</v>
      </c>
      <c r="J59" s="198" t="s">
        <v>367</v>
      </c>
      <c r="K59" s="287" t="s">
        <v>538</v>
      </c>
    </row>
    <row r="60" spans="1:11" ht="15.75" thickBot="1" x14ac:dyDescent="0.25">
      <c r="A60" s="190" t="s">
        <v>376</v>
      </c>
      <c r="B60" s="191"/>
      <c r="C60" s="192"/>
      <c r="D60" s="192"/>
      <c r="E60" s="176">
        <f>SUM(E61:E64)</f>
        <v>0</v>
      </c>
      <c r="F60" s="67"/>
      <c r="G60" s="67"/>
      <c r="H60" s="67"/>
      <c r="I60" s="67"/>
      <c r="J60" s="67"/>
      <c r="K60" s="69"/>
    </row>
    <row r="61" spans="1:11" ht="26.25" customHeight="1" x14ac:dyDescent="0.2">
      <c r="A61" s="377" t="s">
        <v>79</v>
      </c>
      <c r="B61" s="202" t="s">
        <v>289</v>
      </c>
      <c r="C61" s="87"/>
      <c r="D61" s="88"/>
      <c r="E61" s="237"/>
      <c r="F61" s="357" t="s">
        <v>559</v>
      </c>
      <c r="G61" s="193"/>
      <c r="H61" s="194"/>
      <c r="I61" s="195"/>
      <c r="J61" s="196"/>
      <c r="K61" s="297" t="s">
        <v>359</v>
      </c>
    </row>
    <row r="62" spans="1:11" s="47" customFormat="1" ht="27.75" customHeight="1" x14ac:dyDescent="0.2">
      <c r="A62" s="376" t="s">
        <v>80</v>
      </c>
      <c r="B62" s="204" t="s">
        <v>291</v>
      </c>
      <c r="C62" s="48">
        <v>20</v>
      </c>
      <c r="D62" s="306"/>
      <c r="E62" s="239">
        <f>C62*D62</f>
        <v>0</v>
      </c>
      <c r="F62" s="359" t="s">
        <v>558</v>
      </c>
      <c r="G62" s="57" t="s">
        <v>369</v>
      </c>
      <c r="H62" s="37" t="s">
        <v>368</v>
      </c>
      <c r="I62" s="35" t="s">
        <v>528</v>
      </c>
      <c r="J62" s="70" t="s">
        <v>367</v>
      </c>
      <c r="K62" s="287" t="s">
        <v>538</v>
      </c>
    </row>
    <row r="63" spans="1:11" s="47" customFormat="1" ht="25.5" customHeight="1" x14ac:dyDescent="0.2">
      <c r="A63" s="200" t="s">
        <v>82</v>
      </c>
      <c r="B63" s="205" t="s">
        <v>291</v>
      </c>
      <c r="C63" s="189">
        <v>20</v>
      </c>
      <c r="D63" s="307"/>
      <c r="E63" s="239">
        <f t="shared" ref="E63:E64" si="3">C63*D63</f>
        <v>0</v>
      </c>
      <c r="F63" s="360" t="s">
        <v>85</v>
      </c>
      <c r="G63" s="57" t="s">
        <v>369</v>
      </c>
      <c r="H63" s="37" t="s">
        <v>368</v>
      </c>
      <c r="I63" s="35" t="s">
        <v>528</v>
      </c>
      <c r="J63" s="70" t="s">
        <v>367</v>
      </c>
      <c r="K63" s="287" t="s">
        <v>538</v>
      </c>
    </row>
    <row r="64" spans="1:11" s="47" customFormat="1" ht="28.5" customHeight="1" thickBot="1" x14ac:dyDescent="0.25">
      <c r="A64" s="200" t="s">
        <v>83</v>
      </c>
      <c r="B64" s="206" t="s">
        <v>291</v>
      </c>
      <c r="C64" s="187">
        <v>20</v>
      </c>
      <c r="D64" s="308"/>
      <c r="E64" s="238">
        <f t="shared" si="3"/>
        <v>0</v>
      </c>
      <c r="F64" s="361" t="s">
        <v>87</v>
      </c>
      <c r="G64" s="58" t="s">
        <v>369</v>
      </c>
      <c r="H64" s="51" t="s">
        <v>368</v>
      </c>
      <c r="I64" s="197" t="s">
        <v>528</v>
      </c>
      <c r="J64" s="198" t="s">
        <v>367</v>
      </c>
      <c r="K64" s="287" t="s">
        <v>538</v>
      </c>
    </row>
    <row r="65" spans="1:11" ht="15.75" thickBot="1" x14ac:dyDescent="0.25">
      <c r="A65" s="190" t="s">
        <v>379</v>
      </c>
      <c r="B65" s="191"/>
      <c r="C65" s="192"/>
      <c r="D65" s="192"/>
      <c r="E65" s="176">
        <f>SUM(E66:E77)</f>
        <v>0</v>
      </c>
      <c r="F65" s="67"/>
      <c r="G65" s="67"/>
      <c r="H65" s="67"/>
      <c r="I65" s="67"/>
      <c r="J65" s="67"/>
      <c r="K65" s="69"/>
    </row>
    <row r="66" spans="1:11" ht="37.5" customHeight="1" x14ac:dyDescent="0.2">
      <c r="A66" s="199" t="s">
        <v>84</v>
      </c>
      <c r="B66" s="202" t="s">
        <v>289</v>
      </c>
      <c r="C66" s="87"/>
      <c r="D66" s="88"/>
      <c r="E66" s="237"/>
      <c r="F66" s="357" t="s">
        <v>89</v>
      </c>
      <c r="G66" s="234"/>
      <c r="H66" s="231"/>
      <c r="I66" s="232"/>
      <c r="J66" s="233"/>
      <c r="K66" s="297" t="s">
        <v>359</v>
      </c>
    </row>
    <row r="67" spans="1:11" ht="36.75" customHeight="1" x14ac:dyDescent="0.2">
      <c r="A67" s="200" t="s">
        <v>86</v>
      </c>
      <c r="B67" s="203" t="s">
        <v>291</v>
      </c>
      <c r="C67" s="48">
        <v>20</v>
      </c>
      <c r="D67" s="306"/>
      <c r="E67" s="239">
        <f t="shared" ref="E67:E69" si="4">C67*D67</f>
        <v>0</v>
      </c>
      <c r="F67" s="358" t="s">
        <v>91</v>
      </c>
      <c r="G67" s="57" t="s">
        <v>369</v>
      </c>
      <c r="H67" s="37" t="s">
        <v>368</v>
      </c>
      <c r="I67" s="35" t="s">
        <v>528</v>
      </c>
      <c r="J67" s="70" t="s">
        <v>367</v>
      </c>
      <c r="K67" s="287" t="s">
        <v>538</v>
      </c>
    </row>
    <row r="68" spans="1:11" ht="26.25" customHeight="1" x14ac:dyDescent="0.2">
      <c r="A68" s="200" t="s">
        <v>563</v>
      </c>
      <c r="B68" s="203" t="s">
        <v>291</v>
      </c>
      <c r="C68" s="48">
        <v>20</v>
      </c>
      <c r="D68" s="306"/>
      <c r="E68" s="239">
        <f t="shared" si="4"/>
        <v>0</v>
      </c>
      <c r="F68" s="358" t="s">
        <v>431</v>
      </c>
      <c r="G68" s="57" t="s">
        <v>369</v>
      </c>
      <c r="H68" s="37" t="s">
        <v>368</v>
      </c>
      <c r="I68" s="35" t="s">
        <v>528</v>
      </c>
      <c r="J68" s="70" t="s">
        <v>367</v>
      </c>
      <c r="K68" s="287" t="s">
        <v>538</v>
      </c>
    </row>
    <row r="69" spans="1:11" ht="27" customHeight="1" x14ac:dyDescent="0.2">
      <c r="A69" s="200" t="s">
        <v>564</v>
      </c>
      <c r="B69" s="203" t="s">
        <v>291</v>
      </c>
      <c r="C69" s="48">
        <v>20</v>
      </c>
      <c r="D69" s="306"/>
      <c r="E69" s="239">
        <f t="shared" si="4"/>
        <v>0</v>
      </c>
      <c r="F69" s="358" t="s">
        <v>92</v>
      </c>
      <c r="G69" s="57" t="s">
        <v>369</v>
      </c>
      <c r="H69" s="37" t="s">
        <v>368</v>
      </c>
      <c r="I69" s="35" t="s">
        <v>528</v>
      </c>
      <c r="J69" s="70" t="s">
        <v>367</v>
      </c>
      <c r="K69" s="287" t="s">
        <v>538</v>
      </c>
    </row>
    <row r="70" spans="1:11" s="47" customFormat="1" ht="26.25" customHeight="1" x14ac:dyDescent="0.2">
      <c r="A70" s="200" t="s">
        <v>565</v>
      </c>
      <c r="B70" s="204" t="s">
        <v>291</v>
      </c>
      <c r="C70" s="48">
        <v>20</v>
      </c>
      <c r="D70" s="306"/>
      <c r="E70" s="239">
        <f>C70*D70</f>
        <v>0</v>
      </c>
      <c r="F70" s="359" t="s">
        <v>93</v>
      </c>
      <c r="G70" s="57" t="s">
        <v>369</v>
      </c>
      <c r="H70" s="37" t="s">
        <v>368</v>
      </c>
      <c r="I70" s="35" t="s">
        <v>528</v>
      </c>
      <c r="J70" s="70" t="s">
        <v>367</v>
      </c>
      <c r="K70" s="287" t="s">
        <v>538</v>
      </c>
    </row>
    <row r="71" spans="1:11" s="47" customFormat="1" ht="27" customHeight="1" x14ac:dyDescent="0.2">
      <c r="A71" s="200" t="s">
        <v>88</v>
      </c>
      <c r="B71" s="205" t="s">
        <v>289</v>
      </c>
      <c r="C71" s="217"/>
      <c r="D71" s="218"/>
      <c r="E71" s="239"/>
      <c r="F71" s="360" t="s">
        <v>96</v>
      </c>
      <c r="G71" s="209"/>
      <c r="H71" s="210"/>
      <c r="I71" s="211"/>
      <c r="J71" s="212"/>
      <c r="K71" s="297" t="s">
        <v>359</v>
      </c>
    </row>
    <row r="72" spans="1:11" s="47" customFormat="1" ht="37.5" customHeight="1" x14ac:dyDescent="0.2">
      <c r="A72" s="207" t="s">
        <v>469</v>
      </c>
      <c r="B72" s="205" t="s">
        <v>291</v>
      </c>
      <c r="C72" s="189">
        <v>20</v>
      </c>
      <c r="D72" s="307"/>
      <c r="E72" s="239">
        <f t="shared" ref="E72:E73" si="5">C72*D72</f>
        <v>0</v>
      </c>
      <c r="F72" s="360" t="s">
        <v>97</v>
      </c>
      <c r="G72" s="57" t="s">
        <v>369</v>
      </c>
      <c r="H72" s="37" t="s">
        <v>368</v>
      </c>
      <c r="I72" s="35" t="s">
        <v>528</v>
      </c>
      <c r="J72" s="70" t="s">
        <v>367</v>
      </c>
      <c r="K72" s="287" t="s">
        <v>538</v>
      </c>
    </row>
    <row r="73" spans="1:11" s="47" customFormat="1" ht="39" customHeight="1" x14ac:dyDescent="0.2">
      <c r="A73" s="207" t="s">
        <v>470</v>
      </c>
      <c r="B73" s="205" t="s">
        <v>291</v>
      </c>
      <c r="C73" s="189">
        <v>20</v>
      </c>
      <c r="D73" s="307"/>
      <c r="E73" s="239">
        <f t="shared" si="5"/>
        <v>0</v>
      </c>
      <c r="F73" s="360" t="s">
        <v>98</v>
      </c>
      <c r="G73" s="57" t="s">
        <v>369</v>
      </c>
      <c r="H73" s="37" t="s">
        <v>368</v>
      </c>
      <c r="I73" s="35" t="s">
        <v>528</v>
      </c>
      <c r="J73" s="70" t="s">
        <v>367</v>
      </c>
      <c r="K73" s="287" t="s">
        <v>538</v>
      </c>
    </row>
    <row r="74" spans="1:11" s="47" customFormat="1" ht="37.5" customHeight="1" x14ac:dyDescent="0.2">
      <c r="A74" s="207" t="s">
        <v>90</v>
      </c>
      <c r="B74" s="205" t="s">
        <v>289</v>
      </c>
      <c r="C74" s="217"/>
      <c r="D74" s="218"/>
      <c r="E74" s="239"/>
      <c r="F74" s="360" t="s">
        <v>100</v>
      </c>
      <c r="G74" s="209"/>
      <c r="H74" s="210"/>
      <c r="I74" s="211"/>
      <c r="J74" s="212"/>
      <c r="K74" s="297" t="s">
        <v>359</v>
      </c>
    </row>
    <row r="75" spans="1:11" s="47" customFormat="1" ht="27" customHeight="1" x14ac:dyDescent="0.2">
      <c r="A75" s="207" t="s">
        <v>566</v>
      </c>
      <c r="B75" s="205" t="s">
        <v>291</v>
      </c>
      <c r="C75" s="189">
        <v>20</v>
      </c>
      <c r="D75" s="307"/>
      <c r="E75" s="239">
        <f t="shared" ref="E75:E77" si="6">C75*D75</f>
        <v>0</v>
      </c>
      <c r="F75" s="360" t="s">
        <v>101</v>
      </c>
      <c r="G75" s="57" t="s">
        <v>369</v>
      </c>
      <c r="H75" s="37" t="s">
        <v>368</v>
      </c>
      <c r="I75" s="35" t="s">
        <v>528</v>
      </c>
      <c r="J75" s="70" t="s">
        <v>367</v>
      </c>
      <c r="K75" s="287" t="s">
        <v>538</v>
      </c>
    </row>
    <row r="76" spans="1:11" s="47" customFormat="1" ht="27" customHeight="1" x14ac:dyDescent="0.2">
      <c r="A76" s="207" t="s">
        <v>567</v>
      </c>
      <c r="B76" s="205" t="s">
        <v>291</v>
      </c>
      <c r="C76" s="189">
        <v>10</v>
      </c>
      <c r="D76" s="307"/>
      <c r="E76" s="239">
        <f t="shared" si="6"/>
        <v>0</v>
      </c>
      <c r="F76" s="360" t="s">
        <v>102</v>
      </c>
      <c r="G76" s="57" t="s">
        <v>369</v>
      </c>
      <c r="H76" s="37" t="s">
        <v>368</v>
      </c>
      <c r="I76" s="35" t="s">
        <v>528</v>
      </c>
      <c r="J76" s="70" t="s">
        <v>367</v>
      </c>
      <c r="K76" s="287" t="s">
        <v>538</v>
      </c>
    </row>
    <row r="77" spans="1:11" s="47" customFormat="1" ht="28.5" customHeight="1" thickBot="1" x14ac:dyDescent="0.25">
      <c r="A77" s="207" t="s">
        <v>94</v>
      </c>
      <c r="B77" s="205" t="s">
        <v>291</v>
      </c>
      <c r="C77" s="189">
        <v>20</v>
      </c>
      <c r="D77" s="307"/>
      <c r="E77" s="239">
        <f t="shared" si="6"/>
        <v>0</v>
      </c>
      <c r="F77" s="360" t="s">
        <v>104</v>
      </c>
      <c r="G77" s="57" t="s">
        <v>369</v>
      </c>
      <c r="H77" s="37" t="s">
        <v>368</v>
      </c>
      <c r="I77" s="35" t="s">
        <v>528</v>
      </c>
      <c r="J77" s="70" t="s">
        <v>367</v>
      </c>
      <c r="K77" s="287" t="s">
        <v>538</v>
      </c>
    </row>
    <row r="78" spans="1:11" ht="15.75" thickBot="1" x14ac:dyDescent="0.25">
      <c r="A78" s="66" t="s">
        <v>377</v>
      </c>
      <c r="B78" s="67"/>
      <c r="C78" s="68"/>
      <c r="D78" s="68"/>
      <c r="E78" s="176">
        <f>SUM(E79:E104)</f>
        <v>0</v>
      </c>
      <c r="F78" s="67"/>
      <c r="G78" s="67"/>
      <c r="H78" s="67"/>
      <c r="I78" s="67"/>
      <c r="J78" s="67"/>
      <c r="K78" s="69"/>
    </row>
    <row r="79" spans="1:11" ht="38.25" customHeight="1" x14ac:dyDescent="0.2">
      <c r="A79" s="188" t="s">
        <v>95</v>
      </c>
      <c r="B79" s="225" t="s">
        <v>291</v>
      </c>
      <c r="C79" s="50">
        <v>10</v>
      </c>
      <c r="D79" s="310"/>
      <c r="E79" s="240">
        <f t="shared" ref="E79" si="7">C79*D79</f>
        <v>0</v>
      </c>
      <c r="F79" s="362" t="s">
        <v>534</v>
      </c>
      <c r="G79" s="226" t="s">
        <v>369</v>
      </c>
      <c r="H79" s="227" t="s">
        <v>368</v>
      </c>
      <c r="I79" s="228" t="s">
        <v>528</v>
      </c>
      <c r="J79" s="229" t="s">
        <v>367</v>
      </c>
      <c r="K79" s="287" t="s">
        <v>538</v>
      </c>
    </row>
    <row r="80" spans="1:11" ht="75" customHeight="1" x14ac:dyDescent="0.2">
      <c r="A80" s="200" t="s">
        <v>99</v>
      </c>
      <c r="B80" s="203" t="s">
        <v>289</v>
      </c>
      <c r="C80" s="221"/>
      <c r="D80" s="222"/>
      <c r="E80" s="239"/>
      <c r="F80" s="379" t="s">
        <v>574</v>
      </c>
      <c r="G80" s="209"/>
      <c r="H80" s="210"/>
      <c r="I80" s="211"/>
      <c r="J80" s="212"/>
      <c r="K80" s="297" t="s">
        <v>359</v>
      </c>
    </row>
    <row r="81" spans="1:11" ht="39.75" customHeight="1" x14ac:dyDescent="0.2">
      <c r="A81" s="200" t="s">
        <v>103</v>
      </c>
      <c r="B81" s="203" t="s">
        <v>291</v>
      </c>
      <c r="C81" s="48">
        <v>20</v>
      </c>
      <c r="D81" s="306"/>
      <c r="E81" s="239">
        <f t="shared" ref="E81:E82" si="8">C81*D81</f>
        <v>0</v>
      </c>
      <c r="F81" s="366" t="s">
        <v>572</v>
      </c>
      <c r="G81" s="57" t="s">
        <v>369</v>
      </c>
      <c r="H81" s="37" t="s">
        <v>368</v>
      </c>
      <c r="I81" s="35" t="s">
        <v>528</v>
      </c>
      <c r="J81" s="70" t="s">
        <v>367</v>
      </c>
      <c r="K81" s="287" t="s">
        <v>538</v>
      </c>
    </row>
    <row r="82" spans="1:11" ht="40.5" customHeight="1" x14ac:dyDescent="0.2">
      <c r="A82" s="200" t="s">
        <v>105</v>
      </c>
      <c r="B82" s="203" t="s">
        <v>291</v>
      </c>
      <c r="C82" s="48">
        <v>10</v>
      </c>
      <c r="D82" s="306"/>
      <c r="E82" s="239">
        <f t="shared" si="8"/>
        <v>0</v>
      </c>
      <c r="F82" s="366" t="s">
        <v>573</v>
      </c>
      <c r="G82" s="57" t="s">
        <v>369</v>
      </c>
      <c r="H82" s="37" t="s">
        <v>368</v>
      </c>
      <c r="I82" s="35" t="s">
        <v>528</v>
      </c>
      <c r="J82" s="70" t="s">
        <v>367</v>
      </c>
      <c r="K82" s="287" t="s">
        <v>538</v>
      </c>
    </row>
    <row r="83" spans="1:11" s="47" customFormat="1" ht="40.5" customHeight="1" x14ac:dyDescent="0.2">
      <c r="A83" s="200" t="s">
        <v>106</v>
      </c>
      <c r="B83" s="204" t="s">
        <v>291</v>
      </c>
      <c r="C83" s="48">
        <v>20</v>
      </c>
      <c r="D83" s="306"/>
      <c r="E83" s="239">
        <f>C83*D83</f>
        <v>0</v>
      </c>
      <c r="F83" s="359" t="s">
        <v>433</v>
      </c>
      <c r="G83" s="57" t="s">
        <v>369</v>
      </c>
      <c r="H83" s="37" t="s">
        <v>368</v>
      </c>
      <c r="I83" s="35" t="s">
        <v>528</v>
      </c>
      <c r="J83" s="70" t="s">
        <v>367</v>
      </c>
      <c r="K83" s="287" t="s">
        <v>538</v>
      </c>
    </row>
    <row r="84" spans="1:11" s="47" customFormat="1" ht="32.25" customHeight="1" x14ac:dyDescent="0.2">
      <c r="A84" s="200" t="s">
        <v>107</v>
      </c>
      <c r="B84" s="205" t="s">
        <v>291</v>
      </c>
      <c r="C84" s="48">
        <v>20</v>
      </c>
      <c r="D84" s="306"/>
      <c r="E84" s="239">
        <f>C84*D84</f>
        <v>0</v>
      </c>
      <c r="F84" s="360" t="s">
        <v>432</v>
      </c>
      <c r="G84" s="57" t="s">
        <v>369</v>
      </c>
      <c r="H84" s="37" t="s">
        <v>368</v>
      </c>
      <c r="I84" s="35" t="s">
        <v>528</v>
      </c>
      <c r="J84" s="70" t="s">
        <v>367</v>
      </c>
      <c r="K84" s="287" t="s">
        <v>538</v>
      </c>
    </row>
    <row r="85" spans="1:11" s="47" customFormat="1" ht="51.75" customHeight="1" x14ac:dyDescent="0.2">
      <c r="A85" s="200" t="s">
        <v>108</v>
      </c>
      <c r="B85" s="205" t="s">
        <v>289</v>
      </c>
      <c r="C85" s="217"/>
      <c r="D85" s="218"/>
      <c r="E85" s="239"/>
      <c r="F85" s="360" t="s">
        <v>111</v>
      </c>
      <c r="G85" s="209"/>
      <c r="H85" s="210"/>
      <c r="I85" s="211"/>
      <c r="J85" s="212"/>
      <c r="K85" s="297" t="s">
        <v>359</v>
      </c>
    </row>
    <row r="86" spans="1:11" s="47" customFormat="1" ht="40.5" customHeight="1" x14ac:dyDescent="0.2">
      <c r="A86" s="207" t="s">
        <v>579</v>
      </c>
      <c r="B86" s="205" t="s">
        <v>291</v>
      </c>
      <c r="C86" s="189">
        <v>10</v>
      </c>
      <c r="D86" s="307"/>
      <c r="E86" s="239">
        <f t="shared" ref="E86:E104" si="9">C86*D86</f>
        <v>0</v>
      </c>
      <c r="F86" s="360" t="s">
        <v>112</v>
      </c>
      <c r="G86" s="57" t="s">
        <v>369</v>
      </c>
      <c r="H86" s="37" t="s">
        <v>368</v>
      </c>
      <c r="I86" s="35" t="s">
        <v>528</v>
      </c>
      <c r="J86" s="70" t="s">
        <v>367</v>
      </c>
      <c r="K86" s="287" t="s">
        <v>538</v>
      </c>
    </row>
    <row r="87" spans="1:11" s="47" customFormat="1" ht="38.25" customHeight="1" x14ac:dyDescent="0.2">
      <c r="A87" s="207" t="s">
        <v>109</v>
      </c>
      <c r="B87" s="205" t="s">
        <v>291</v>
      </c>
      <c r="C87" s="189">
        <v>20</v>
      </c>
      <c r="D87" s="307"/>
      <c r="E87" s="239">
        <f t="shared" si="9"/>
        <v>0</v>
      </c>
      <c r="F87" s="360" t="s">
        <v>434</v>
      </c>
      <c r="G87" s="57" t="s">
        <v>369</v>
      </c>
      <c r="H87" s="37" t="s">
        <v>368</v>
      </c>
      <c r="I87" s="35" t="s">
        <v>528</v>
      </c>
      <c r="J87" s="70" t="s">
        <v>367</v>
      </c>
      <c r="K87" s="287" t="s">
        <v>538</v>
      </c>
    </row>
    <row r="88" spans="1:11" s="47" customFormat="1" ht="39.75" customHeight="1" x14ac:dyDescent="0.2">
      <c r="A88" s="207" t="s">
        <v>568</v>
      </c>
      <c r="B88" s="205" t="s">
        <v>291</v>
      </c>
      <c r="C88" s="189">
        <v>20</v>
      </c>
      <c r="D88" s="307"/>
      <c r="E88" s="239">
        <f t="shared" si="9"/>
        <v>0</v>
      </c>
      <c r="F88" s="360" t="s">
        <v>435</v>
      </c>
      <c r="G88" s="57" t="s">
        <v>369</v>
      </c>
      <c r="H88" s="37" t="s">
        <v>368</v>
      </c>
      <c r="I88" s="35" t="s">
        <v>528</v>
      </c>
      <c r="J88" s="70" t="s">
        <v>367</v>
      </c>
      <c r="K88" s="287" t="s">
        <v>538</v>
      </c>
    </row>
    <row r="89" spans="1:11" s="47" customFormat="1" ht="31.5" customHeight="1" x14ac:dyDescent="0.2">
      <c r="A89" s="207" t="s">
        <v>110</v>
      </c>
      <c r="B89" s="205" t="s">
        <v>289</v>
      </c>
      <c r="C89" s="217"/>
      <c r="D89" s="218"/>
      <c r="E89" s="239"/>
      <c r="F89" s="360" t="s">
        <v>116</v>
      </c>
      <c r="G89" s="209"/>
      <c r="H89" s="210"/>
      <c r="I89" s="211"/>
      <c r="J89" s="212"/>
      <c r="K89" s="297" t="s">
        <v>359</v>
      </c>
    </row>
    <row r="90" spans="1:11" s="47" customFormat="1" ht="36.75" customHeight="1" x14ac:dyDescent="0.2">
      <c r="A90" s="207" t="s">
        <v>498</v>
      </c>
      <c r="B90" s="205" t="s">
        <v>289</v>
      </c>
      <c r="C90" s="217"/>
      <c r="D90" s="218"/>
      <c r="E90" s="239"/>
      <c r="F90" s="360" t="s">
        <v>117</v>
      </c>
      <c r="G90" s="209"/>
      <c r="H90" s="210"/>
      <c r="I90" s="211"/>
      <c r="J90" s="212"/>
      <c r="K90" s="297" t="s">
        <v>359</v>
      </c>
    </row>
    <row r="91" spans="1:11" s="47" customFormat="1" ht="29.25" customHeight="1" x14ac:dyDescent="0.2">
      <c r="A91" s="207" t="s">
        <v>580</v>
      </c>
      <c r="B91" s="205" t="s">
        <v>289</v>
      </c>
      <c r="C91" s="217"/>
      <c r="D91" s="218"/>
      <c r="E91" s="239"/>
      <c r="F91" s="360" t="s">
        <v>436</v>
      </c>
      <c r="G91" s="209"/>
      <c r="H91" s="210"/>
      <c r="I91" s="211"/>
      <c r="J91" s="212"/>
      <c r="K91" s="297" t="s">
        <v>359</v>
      </c>
    </row>
    <row r="92" spans="1:11" s="47" customFormat="1" ht="26.25" customHeight="1" x14ac:dyDescent="0.2">
      <c r="A92" s="207" t="s">
        <v>581</v>
      </c>
      <c r="B92" s="205" t="s">
        <v>291</v>
      </c>
      <c r="C92" s="189">
        <v>20</v>
      </c>
      <c r="D92" s="307"/>
      <c r="E92" s="239">
        <f t="shared" si="9"/>
        <v>0</v>
      </c>
      <c r="F92" s="360" t="s">
        <v>437</v>
      </c>
      <c r="G92" s="57" t="s">
        <v>369</v>
      </c>
      <c r="H92" s="37" t="s">
        <v>368</v>
      </c>
      <c r="I92" s="35" t="s">
        <v>528</v>
      </c>
      <c r="J92" s="70" t="s">
        <v>367</v>
      </c>
      <c r="K92" s="287" t="s">
        <v>538</v>
      </c>
    </row>
    <row r="93" spans="1:11" s="47" customFormat="1" ht="25.5" customHeight="1" x14ac:dyDescent="0.2">
      <c r="A93" s="207" t="s">
        <v>582</v>
      </c>
      <c r="B93" s="205" t="s">
        <v>291</v>
      </c>
      <c r="C93" s="189">
        <v>20</v>
      </c>
      <c r="D93" s="307"/>
      <c r="E93" s="239">
        <f t="shared" si="9"/>
        <v>0</v>
      </c>
      <c r="F93" s="360" t="s">
        <v>438</v>
      </c>
      <c r="G93" s="57" t="s">
        <v>369</v>
      </c>
      <c r="H93" s="37" t="s">
        <v>368</v>
      </c>
      <c r="I93" s="35" t="s">
        <v>528</v>
      </c>
      <c r="J93" s="70" t="s">
        <v>367</v>
      </c>
      <c r="K93" s="287" t="s">
        <v>538</v>
      </c>
    </row>
    <row r="94" spans="1:11" s="47" customFormat="1" ht="30.75" customHeight="1" x14ac:dyDescent="0.2">
      <c r="A94" s="207" t="s">
        <v>583</v>
      </c>
      <c r="B94" s="205" t="s">
        <v>291</v>
      </c>
      <c r="C94" s="189">
        <v>20</v>
      </c>
      <c r="D94" s="307"/>
      <c r="E94" s="239">
        <f t="shared" si="9"/>
        <v>0</v>
      </c>
      <c r="F94" s="360" t="s">
        <v>439</v>
      </c>
      <c r="G94" s="57" t="s">
        <v>369</v>
      </c>
      <c r="H94" s="37" t="s">
        <v>368</v>
      </c>
      <c r="I94" s="35" t="s">
        <v>528</v>
      </c>
      <c r="J94" s="70" t="s">
        <v>367</v>
      </c>
      <c r="K94" s="287" t="s">
        <v>538</v>
      </c>
    </row>
    <row r="95" spans="1:11" s="47" customFormat="1" ht="39" customHeight="1" x14ac:dyDescent="0.2">
      <c r="A95" s="207" t="s">
        <v>584</v>
      </c>
      <c r="B95" s="205" t="s">
        <v>291</v>
      </c>
      <c r="C95" s="189">
        <v>20</v>
      </c>
      <c r="D95" s="307"/>
      <c r="E95" s="239">
        <f t="shared" si="9"/>
        <v>0</v>
      </c>
      <c r="F95" s="360" t="s">
        <v>440</v>
      </c>
      <c r="G95" s="57" t="s">
        <v>369</v>
      </c>
      <c r="H95" s="37" t="s">
        <v>368</v>
      </c>
      <c r="I95" s="35" t="s">
        <v>528</v>
      </c>
      <c r="J95" s="70" t="s">
        <v>367</v>
      </c>
      <c r="K95" s="287" t="s">
        <v>538</v>
      </c>
    </row>
    <row r="96" spans="1:11" s="47" customFormat="1" ht="32.25" customHeight="1" x14ac:dyDescent="0.2">
      <c r="A96" s="207" t="s">
        <v>585</v>
      </c>
      <c r="B96" s="205" t="s">
        <v>289</v>
      </c>
      <c r="C96" s="217"/>
      <c r="D96" s="218"/>
      <c r="E96" s="239"/>
      <c r="F96" s="360" t="s">
        <v>441</v>
      </c>
      <c r="G96" s="209"/>
      <c r="H96" s="210"/>
      <c r="I96" s="211"/>
      <c r="J96" s="212"/>
      <c r="K96" s="297" t="s">
        <v>359</v>
      </c>
    </row>
    <row r="97" spans="1:11" s="47" customFormat="1" ht="37.5" customHeight="1" x14ac:dyDescent="0.2">
      <c r="A97" s="207" t="s">
        <v>586</v>
      </c>
      <c r="B97" s="205" t="s">
        <v>291</v>
      </c>
      <c r="C97" s="189">
        <v>20</v>
      </c>
      <c r="D97" s="307"/>
      <c r="E97" s="239">
        <f t="shared" si="9"/>
        <v>0</v>
      </c>
      <c r="F97" s="360" t="s">
        <v>118</v>
      </c>
      <c r="G97" s="57" t="s">
        <v>369</v>
      </c>
      <c r="H97" s="37" t="s">
        <v>368</v>
      </c>
      <c r="I97" s="35" t="s">
        <v>528</v>
      </c>
      <c r="J97" s="70" t="s">
        <v>367</v>
      </c>
      <c r="K97" s="287" t="s">
        <v>538</v>
      </c>
    </row>
    <row r="98" spans="1:11" s="47" customFormat="1" ht="39.75" customHeight="1" x14ac:dyDescent="0.2">
      <c r="A98" s="207" t="s">
        <v>587</v>
      </c>
      <c r="B98" s="205" t="s">
        <v>291</v>
      </c>
      <c r="C98" s="189">
        <v>20</v>
      </c>
      <c r="D98" s="307"/>
      <c r="E98" s="239">
        <f t="shared" si="9"/>
        <v>0</v>
      </c>
      <c r="F98" s="360" t="s">
        <v>119</v>
      </c>
      <c r="G98" s="57" t="s">
        <v>369</v>
      </c>
      <c r="H98" s="37" t="s">
        <v>368</v>
      </c>
      <c r="I98" s="35" t="s">
        <v>528</v>
      </c>
      <c r="J98" s="70" t="s">
        <v>367</v>
      </c>
      <c r="K98" s="287" t="s">
        <v>538</v>
      </c>
    </row>
    <row r="99" spans="1:11" s="47" customFormat="1" ht="39.75" customHeight="1" x14ac:dyDescent="0.2">
      <c r="A99" s="207" t="s">
        <v>588</v>
      </c>
      <c r="B99" s="205" t="s">
        <v>291</v>
      </c>
      <c r="C99" s="189">
        <v>20</v>
      </c>
      <c r="D99" s="307"/>
      <c r="E99" s="239">
        <f t="shared" si="9"/>
        <v>0</v>
      </c>
      <c r="F99" s="360" t="s">
        <v>120</v>
      </c>
      <c r="G99" s="57" t="s">
        <v>369</v>
      </c>
      <c r="H99" s="37" t="s">
        <v>368</v>
      </c>
      <c r="I99" s="35" t="s">
        <v>528</v>
      </c>
      <c r="J99" s="70" t="s">
        <v>367</v>
      </c>
      <c r="K99" s="287" t="s">
        <v>538</v>
      </c>
    </row>
    <row r="100" spans="1:11" s="47" customFormat="1" ht="27.75" customHeight="1" x14ac:dyDescent="0.2">
      <c r="A100" s="207" t="s">
        <v>569</v>
      </c>
      <c r="B100" s="205" t="s">
        <v>291</v>
      </c>
      <c r="C100" s="189">
        <v>20</v>
      </c>
      <c r="D100" s="307"/>
      <c r="E100" s="239">
        <f t="shared" si="9"/>
        <v>0</v>
      </c>
      <c r="F100" s="360" t="s">
        <v>442</v>
      </c>
      <c r="G100" s="57" t="s">
        <v>369</v>
      </c>
      <c r="H100" s="37" t="s">
        <v>368</v>
      </c>
      <c r="I100" s="35" t="s">
        <v>528</v>
      </c>
      <c r="J100" s="70" t="s">
        <v>367</v>
      </c>
      <c r="K100" s="287" t="s">
        <v>538</v>
      </c>
    </row>
    <row r="101" spans="1:11" s="47" customFormat="1" ht="61.5" customHeight="1" x14ac:dyDescent="0.2">
      <c r="A101" s="207" t="s">
        <v>570</v>
      </c>
      <c r="B101" s="205" t="s">
        <v>291</v>
      </c>
      <c r="C101" s="189">
        <v>20</v>
      </c>
      <c r="D101" s="307"/>
      <c r="E101" s="239">
        <f t="shared" si="9"/>
        <v>0</v>
      </c>
      <c r="F101" s="360" t="s">
        <v>443</v>
      </c>
      <c r="G101" s="57" t="s">
        <v>369</v>
      </c>
      <c r="H101" s="37" t="s">
        <v>368</v>
      </c>
      <c r="I101" s="35" t="s">
        <v>528</v>
      </c>
      <c r="J101" s="70" t="s">
        <v>367</v>
      </c>
      <c r="K101" s="287" t="s">
        <v>538</v>
      </c>
    </row>
    <row r="102" spans="1:11" s="47" customFormat="1" ht="51" customHeight="1" x14ac:dyDescent="0.2">
      <c r="A102" s="207" t="s">
        <v>113</v>
      </c>
      <c r="B102" s="205" t="s">
        <v>291</v>
      </c>
      <c r="C102" s="189">
        <v>20</v>
      </c>
      <c r="D102" s="307"/>
      <c r="E102" s="239">
        <f t="shared" si="9"/>
        <v>0</v>
      </c>
      <c r="F102" s="360" t="s">
        <v>444</v>
      </c>
      <c r="G102" s="57" t="s">
        <v>369</v>
      </c>
      <c r="H102" s="37" t="s">
        <v>368</v>
      </c>
      <c r="I102" s="35" t="s">
        <v>528</v>
      </c>
      <c r="J102" s="70" t="s">
        <v>367</v>
      </c>
      <c r="K102" s="287" t="s">
        <v>538</v>
      </c>
    </row>
    <row r="103" spans="1:11" s="47" customFormat="1" ht="27.75" customHeight="1" x14ac:dyDescent="0.2">
      <c r="A103" s="207" t="s">
        <v>114</v>
      </c>
      <c r="B103" s="205" t="s">
        <v>291</v>
      </c>
      <c r="C103" s="189">
        <v>10</v>
      </c>
      <c r="D103" s="307"/>
      <c r="E103" s="239">
        <f t="shared" si="9"/>
        <v>0</v>
      </c>
      <c r="F103" s="360" t="s">
        <v>124</v>
      </c>
      <c r="G103" s="57" t="s">
        <v>369</v>
      </c>
      <c r="H103" s="37" t="s">
        <v>368</v>
      </c>
      <c r="I103" s="35" t="s">
        <v>528</v>
      </c>
      <c r="J103" s="70" t="s">
        <v>367</v>
      </c>
      <c r="K103" s="287" t="s">
        <v>538</v>
      </c>
    </row>
    <row r="104" spans="1:11" s="47" customFormat="1" ht="29.25" customHeight="1" thickBot="1" x14ac:dyDescent="0.25">
      <c r="A104" s="207" t="s">
        <v>571</v>
      </c>
      <c r="B104" s="205" t="s">
        <v>291</v>
      </c>
      <c r="C104" s="189">
        <v>20</v>
      </c>
      <c r="D104" s="307"/>
      <c r="E104" s="239">
        <f t="shared" si="9"/>
        <v>0</v>
      </c>
      <c r="F104" s="360" t="s">
        <v>125</v>
      </c>
      <c r="G104" s="57" t="s">
        <v>369</v>
      </c>
      <c r="H104" s="37" t="s">
        <v>368</v>
      </c>
      <c r="I104" s="35" t="s">
        <v>528</v>
      </c>
      <c r="J104" s="70" t="s">
        <v>367</v>
      </c>
      <c r="K104" s="287" t="s">
        <v>538</v>
      </c>
    </row>
    <row r="105" spans="1:11" ht="15.75" thickBot="1" x14ac:dyDescent="0.25">
      <c r="A105" s="190" t="s">
        <v>378</v>
      </c>
      <c r="B105" s="191"/>
      <c r="C105" s="192"/>
      <c r="D105" s="192"/>
      <c r="E105" s="176">
        <f>SUM(E106:E107)</f>
        <v>0</v>
      </c>
      <c r="F105" s="67"/>
      <c r="G105" s="67"/>
      <c r="H105" s="67"/>
      <c r="I105" s="67"/>
      <c r="J105" s="67"/>
      <c r="K105" s="69"/>
    </row>
    <row r="106" spans="1:11" s="47" customFormat="1" ht="27" customHeight="1" x14ac:dyDescent="0.2">
      <c r="A106" s="318" t="s">
        <v>115</v>
      </c>
      <c r="B106" s="319" t="s">
        <v>291</v>
      </c>
      <c r="C106" s="320">
        <v>30</v>
      </c>
      <c r="D106" s="321"/>
      <c r="E106" s="325">
        <f>C106*D106</f>
        <v>0</v>
      </c>
      <c r="F106" s="363" t="s">
        <v>445</v>
      </c>
      <c r="G106" s="83" t="s">
        <v>369</v>
      </c>
      <c r="H106" s="322" t="s">
        <v>368</v>
      </c>
      <c r="I106" s="323" t="s">
        <v>528</v>
      </c>
      <c r="J106" s="324" t="s">
        <v>367</v>
      </c>
      <c r="K106" s="287" t="s">
        <v>538</v>
      </c>
    </row>
    <row r="107" spans="1:11" s="47" customFormat="1" ht="26.25" customHeight="1" thickBot="1" x14ac:dyDescent="0.25">
      <c r="A107" s="201" t="s">
        <v>121</v>
      </c>
      <c r="B107" s="206" t="s">
        <v>291</v>
      </c>
      <c r="C107" s="187">
        <v>20</v>
      </c>
      <c r="D107" s="308"/>
      <c r="E107" s="238">
        <f>C107*D107</f>
        <v>0</v>
      </c>
      <c r="F107" s="361" t="s">
        <v>128</v>
      </c>
      <c r="G107" s="58" t="s">
        <v>369</v>
      </c>
      <c r="H107" s="51" t="s">
        <v>368</v>
      </c>
      <c r="I107" s="197" t="s">
        <v>528</v>
      </c>
      <c r="J107" s="198" t="s">
        <v>367</v>
      </c>
      <c r="K107" s="287" t="s">
        <v>538</v>
      </c>
    </row>
    <row r="108" spans="1:11" ht="15.75" thickBot="1" x14ac:dyDescent="0.25">
      <c r="A108" s="190" t="s">
        <v>380</v>
      </c>
      <c r="B108" s="191"/>
      <c r="C108" s="192"/>
      <c r="D108" s="192"/>
      <c r="E108" s="176">
        <f>SUM(E109:E114)</f>
        <v>0</v>
      </c>
      <c r="F108" s="67"/>
      <c r="G108" s="208"/>
      <c r="H108" s="208"/>
      <c r="I108" s="208"/>
      <c r="J108" s="208"/>
      <c r="K108" s="69"/>
    </row>
    <row r="109" spans="1:11" ht="31.5" x14ac:dyDescent="0.2">
      <c r="A109" s="199" t="s">
        <v>122</v>
      </c>
      <c r="B109" s="202" t="s">
        <v>289</v>
      </c>
      <c r="C109" s="235"/>
      <c r="D109" s="236"/>
      <c r="E109" s="237"/>
      <c r="F109" s="357" t="s">
        <v>131</v>
      </c>
      <c r="G109" s="234"/>
      <c r="H109" s="231"/>
      <c r="I109" s="232"/>
      <c r="J109" s="233"/>
      <c r="K109" s="297" t="s">
        <v>359</v>
      </c>
    </row>
    <row r="110" spans="1:11" ht="39" customHeight="1" x14ac:dyDescent="0.2">
      <c r="A110" s="200" t="s">
        <v>123</v>
      </c>
      <c r="B110" s="203" t="s">
        <v>291</v>
      </c>
      <c r="C110" s="48">
        <v>10</v>
      </c>
      <c r="D110" s="306"/>
      <c r="E110" s="80">
        <f t="shared" ref="E110:E111" si="10">C110*D110</f>
        <v>0</v>
      </c>
      <c r="F110" s="358" t="s">
        <v>446</v>
      </c>
      <c r="G110" s="57" t="s">
        <v>369</v>
      </c>
      <c r="H110" s="37" t="s">
        <v>368</v>
      </c>
      <c r="I110" s="35" t="s">
        <v>528</v>
      </c>
      <c r="J110" s="70" t="s">
        <v>367</v>
      </c>
      <c r="K110" s="287" t="s">
        <v>538</v>
      </c>
    </row>
    <row r="111" spans="1:11" ht="38.25" customHeight="1" x14ac:dyDescent="0.2">
      <c r="A111" s="200" t="s">
        <v>126</v>
      </c>
      <c r="B111" s="203" t="s">
        <v>291</v>
      </c>
      <c r="C111" s="48">
        <v>20</v>
      </c>
      <c r="D111" s="306"/>
      <c r="E111" s="80">
        <f t="shared" si="10"/>
        <v>0</v>
      </c>
      <c r="F111" s="358" t="s">
        <v>447</v>
      </c>
      <c r="G111" s="57" t="s">
        <v>369</v>
      </c>
      <c r="H111" s="37" t="s">
        <v>368</v>
      </c>
      <c r="I111" s="35" t="s">
        <v>528</v>
      </c>
      <c r="J111" s="70" t="s">
        <v>367</v>
      </c>
      <c r="K111" s="287" t="s">
        <v>538</v>
      </c>
    </row>
    <row r="112" spans="1:11" ht="39.75" customHeight="1" x14ac:dyDescent="0.2">
      <c r="A112" s="200" t="s">
        <v>127</v>
      </c>
      <c r="B112" s="203" t="s">
        <v>291</v>
      </c>
      <c r="C112" s="48">
        <v>20</v>
      </c>
      <c r="D112" s="309"/>
      <c r="E112" s="80">
        <f t="shared" ref="E112:E113" si="11">C112*D112</f>
        <v>0</v>
      </c>
      <c r="F112" s="358" t="s">
        <v>449</v>
      </c>
      <c r="G112" s="57" t="s">
        <v>369</v>
      </c>
      <c r="H112" s="37" t="s">
        <v>368</v>
      </c>
      <c r="I112" s="35" t="s">
        <v>528</v>
      </c>
      <c r="J112" s="70" t="s">
        <v>367</v>
      </c>
      <c r="K112" s="287" t="s">
        <v>538</v>
      </c>
    </row>
    <row r="113" spans="1:11" ht="27.75" customHeight="1" x14ac:dyDescent="0.2">
      <c r="A113" s="200" t="s">
        <v>129</v>
      </c>
      <c r="B113" s="203" t="s">
        <v>291</v>
      </c>
      <c r="C113" s="48">
        <v>10</v>
      </c>
      <c r="D113" s="309"/>
      <c r="E113" s="80">
        <f t="shared" si="11"/>
        <v>0</v>
      </c>
      <c r="F113" s="358" t="s">
        <v>135</v>
      </c>
      <c r="G113" s="57" t="s">
        <v>369</v>
      </c>
      <c r="H113" s="37" t="s">
        <v>368</v>
      </c>
      <c r="I113" s="35" t="s">
        <v>528</v>
      </c>
      <c r="J113" s="70" t="s">
        <v>367</v>
      </c>
      <c r="K113" s="287" t="s">
        <v>538</v>
      </c>
    </row>
    <row r="114" spans="1:11" s="47" customFormat="1" ht="33" customHeight="1" thickBot="1" x14ac:dyDescent="0.25">
      <c r="A114" s="200" t="s">
        <v>130</v>
      </c>
      <c r="B114" s="205" t="s">
        <v>291</v>
      </c>
      <c r="C114" s="48">
        <v>20</v>
      </c>
      <c r="D114" s="306"/>
      <c r="E114" s="80">
        <f t="shared" ref="E114" si="12">C114*D114</f>
        <v>0</v>
      </c>
      <c r="F114" s="360" t="s">
        <v>448</v>
      </c>
      <c r="G114" s="57" t="s">
        <v>369</v>
      </c>
      <c r="H114" s="37" t="s">
        <v>368</v>
      </c>
      <c r="I114" s="35" t="s">
        <v>528</v>
      </c>
      <c r="J114" s="70" t="s">
        <v>367</v>
      </c>
      <c r="K114" s="287" t="s">
        <v>538</v>
      </c>
    </row>
    <row r="115" spans="1:11" ht="15.75" thickBot="1" x14ac:dyDescent="0.25">
      <c r="A115" s="190" t="s">
        <v>381</v>
      </c>
      <c r="B115" s="191"/>
      <c r="C115" s="192"/>
      <c r="D115" s="192"/>
      <c r="E115" s="176">
        <f>SUM(E116:E118)</f>
        <v>0</v>
      </c>
      <c r="F115" s="67"/>
      <c r="G115" s="208"/>
      <c r="H115" s="208"/>
      <c r="I115" s="208"/>
      <c r="J115" s="208"/>
      <c r="K115" s="69"/>
    </row>
    <row r="116" spans="1:11" ht="36.75" customHeight="1" x14ac:dyDescent="0.2">
      <c r="A116" s="199" t="s">
        <v>450</v>
      </c>
      <c r="B116" s="202" t="s">
        <v>289</v>
      </c>
      <c r="C116" s="235"/>
      <c r="D116" s="236"/>
      <c r="E116" s="237"/>
      <c r="F116" s="357" t="s">
        <v>451</v>
      </c>
      <c r="G116" s="234"/>
      <c r="H116" s="231"/>
      <c r="I116" s="232"/>
      <c r="J116" s="233"/>
      <c r="K116" s="297" t="s">
        <v>359</v>
      </c>
    </row>
    <row r="117" spans="1:11" ht="31.5" x14ac:dyDescent="0.2">
      <c r="A117" s="200" t="s">
        <v>589</v>
      </c>
      <c r="B117" s="203" t="s">
        <v>291</v>
      </c>
      <c r="C117" s="48">
        <v>20</v>
      </c>
      <c r="D117" s="306"/>
      <c r="E117" s="239">
        <f t="shared" ref="E117" si="13">C117*D117</f>
        <v>0</v>
      </c>
      <c r="F117" s="358" t="s">
        <v>452</v>
      </c>
      <c r="G117" s="57" t="s">
        <v>369</v>
      </c>
      <c r="H117" s="37" t="s">
        <v>368</v>
      </c>
      <c r="I117" s="35" t="s">
        <v>528</v>
      </c>
      <c r="J117" s="70" t="s">
        <v>367</v>
      </c>
      <c r="K117" s="287" t="s">
        <v>538</v>
      </c>
    </row>
    <row r="118" spans="1:11" ht="27" customHeight="1" thickBot="1" x14ac:dyDescent="0.25">
      <c r="A118" s="200" t="s">
        <v>590</v>
      </c>
      <c r="B118" s="203" t="s">
        <v>289</v>
      </c>
      <c r="C118" s="221"/>
      <c r="D118" s="222"/>
      <c r="E118" s="239"/>
      <c r="F118" s="358" t="s">
        <v>138</v>
      </c>
      <c r="G118" s="209"/>
      <c r="H118" s="210"/>
      <c r="I118" s="211"/>
      <c r="J118" s="212"/>
      <c r="K118" s="297" t="s">
        <v>359</v>
      </c>
    </row>
    <row r="119" spans="1:11" ht="15.75" thickBot="1" x14ac:dyDescent="0.25">
      <c r="A119" s="190" t="s">
        <v>382</v>
      </c>
      <c r="B119" s="191"/>
      <c r="C119" s="192"/>
      <c r="D119" s="192"/>
      <c r="E119" s="176">
        <f>SUM(E120:E123)</f>
        <v>0</v>
      </c>
      <c r="F119" s="67"/>
      <c r="G119" s="208"/>
      <c r="H119" s="208"/>
      <c r="I119" s="208"/>
      <c r="J119" s="208"/>
      <c r="K119" s="69"/>
    </row>
    <row r="120" spans="1:11" ht="39" customHeight="1" x14ac:dyDescent="0.2">
      <c r="A120" s="199" t="s">
        <v>132</v>
      </c>
      <c r="B120" s="202" t="s">
        <v>289</v>
      </c>
      <c r="C120" s="235"/>
      <c r="D120" s="236"/>
      <c r="E120" s="237"/>
      <c r="F120" s="364" t="s">
        <v>453</v>
      </c>
      <c r="G120" s="234"/>
      <c r="H120" s="231"/>
      <c r="I120" s="232"/>
      <c r="J120" s="233"/>
      <c r="K120" s="297" t="s">
        <v>359</v>
      </c>
    </row>
    <row r="121" spans="1:11" ht="29.25" customHeight="1" x14ac:dyDescent="0.2">
      <c r="A121" s="188" t="s">
        <v>133</v>
      </c>
      <c r="B121" s="225" t="s">
        <v>291</v>
      </c>
      <c r="C121" s="48">
        <v>10</v>
      </c>
      <c r="D121" s="306"/>
      <c r="E121" s="239">
        <f t="shared" ref="E121:E123" si="14">C121*D121</f>
        <v>0</v>
      </c>
      <c r="F121" s="381" t="s">
        <v>141</v>
      </c>
      <c r="G121" s="57" t="s">
        <v>369</v>
      </c>
      <c r="H121" s="37" t="s">
        <v>368</v>
      </c>
      <c r="I121" s="35" t="s">
        <v>528</v>
      </c>
      <c r="J121" s="70" t="s">
        <v>367</v>
      </c>
      <c r="K121" s="287" t="s">
        <v>538</v>
      </c>
    </row>
    <row r="122" spans="1:11" ht="31.5" x14ac:dyDescent="0.2">
      <c r="A122" s="200" t="s">
        <v>575</v>
      </c>
      <c r="B122" s="203" t="s">
        <v>291</v>
      </c>
      <c r="C122" s="48">
        <v>10</v>
      </c>
      <c r="D122" s="306"/>
      <c r="E122" s="239">
        <f t="shared" si="14"/>
        <v>0</v>
      </c>
      <c r="F122" s="366" t="s">
        <v>591</v>
      </c>
      <c r="G122" s="57" t="s">
        <v>369</v>
      </c>
      <c r="H122" s="37" t="s">
        <v>368</v>
      </c>
      <c r="I122" s="35" t="s">
        <v>528</v>
      </c>
      <c r="J122" s="70" t="s">
        <v>367</v>
      </c>
      <c r="K122" s="287" t="s">
        <v>538</v>
      </c>
    </row>
    <row r="123" spans="1:11" ht="30" customHeight="1" thickBot="1" x14ac:dyDescent="0.25">
      <c r="A123" s="200" t="s">
        <v>576</v>
      </c>
      <c r="B123" s="203" t="s">
        <v>291</v>
      </c>
      <c r="C123" s="48">
        <v>10</v>
      </c>
      <c r="D123" s="306"/>
      <c r="E123" s="239">
        <f t="shared" si="14"/>
        <v>0</v>
      </c>
      <c r="F123" s="366" t="s">
        <v>142</v>
      </c>
      <c r="G123" s="58" t="s">
        <v>369</v>
      </c>
      <c r="H123" s="37" t="s">
        <v>368</v>
      </c>
      <c r="I123" s="35" t="s">
        <v>528</v>
      </c>
      <c r="J123" s="70" t="s">
        <v>367</v>
      </c>
      <c r="K123" s="287" t="s">
        <v>538</v>
      </c>
    </row>
    <row r="124" spans="1:11" ht="15.75" thickBot="1" x14ac:dyDescent="0.25">
      <c r="A124" s="190" t="s">
        <v>383</v>
      </c>
      <c r="B124" s="191"/>
      <c r="C124" s="192"/>
      <c r="D124" s="192"/>
      <c r="E124" s="176">
        <f>SUM(E125:E128)</f>
        <v>0</v>
      </c>
      <c r="F124" s="67"/>
      <c r="G124" s="67"/>
      <c r="H124" s="67"/>
      <c r="I124" s="67"/>
      <c r="J124" s="67"/>
      <c r="K124" s="69"/>
    </row>
    <row r="125" spans="1:11" s="47" customFormat="1" ht="46.5" customHeight="1" x14ac:dyDescent="0.2">
      <c r="A125" s="199" t="s">
        <v>134</v>
      </c>
      <c r="B125" s="202" t="s">
        <v>289</v>
      </c>
      <c r="C125" s="235"/>
      <c r="D125" s="236"/>
      <c r="E125" s="239"/>
      <c r="F125" s="366" t="s">
        <v>592</v>
      </c>
      <c r="G125" s="209"/>
      <c r="H125" s="210"/>
      <c r="I125" s="211"/>
      <c r="J125" s="212"/>
      <c r="K125" s="297" t="s">
        <v>359</v>
      </c>
    </row>
    <row r="126" spans="1:11" s="47" customFormat="1" ht="31.5" x14ac:dyDescent="0.2">
      <c r="A126" s="207" t="s">
        <v>136</v>
      </c>
      <c r="B126" s="205" t="s">
        <v>291</v>
      </c>
      <c r="C126" s="189">
        <v>20</v>
      </c>
      <c r="D126" s="307"/>
      <c r="E126" s="239">
        <f t="shared" ref="E126:E128" si="15">C126*D126</f>
        <v>0</v>
      </c>
      <c r="F126" s="360" t="s">
        <v>454</v>
      </c>
      <c r="G126" s="57" t="s">
        <v>369</v>
      </c>
      <c r="H126" s="37" t="s">
        <v>368</v>
      </c>
      <c r="I126" s="35" t="s">
        <v>528</v>
      </c>
      <c r="J126" s="70" t="s">
        <v>367</v>
      </c>
      <c r="K126" s="287" t="s">
        <v>538</v>
      </c>
    </row>
    <row r="127" spans="1:11" s="47" customFormat="1" ht="37.5" customHeight="1" x14ac:dyDescent="0.2">
      <c r="A127" s="207" t="s">
        <v>137</v>
      </c>
      <c r="B127" s="205" t="s">
        <v>291</v>
      </c>
      <c r="C127" s="189">
        <v>20</v>
      </c>
      <c r="D127" s="307"/>
      <c r="E127" s="239">
        <f t="shared" si="15"/>
        <v>0</v>
      </c>
      <c r="F127" s="360" t="s">
        <v>150</v>
      </c>
      <c r="G127" s="57" t="s">
        <v>369</v>
      </c>
      <c r="H127" s="37" t="s">
        <v>368</v>
      </c>
      <c r="I127" s="35" t="s">
        <v>528</v>
      </c>
      <c r="J127" s="70" t="s">
        <v>367</v>
      </c>
      <c r="K127" s="287" t="s">
        <v>538</v>
      </c>
    </row>
    <row r="128" spans="1:11" s="283" customFormat="1" ht="40.5" customHeight="1" thickBot="1" x14ac:dyDescent="0.25">
      <c r="A128" s="281" t="s">
        <v>139</v>
      </c>
      <c r="B128" s="206" t="s">
        <v>291</v>
      </c>
      <c r="C128" s="187">
        <v>10</v>
      </c>
      <c r="D128" s="311"/>
      <c r="E128" s="238">
        <f t="shared" si="15"/>
        <v>0</v>
      </c>
      <c r="F128" s="361" t="s">
        <v>152</v>
      </c>
      <c r="G128" s="58" t="s">
        <v>369</v>
      </c>
      <c r="H128" s="51" t="s">
        <v>368</v>
      </c>
      <c r="I128" s="51" t="s">
        <v>528</v>
      </c>
      <c r="J128" s="282" t="s">
        <v>367</v>
      </c>
      <c r="K128" s="287" t="s">
        <v>538</v>
      </c>
    </row>
    <row r="129" spans="1:11" ht="15.75" thickBot="1" x14ac:dyDescent="0.25">
      <c r="A129" s="190" t="s">
        <v>384</v>
      </c>
      <c r="B129" s="191"/>
      <c r="C129" s="192"/>
      <c r="D129" s="192"/>
      <c r="E129" s="176">
        <f>SUM(E130:E132)</f>
        <v>0</v>
      </c>
      <c r="F129" s="67"/>
      <c r="G129" s="208"/>
      <c r="H129" s="208"/>
      <c r="I129" s="208"/>
      <c r="J129" s="208"/>
      <c r="K129" s="69"/>
    </row>
    <row r="130" spans="1:11" ht="27.75" customHeight="1" x14ac:dyDescent="0.2">
      <c r="A130" s="199" t="s">
        <v>140</v>
      </c>
      <c r="B130" s="202" t="s">
        <v>291</v>
      </c>
      <c r="C130" s="254">
        <v>20</v>
      </c>
      <c r="D130" s="312"/>
      <c r="E130" s="237">
        <f t="shared" ref="E130" si="16">C130*D130</f>
        <v>0</v>
      </c>
      <c r="F130" s="357" t="s">
        <v>153</v>
      </c>
      <c r="G130" s="317" t="s">
        <v>369</v>
      </c>
      <c r="H130" s="256" t="s">
        <v>368</v>
      </c>
      <c r="I130" s="257" t="s">
        <v>528</v>
      </c>
      <c r="J130" s="258" t="s">
        <v>367</v>
      </c>
      <c r="K130" s="287" t="s">
        <v>538</v>
      </c>
    </row>
    <row r="131" spans="1:11" ht="28.5" customHeight="1" x14ac:dyDescent="0.2">
      <c r="A131" s="200" t="s">
        <v>143</v>
      </c>
      <c r="B131" s="203" t="s">
        <v>289</v>
      </c>
      <c r="C131" s="221"/>
      <c r="D131" s="222"/>
      <c r="E131" s="239"/>
      <c r="F131" s="358" t="s">
        <v>154</v>
      </c>
      <c r="G131" s="209"/>
      <c r="H131" s="210"/>
      <c r="I131" s="211"/>
      <c r="J131" s="212"/>
      <c r="K131" s="297" t="s">
        <v>359</v>
      </c>
    </row>
    <row r="132" spans="1:11" ht="37.5" customHeight="1" thickBot="1" x14ac:dyDescent="0.25">
      <c r="A132" s="201" t="s">
        <v>144</v>
      </c>
      <c r="B132" s="255" t="s">
        <v>289</v>
      </c>
      <c r="C132" s="219"/>
      <c r="D132" s="220"/>
      <c r="E132" s="238"/>
      <c r="F132" s="365" t="s">
        <v>156</v>
      </c>
      <c r="G132" s="213"/>
      <c r="H132" s="214"/>
      <c r="I132" s="215"/>
      <c r="J132" s="216"/>
      <c r="K132" s="297" t="s">
        <v>359</v>
      </c>
    </row>
    <row r="133" spans="1:11" ht="15.75" thickBot="1" x14ac:dyDescent="0.25">
      <c r="A133" s="66" t="s">
        <v>385</v>
      </c>
      <c r="B133" s="67"/>
      <c r="C133" s="68"/>
      <c r="D133" s="68"/>
      <c r="E133" s="176">
        <f>SUM(E134:E137)</f>
        <v>0</v>
      </c>
      <c r="F133" s="67"/>
      <c r="G133" s="67"/>
      <c r="H133" s="67"/>
      <c r="I133" s="67"/>
      <c r="J133" s="67"/>
      <c r="K133" s="69"/>
    </row>
    <row r="134" spans="1:11" ht="25.5" customHeight="1" x14ac:dyDescent="0.2">
      <c r="A134" s="188" t="s">
        <v>145</v>
      </c>
      <c r="B134" s="225" t="s">
        <v>291</v>
      </c>
      <c r="C134" s="50">
        <v>20</v>
      </c>
      <c r="D134" s="310"/>
      <c r="E134" s="80">
        <f t="shared" ref="E134" si="17">C134*D134</f>
        <v>0</v>
      </c>
      <c r="F134" s="362" t="s">
        <v>157</v>
      </c>
      <c r="G134" s="57" t="s">
        <v>369</v>
      </c>
      <c r="H134" s="37" t="s">
        <v>368</v>
      </c>
      <c r="I134" s="35" t="s">
        <v>528</v>
      </c>
      <c r="J134" s="70" t="s">
        <v>367</v>
      </c>
      <c r="K134" s="287" t="s">
        <v>538</v>
      </c>
    </row>
    <row r="135" spans="1:11" ht="27.75" customHeight="1" x14ac:dyDescent="0.2">
      <c r="A135" s="200" t="s">
        <v>593</v>
      </c>
      <c r="B135" s="203" t="s">
        <v>291</v>
      </c>
      <c r="C135" s="48">
        <v>10</v>
      </c>
      <c r="D135" s="309"/>
      <c r="E135" s="80">
        <f t="shared" ref="E135" si="18">C135*D135</f>
        <v>0</v>
      </c>
      <c r="F135" s="358" t="s">
        <v>158</v>
      </c>
      <c r="G135" s="57" t="s">
        <v>369</v>
      </c>
      <c r="H135" s="37" t="s">
        <v>368</v>
      </c>
      <c r="I135" s="35" t="s">
        <v>528</v>
      </c>
      <c r="J135" s="70" t="s">
        <v>367</v>
      </c>
      <c r="K135" s="287" t="s">
        <v>538</v>
      </c>
    </row>
    <row r="136" spans="1:11" s="47" customFormat="1" ht="27" customHeight="1" x14ac:dyDescent="0.2">
      <c r="A136" s="200" t="s">
        <v>594</v>
      </c>
      <c r="B136" s="204" t="s">
        <v>291</v>
      </c>
      <c r="C136" s="48">
        <v>10</v>
      </c>
      <c r="D136" s="306"/>
      <c r="E136" s="80">
        <f>C136*D136</f>
        <v>0</v>
      </c>
      <c r="F136" s="359" t="s">
        <v>456</v>
      </c>
      <c r="G136" s="57" t="s">
        <v>369</v>
      </c>
      <c r="H136" s="37" t="s">
        <v>368</v>
      </c>
      <c r="I136" s="35" t="s">
        <v>528</v>
      </c>
      <c r="J136" s="70" t="s">
        <v>367</v>
      </c>
      <c r="K136" s="287" t="s">
        <v>538</v>
      </c>
    </row>
    <row r="137" spans="1:11" s="47" customFormat="1" ht="30" customHeight="1" thickBot="1" x14ac:dyDescent="0.25">
      <c r="A137" s="201" t="s">
        <v>595</v>
      </c>
      <c r="B137" s="206" t="s">
        <v>291</v>
      </c>
      <c r="C137" s="187">
        <v>10</v>
      </c>
      <c r="D137" s="308"/>
      <c r="E137" s="81">
        <f t="shared" ref="E137" si="19">C137*D137</f>
        <v>0</v>
      </c>
      <c r="F137" s="361" t="s">
        <v>159</v>
      </c>
      <c r="G137" s="58" t="s">
        <v>369</v>
      </c>
      <c r="H137" s="51" t="s">
        <v>368</v>
      </c>
      <c r="I137" s="197" t="s">
        <v>528</v>
      </c>
      <c r="J137" s="198" t="s">
        <v>367</v>
      </c>
      <c r="K137" s="287" t="s">
        <v>538</v>
      </c>
    </row>
    <row r="138" spans="1:11" ht="15.75" thickBot="1" x14ac:dyDescent="0.25">
      <c r="A138" s="66" t="s">
        <v>389</v>
      </c>
      <c r="B138" s="67"/>
      <c r="C138" s="68"/>
      <c r="D138" s="68"/>
      <c r="E138" s="176">
        <f>SUM(E139:E146)</f>
        <v>0</v>
      </c>
      <c r="F138" s="67"/>
      <c r="G138" s="67"/>
      <c r="H138" s="67"/>
      <c r="I138" s="67"/>
      <c r="J138" s="67"/>
      <c r="K138" s="69"/>
    </row>
    <row r="139" spans="1:11" ht="27.75" customHeight="1" x14ac:dyDescent="0.2">
      <c r="A139" s="188" t="s">
        <v>146</v>
      </c>
      <c r="B139" s="225" t="s">
        <v>291</v>
      </c>
      <c r="C139" s="50">
        <v>20</v>
      </c>
      <c r="D139" s="310"/>
      <c r="E139" s="80">
        <f t="shared" ref="E139:E144" si="20">C139*D139</f>
        <v>0</v>
      </c>
      <c r="F139" s="362" t="s">
        <v>160</v>
      </c>
      <c r="G139" s="57" t="s">
        <v>369</v>
      </c>
      <c r="H139" s="37" t="s">
        <v>368</v>
      </c>
      <c r="I139" s="35" t="s">
        <v>528</v>
      </c>
      <c r="J139" s="70" t="s">
        <v>367</v>
      </c>
      <c r="K139" s="287" t="s">
        <v>538</v>
      </c>
    </row>
    <row r="140" spans="1:11" ht="31.5" x14ac:dyDescent="0.2">
      <c r="A140" s="200" t="s">
        <v>596</v>
      </c>
      <c r="B140" s="203" t="s">
        <v>291</v>
      </c>
      <c r="C140" s="48">
        <v>20</v>
      </c>
      <c r="D140" s="306"/>
      <c r="E140" s="80">
        <f t="shared" si="20"/>
        <v>0</v>
      </c>
      <c r="F140" s="358" t="s">
        <v>161</v>
      </c>
      <c r="G140" s="57" t="s">
        <v>369</v>
      </c>
      <c r="H140" s="37" t="s">
        <v>368</v>
      </c>
      <c r="I140" s="35" t="s">
        <v>528</v>
      </c>
      <c r="J140" s="70" t="s">
        <v>367</v>
      </c>
      <c r="K140" s="287" t="s">
        <v>538</v>
      </c>
    </row>
    <row r="141" spans="1:11" ht="29.25" customHeight="1" x14ac:dyDescent="0.2">
      <c r="A141" s="200" t="s">
        <v>597</v>
      </c>
      <c r="B141" s="203" t="s">
        <v>291</v>
      </c>
      <c r="C141" s="48">
        <v>10</v>
      </c>
      <c r="D141" s="306"/>
      <c r="E141" s="80">
        <f t="shared" si="20"/>
        <v>0</v>
      </c>
      <c r="F141" s="358" t="s">
        <v>162</v>
      </c>
      <c r="G141" s="57" t="s">
        <v>369</v>
      </c>
      <c r="H141" s="37" t="s">
        <v>368</v>
      </c>
      <c r="I141" s="35" t="s">
        <v>528</v>
      </c>
      <c r="J141" s="70" t="s">
        <v>367</v>
      </c>
      <c r="K141" s="287" t="s">
        <v>538</v>
      </c>
    </row>
    <row r="142" spans="1:11" ht="27.75" customHeight="1" x14ac:dyDescent="0.2">
      <c r="A142" s="200" t="s">
        <v>147</v>
      </c>
      <c r="B142" s="203" t="s">
        <v>289</v>
      </c>
      <c r="C142" s="221"/>
      <c r="D142" s="221"/>
      <c r="E142" s="80"/>
      <c r="F142" s="358" t="s">
        <v>164</v>
      </c>
      <c r="G142" s="209"/>
      <c r="H142" s="210"/>
      <c r="I142" s="211"/>
      <c r="J142" s="212"/>
      <c r="K142" s="297" t="s">
        <v>359</v>
      </c>
    </row>
    <row r="143" spans="1:11" ht="27" customHeight="1" x14ac:dyDescent="0.2">
      <c r="A143" s="200" t="s">
        <v>598</v>
      </c>
      <c r="B143" s="203" t="s">
        <v>291</v>
      </c>
      <c r="C143" s="48">
        <v>20</v>
      </c>
      <c r="D143" s="309"/>
      <c r="E143" s="80">
        <f t="shared" si="20"/>
        <v>0</v>
      </c>
      <c r="F143" s="358" t="s">
        <v>165</v>
      </c>
      <c r="G143" s="57" t="s">
        <v>369</v>
      </c>
      <c r="H143" s="37" t="s">
        <v>368</v>
      </c>
      <c r="I143" s="35" t="s">
        <v>528</v>
      </c>
      <c r="J143" s="70" t="s">
        <v>367</v>
      </c>
      <c r="K143" s="287" t="s">
        <v>538</v>
      </c>
    </row>
    <row r="144" spans="1:11" ht="27.75" customHeight="1" x14ac:dyDescent="0.2">
      <c r="A144" s="200" t="s">
        <v>599</v>
      </c>
      <c r="B144" s="203" t="s">
        <v>291</v>
      </c>
      <c r="C144" s="48">
        <v>20</v>
      </c>
      <c r="D144" s="309"/>
      <c r="E144" s="80">
        <f t="shared" si="20"/>
        <v>0</v>
      </c>
      <c r="F144" s="366" t="s">
        <v>166</v>
      </c>
      <c r="G144" s="57" t="s">
        <v>369</v>
      </c>
      <c r="H144" s="37" t="s">
        <v>368</v>
      </c>
      <c r="I144" s="35" t="s">
        <v>528</v>
      </c>
      <c r="J144" s="70" t="s">
        <v>367</v>
      </c>
      <c r="K144" s="287" t="s">
        <v>538</v>
      </c>
    </row>
    <row r="145" spans="1:11" s="47" customFormat="1" ht="26.25" customHeight="1" x14ac:dyDescent="0.2">
      <c r="A145" s="200" t="s">
        <v>600</v>
      </c>
      <c r="B145" s="204" t="s">
        <v>291</v>
      </c>
      <c r="C145" s="48">
        <v>20</v>
      </c>
      <c r="D145" s="306"/>
      <c r="E145" s="80">
        <f>C145*D145</f>
        <v>0</v>
      </c>
      <c r="F145" s="359" t="s">
        <v>167</v>
      </c>
      <c r="G145" s="57" t="s">
        <v>369</v>
      </c>
      <c r="H145" s="37" t="s">
        <v>368</v>
      </c>
      <c r="I145" s="35" t="s">
        <v>528</v>
      </c>
      <c r="J145" s="70" t="s">
        <v>367</v>
      </c>
      <c r="K145" s="287" t="s">
        <v>538</v>
      </c>
    </row>
    <row r="146" spans="1:11" s="47" customFormat="1" ht="39" customHeight="1" thickBot="1" x14ac:dyDescent="0.25">
      <c r="A146" s="201" t="s">
        <v>601</v>
      </c>
      <c r="B146" s="206" t="s">
        <v>291</v>
      </c>
      <c r="C146" s="187">
        <v>20</v>
      </c>
      <c r="D146" s="308"/>
      <c r="E146" s="81">
        <f t="shared" ref="E146" si="21">C146*D146</f>
        <v>0</v>
      </c>
      <c r="F146" s="361" t="s">
        <v>168</v>
      </c>
      <c r="G146" s="58" t="s">
        <v>369</v>
      </c>
      <c r="H146" s="51" t="s">
        <v>368</v>
      </c>
      <c r="I146" s="197" t="s">
        <v>528</v>
      </c>
      <c r="J146" s="198" t="s">
        <v>367</v>
      </c>
      <c r="K146" s="287" t="s">
        <v>538</v>
      </c>
    </row>
    <row r="147" spans="1:11" ht="15.75" thickBot="1" x14ac:dyDescent="0.25">
      <c r="A147" s="66" t="s">
        <v>390</v>
      </c>
      <c r="B147" s="67"/>
      <c r="C147" s="68"/>
      <c r="D147" s="68"/>
      <c r="E147" s="176">
        <f>SUM(E148:E157)</f>
        <v>0</v>
      </c>
      <c r="F147" s="191"/>
      <c r="G147" s="67"/>
      <c r="H147" s="67"/>
      <c r="I147" s="67"/>
      <c r="J147" s="67"/>
      <c r="K147" s="69"/>
    </row>
    <row r="148" spans="1:11" ht="31.5" customHeight="1" x14ac:dyDescent="0.2">
      <c r="A148" s="188" t="s">
        <v>148</v>
      </c>
      <c r="B148" s="225" t="s">
        <v>291</v>
      </c>
      <c r="C148" s="50">
        <v>10</v>
      </c>
      <c r="D148" s="310"/>
      <c r="E148" s="260">
        <f t="shared" ref="E148:E153" si="22">C148*D148</f>
        <v>0</v>
      </c>
      <c r="F148" s="367" t="s">
        <v>169</v>
      </c>
      <c r="G148" s="57" t="s">
        <v>369</v>
      </c>
      <c r="H148" s="37" t="s">
        <v>368</v>
      </c>
      <c r="I148" s="35" t="s">
        <v>528</v>
      </c>
      <c r="J148" s="70" t="s">
        <v>367</v>
      </c>
      <c r="K148" s="287" t="s">
        <v>538</v>
      </c>
    </row>
    <row r="149" spans="1:11" ht="29.25" customHeight="1" x14ac:dyDescent="0.2">
      <c r="A149" s="200" t="s">
        <v>149</v>
      </c>
      <c r="B149" s="203" t="s">
        <v>291</v>
      </c>
      <c r="C149" s="48">
        <v>10</v>
      </c>
      <c r="D149" s="306"/>
      <c r="E149" s="260">
        <f t="shared" si="22"/>
        <v>0</v>
      </c>
      <c r="F149" s="368" t="s">
        <v>170</v>
      </c>
      <c r="G149" s="57" t="s">
        <v>369</v>
      </c>
      <c r="H149" s="37" t="s">
        <v>368</v>
      </c>
      <c r="I149" s="35" t="s">
        <v>528</v>
      </c>
      <c r="J149" s="70" t="s">
        <v>367</v>
      </c>
      <c r="K149" s="287" t="s">
        <v>538</v>
      </c>
    </row>
    <row r="150" spans="1:11" ht="27" customHeight="1" x14ac:dyDescent="0.2">
      <c r="A150" s="200" t="s">
        <v>151</v>
      </c>
      <c r="B150" s="203" t="s">
        <v>291</v>
      </c>
      <c r="C150" s="48">
        <v>10</v>
      </c>
      <c r="D150" s="306"/>
      <c r="E150" s="260">
        <f t="shared" si="22"/>
        <v>0</v>
      </c>
      <c r="F150" s="368" t="s">
        <v>171</v>
      </c>
      <c r="G150" s="57" t="s">
        <v>369</v>
      </c>
      <c r="H150" s="37" t="s">
        <v>368</v>
      </c>
      <c r="I150" s="35" t="s">
        <v>528</v>
      </c>
      <c r="J150" s="70" t="s">
        <v>367</v>
      </c>
      <c r="K150" s="287" t="s">
        <v>538</v>
      </c>
    </row>
    <row r="151" spans="1:11" ht="26.25" customHeight="1" x14ac:dyDescent="0.2">
      <c r="A151" s="200" t="s">
        <v>471</v>
      </c>
      <c r="B151" s="203" t="s">
        <v>291</v>
      </c>
      <c r="C151" s="48">
        <v>10</v>
      </c>
      <c r="D151" s="313"/>
      <c r="E151" s="260">
        <f t="shared" si="22"/>
        <v>0</v>
      </c>
      <c r="F151" s="368" t="s">
        <v>172</v>
      </c>
      <c r="G151" s="298" t="s">
        <v>369</v>
      </c>
      <c r="H151" s="37" t="s">
        <v>368</v>
      </c>
      <c r="I151" s="35" t="s">
        <v>528</v>
      </c>
      <c r="J151" s="70" t="s">
        <v>367</v>
      </c>
      <c r="K151" s="287" t="s">
        <v>538</v>
      </c>
    </row>
    <row r="152" spans="1:11" ht="27" customHeight="1" x14ac:dyDescent="0.2">
      <c r="A152" s="200" t="s">
        <v>472</v>
      </c>
      <c r="B152" s="203" t="s">
        <v>291</v>
      </c>
      <c r="C152" s="259">
        <v>10</v>
      </c>
      <c r="D152" s="313"/>
      <c r="E152" s="260">
        <f t="shared" si="22"/>
        <v>0</v>
      </c>
      <c r="F152" s="368" t="s">
        <v>173</v>
      </c>
      <c r="G152" s="57" t="s">
        <v>369</v>
      </c>
      <c r="H152" s="37" t="s">
        <v>368</v>
      </c>
      <c r="I152" s="35" t="s">
        <v>528</v>
      </c>
      <c r="J152" s="70" t="s">
        <v>367</v>
      </c>
      <c r="K152" s="287" t="s">
        <v>538</v>
      </c>
    </row>
    <row r="153" spans="1:11" ht="27.75" customHeight="1" x14ac:dyDescent="0.2">
      <c r="A153" s="200" t="s">
        <v>386</v>
      </c>
      <c r="B153" s="203" t="s">
        <v>291</v>
      </c>
      <c r="C153" s="48">
        <v>10</v>
      </c>
      <c r="D153" s="309"/>
      <c r="E153" s="260">
        <f t="shared" si="22"/>
        <v>0</v>
      </c>
      <c r="F153" s="368" t="s">
        <v>174</v>
      </c>
      <c r="G153" s="57" t="s">
        <v>369</v>
      </c>
      <c r="H153" s="37" t="s">
        <v>368</v>
      </c>
      <c r="I153" s="35" t="s">
        <v>528</v>
      </c>
      <c r="J153" s="70" t="s">
        <v>367</v>
      </c>
      <c r="K153" s="287" t="s">
        <v>538</v>
      </c>
    </row>
    <row r="154" spans="1:11" ht="21" x14ac:dyDescent="0.2">
      <c r="A154" s="200" t="s">
        <v>602</v>
      </c>
      <c r="B154" s="203" t="s">
        <v>291</v>
      </c>
      <c r="C154" s="48">
        <v>10</v>
      </c>
      <c r="D154" s="309"/>
      <c r="E154" s="260">
        <f t="shared" ref="E154" si="23">C154*D154</f>
        <v>0</v>
      </c>
      <c r="F154" s="368" t="s">
        <v>175</v>
      </c>
      <c r="G154" s="57" t="s">
        <v>369</v>
      </c>
      <c r="H154" s="37" t="s">
        <v>368</v>
      </c>
      <c r="I154" s="35" t="s">
        <v>528</v>
      </c>
      <c r="J154" s="70" t="s">
        <v>367</v>
      </c>
      <c r="K154" s="287" t="s">
        <v>538</v>
      </c>
    </row>
    <row r="155" spans="1:11" s="47" customFormat="1" ht="21" x14ac:dyDescent="0.2">
      <c r="A155" s="200" t="s">
        <v>603</v>
      </c>
      <c r="B155" s="204" t="s">
        <v>291</v>
      </c>
      <c r="C155" s="48">
        <v>10</v>
      </c>
      <c r="D155" s="306"/>
      <c r="E155" s="260">
        <f>C155*D155</f>
        <v>0</v>
      </c>
      <c r="F155" s="78" t="s">
        <v>176</v>
      </c>
      <c r="G155" s="57" t="s">
        <v>369</v>
      </c>
      <c r="H155" s="37" t="s">
        <v>368</v>
      </c>
      <c r="I155" s="35" t="s">
        <v>528</v>
      </c>
      <c r="J155" s="70" t="s">
        <v>367</v>
      </c>
      <c r="K155" s="287" t="s">
        <v>538</v>
      </c>
    </row>
    <row r="156" spans="1:11" s="47" customFormat="1" ht="27.75" customHeight="1" x14ac:dyDescent="0.2">
      <c r="A156" s="207" t="s">
        <v>457</v>
      </c>
      <c r="B156" s="205" t="s">
        <v>291</v>
      </c>
      <c r="C156" s="189">
        <v>10</v>
      </c>
      <c r="D156" s="307"/>
      <c r="E156" s="261">
        <f>C156*D156</f>
        <v>0</v>
      </c>
      <c r="F156" s="78" t="s">
        <v>177</v>
      </c>
      <c r="G156" s="57" t="s">
        <v>369</v>
      </c>
      <c r="H156" s="37" t="s">
        <v>368</v>
      </c>
      <c r="I156" s="35" t="s">
        <v>528</v>
      </c>
      <c r="J156" s="70" t="s">
        <v>367</v>
      </c>
      <c r="K156" s="287" t="s">
        <v>538</v>
      </c>
    </row>
    <row r="157" spans="1:11" s="47" customFormat="1" ht="27" customHeight="1" thickBot="1" x14ac:dyDescent="0.25">
      <c r="A157" s="201" t="s">
        <v>455</v>
      </c>
      <c r="B157" s="206" t="s">
        <v>291</v>
      </c>
      <c r="C157" s="187">
        <v>10</v>
      </c>
      <c r="D157" s="308"/>
      <c r="E157" s="262">
        <f t="shared" ref="E157" si="24">C157*D157</f>
        <v>0</v>
      </c>
      <c r="F157" s="78" t="s">
        <v>178</v>
      </c>
      <c r="G157" s="58" t="s">
        <v>369</v>
      </c>
      <c r="H157" s="51" t="s">
        <v>368</v>
      </c>
      <c r="I157" s="197" t="s">
        <v>528</v>
      </c>
      <c r="J157" s="198" t="s">
        <v>367</v>
      </c>
      <c r="K157" s="287" t="s">
        <v>538</v>
      </c>
    </row>
    <row r="158" spans="1:11" ht="15.75" thickBot="1" x14ac:dyDescent="0.25">
      <c r="A158" s="66" t="s">
        <v>391</v>
      </c>
      <c r="B158" s="67"/>
      <c r="C158" s="68"/>
      <c r="D158" s="68"/>
      <c r="E158" s="176">
        <f>SUM(E159:E163)</f>
        <v>0</v>
      </c>
      <c r="F158" s="191"/>
      <c r="G158" s="67"/>
      <c r="H158" s="67"/>
      <c r="I158" s="67"/>
      <c r="J158" s="67"/>
      <c r="K158" s="69"/>
    </row>
    <row r="159" spans="1:11" ht="48.75" customHeight="1" x14ac:dyDescent="0.2">
      <c r="A159" s="188" t="s">
        <v>155</v>
      </c>
      <c r="B159" s="225" t="s">
        <v>289</v>
      </c>
      <c r="C159" s="271"/>
      <c r="D159" s="272"/>
      <c r="E159" s="273"/>
      <c r="F159" s="367" t="s">
        <v>179</v>
      </c>
      <c r="G159" s="209"/>
      <c r="H159" s="210"/>
      <c r="I159" s="211"/>
      <c r="J159" s="212"/>
      <c r="K159" s="297" t="s">
        <v>359</v>
      </c>
    </row>
    <row r="160" spans="1:11" ht="48.75" customHeight="1" x14ac:dyDescent="0.2">
      <c r="A160" s="200" t="s">
        <v>387</v>
      </c>
      <c r="B160" s="203" t="s">
        <v>291</v>
      </c>
      <c r="C160" s="48">
        <v>20</v>
      </c>
      <c r="D160" s="306"/>
      <c r="E160" s="260">
        <f t="shared" ref="E160:E162" si="25">C160*D160</f>
        <v>0</v>
      </c>
      <c r="F160" s="368" t="s">
        <v>403</v>
      </c>
      <c r="G160" s="57" t="s">
        <v>369</v>
      </c>
      <c r="H160" s="37" t="s">
        <v>368</v>
      </c>
      <c r="I160" s="35" t="s">
        <v>528</v>
      </c>
      <c r="J160" s="70" t="s">
        <v>367</v>
      </c>
      <c r="K160" s="287" t="s">
        <v>538</v>
      </c>
    </row>
    <row r="161" spans="1:11" ht="26.25" customHeight="1" x14ac:dyDescent="0.2">
      <c r="A161" s="200" t="s">
        <v>388</v>
      </c>
      <c r="B161" s="203" t="s">
        <v>289</v>
      </c>
      <c r="C161" s="221"/>
      <c r="D161" s="222"/>
      <c r="E161" s="273"/>
      <c r="F161" s="368" t="s">
        <v>180</v>
      </c>
      <c r="G161" s="209"/>
      <c r="H161" s="210"/>
      <c r="I161" s="211"/>
      <c r="J161" s="212"/>
      <c r="K161" s="297" t="s">
        <v>359</v>
      </c>
    </row>
    <row r="162" spans="1:11" ht="25.5" customHeight="1" x14ac:dyDescent="0.2">
      <c r="A162" s="200" t="s">
        <v>604</v>
      </c>
      <c r="B162" s="203" t="s">
        <v>291</v>
      </c>
      <c r="C162" s="48">
        <v>10</v>
      </c>
      <c r="D162" s="313"/>
      <c r="E162" s="260">
        <f t="shared" si="25"/>
        <v>0</v>
      </c>
      <c r="F162" s="368" t="s">
        <v>461</v>
      </c>
      <c r="G162" s="57" t="s">
        <v>369</v>
      </c>
      <c r="H162" s="37" t="s">
        <v>368</v>
      </c>
      <c r="I162" s="35" t="s">
        <v>528</v>
      </c>
      <c r="J162" s="70" t="s">
        <v>367</v>
      </c>
      <c r="K162" s="287" t="s">
        <v>538</v>
      </c>
    </row>
    <row r="163" spans="1:11" ht="28.5" customHeight="1" thickBot="1" x14ac:dyDescent="0.25">
      <c r="A163" s="207" t="s">
        <v>605</v>
      </c>
      <c r="B163" s="263" t="s">
        <v>289</v>
      </c>
      <c r="C163" s="268"/>
      <c r="D163" s="269"/>
      <c r="E163" s="270"/>
      <c r="F163" s="369" t="s">
        <v>181</v>
      </c>
      <c r="G163" s="264"/>
      <c r="H163" s="265"/>
      <c r="I163" s="266"/>
      <c r="J163" s="267"/>
      <c r="K163" s="297" t="s">
        <v>359</v>
      </c>
    </row>
    <row r="164" spans="1:11" ht="13.5" thickBot="1" x14ac:dyDescent="0.25">
      <c r="A164" s="66" t="s">
        <v>392</v>
      </c>
      <c r="B164" s="174"/>
      <c r="C164" s="175"/>
      <c r="D164" s="175"/>
      <c r="E164" s="275">
        <f>SUM(E165:E168)</f>
        <v>0</v>
      </c>
      <c r="F164" s="178"/>
      <c r="G164" s="179"/>
      <c r="H164" s="179"/>
      <c r="I164" s="179"/>
      <c r="J164" s="179"/>
      <c r="K164" s="180"/>
    </row>
    <row r="165" spans="1:11" s="47" customFormat="1" ht="48.75" customHeight="1" x14ac:dyDescent="0.2">
      <c r="A165" s="83" t="s">
        <v>458</v>
      </c>
      <c r="B165" s="84" t="s">
        <v>291</v>
      </c>
      <c r="C165" s="274">
        <v>20</v>
      </c>
      <c r="D165" s="314"/>
      <c r="E165" s="79">
        <f>C165*D165</f>
        <v>0</v>
      </c>
      <c r="F165" s="370" t="s">
        <v>607</v>
      </c>
      <c r="G165" s="57" t="s">
        <v>369</v>
      </c>
      <c r="H165" s="37" t="s">
        <v>368</v>
      </c>
      <c r="I165" s="35" t="s">
        <v>528</v>
      </c>
      <c r="J165" s="70" t="s">
        <v>367</v>
      </c>
      <c r="K165" s="287" t="s">
        <v>538</v>
      </c>
    </row>
    <row r="166" spans="1:11" s="47" customFormat="1" ht="49.5" customHeight="1" x14ac:dyDescent="0.2">
      <c r="A166" s="223" t="s">
        <v>459</v>
      </c>
      <c r="B166" s="224" t="s">
        <v>291</v>
      </c>
      <c r="C166" s="50">
        <v>20</v>
      </c>
      <c r="D166" s="315"/>
      <c r="E166" s="80">
        <f>C166*D166</f>
        <v>0</v>
      </c>
      <c r="F166" s="371" t="s">
        <v>462</v>
      </c>
      <c r="G166" s="57" t="s">
        <v>369</v>
      </c>
      <c r="H166" s="37" t="s">
        <v>368</v>
      </c>
      <c r="I166" s="35" t="s">
        <v>528</v>
      </c>
      <c r="J166" s="70" t="s">
        <v>367</v>
      </c>
      <c r="K166" s="287" t="s">
        <v>538</v>
      </c>
    </row>
    <row r="167" spans="1:11" s="47" customFormat="1" ht="49.5" customHeight="1" x14ac:dyDescent="0.2">
      <c r="A167" s="85" t="s">
        <v>460</v>
      </c>
      <c r="B167" s="46" t="s">
        <v>291</v>
      </c>
      <c r="C167" s="48">
        <v>20</v>
      </c>
      <c r="D167" s="301"/>
      <c r="E167" s="80">
        <f>C167*D167</f>
        <v>0</v>
      </c>
      <c r="F167" s="372" t="s">
        <v>606</v>
      </c>
      <c r="G167" s="57" t="s">
        <v>369</v>
      </c>
      <c r="H167" s="37" t="s">
        <v>368</v>
      </c>
      <c r="I167" s="35" t="s">
        <v>528</v>
      </c>
      <c r="J167" s="70" t="s">
        <v>367</v>
      </c>
      <c r="K167" s="287" t="s">
        <v>538</v>
      </c>
    </row>
    <row r="168" spans="1:11" s="47" customFormat="1" ht="21.75" thickBot="1" x14ac:dyDescent="0.25">
      <c r="A168" s="85" t="s">
        <v>163</v>
      </c>
      <c r="B168" s="86" t="s">
        <v>291</v>
      </c>
      <c r="C168" s="187">
        <v>20</v>
      </c>
      <c r="D168" s="316"/>
      <c r="E168" s="81">
        <f>C168*D168</f>
        <v>0</v>
      </c>
      <c r="F168" s="373" t="s">
        <v>182</v>
      </c>
      <c r="G168" s="57" t="s">
        <v>369</v>
      </c>
      <c r="H168" s="37" t="s">
        <v>368</v>
      </c>
      <c r="I168" s="35" t="s">
        <v>528</v>
      </c>
      <c r="J168" s="70" t="s">
        <v>367</v>
      </c>
      <c r="K168" s="287" t="s">
        <v>538</v>
      </c>
    </row>
    <row r="169" spans="1:11" x14ac:dyDescent="0.2">
      <c r="A169" s="437" t="s">
        <v>360</v>
      </c>
      <c r="B169" s="439"/>
      <c r="C169" s="414"/>
      <c r="D169" s="414"/>
      <c r="E169" s="441">
        <f>E5+E19+E23+E47+E57+E60+E65+E78+E105+E108+E115+E119+E124+E129+E133+E138+E147+E158+E164</f>
        <v>0</v>
      </c>
      <c r="F169" s="433"/>
      <c r="G169" s="444"/>
      <c r="H169" s="444"/>
      <c r="I169" s="444"/>
      <c r="J169" s="444"/>
      <c r="K169" s="430"/>
    </row>
    <row r="170" spans="1:11" ht="13.5" thickBot="1" x14ac:dyDescent="0.25">
      <c r="A170" s="438"/>
      <c r="B170" s="440"/>
      <c r="C170" s="415"/>
      <c r="D170" s="415"/>
      <c r="E170" s="415"/>
      <c r="F170" s="434"/>
      <c r="G170" s="436"/>
      <c r="H170" s="436"/>
      <c r="I170" s="436"/>
      <c r="J170" s="436"/>
      <c r="K170" s="431"/>
    </row>
    <row r="171" spans="1:11" x14ac:dyDescent="0.2">
      <c r="A171" s="29"/>
      <c r="B171" s="33"/>
      <c r="C171" s="32"/>
      <c r="D171" s="32"/>
      <c r="E171" s="31"/>
      <c r="F171" s="30"/>
      <c r="G171" s="29"/>
      <c r="H171" s="29"/>
      <c r="I171" s="29"/>
      <c r="J171" s="29"/>
      <c r="K171" s="29"/>
    </row>
    <row r="172" spans="1:11" x14ac:dyDescent="0.2">
      <c r="A172" s="432" t="s">
        <v>361</v>
      </c>
      <c r="B172" s="432"/>
      <c r="C172" s="432"/>
      <c r="D172" s="432"/>
      <c r="E172" s="31"/>
      <c r="F172" s="30"/>
      <c r="G172" s="29"/>
      <c r="H172" s="29"/>
      <c r="I172" s="29"/>
      <c r="J172" s="29"/>
      <c r="K172" s="29"/>
    </row>
    <row r="173" spans="1:11" ht="12.4" customHeight="1" x14ac:dyDescent="0.2">
      <c r="A173" s="429" t="s">
        <v>362</v>
      </c>
      <c r="B173" s="429"/>
      <c r="C173" s="429"/>
      <c r="D173" s="429"/>
      <c r="F173" s="26"/>
      <c r="G173" s="26"/>
      <c r="H173" s="26"/>
      <c r="I173" s="26"/>
      <c r="J173" s="26"/>
      <c r="K173" s="26"/>
    </row>
    <row r="174" spans="1:11" ht="12.4" customHeight="1" x14ac:dyDescent="0.2">
      <c r="A174" s="429" t="s">
        <v>363</v>
      </c>
      <c r="B174" s="429"/>
      <c r="C174" s="429"/>
      <c r="D174" s="429"/>
      <c r="F174" s="26"/>
      <c r="G174" s="26"/>
      <c r="H174" s="26"/>
      <c r="I174" s="26"/>
      <c r="J174" s="26"/>
      <c r="K174" s="26"/>
    </row>
    <row r="175" spans="1:11" ht="12.4" customHeight="1" x14ac:dyDescent="0.2">
      <c r="A175" s="429" t="s">
        <v>364</v>
      </c>
      <c r="B175" s="429"/>
      <c r="C175" s="429"/>
      <c r="D175" s="429"/>
      <c r="F175" s="26"/>
      <c r="G175" s="26"/>
      <c r="H175" s="26"/>
      <c r="I175" s="26"/>
      <c r="J175" s="26"/>
      <c r="K175" s="26"/>
    </row>
    <row r="176" spans="1:11" x14ac:dyDescent="0.2">
      <c r="A176" s="330"/>
      <c r="B176" s="304"/>
      <c r="C176" s="305"/>
      <c r="D176" s="305"/>
      <c r="F176" s="26"/>
      <c r="G176" s="26"/>
      <c r="H176" s="26"/>
      <c r="I176" s="26"/>
      <c r="J176" s="26"/>
      <c r="K176" s="26"/>
    </row>
    <row r="177" spans="1:11" ht="12.4" customHeight="1" x14ac:dyDescent="0.2">
      <c r="A177" s="429" t="s">
        <v>365</v>
      </c>
      <c r="B177" s="429"/>
      <c r="C177" s="429"/>
      <c r="D177" s="429"/>
      <c r="F177" s="26"/>
      <c r="G177" s="26"/>
      <c r="H177" s="26"/>
      <c r="I177" s="26"/>
      <c r="J177" s="26"/>
      <c r="K177" s="26"/>
    </row>
    <row r="178" spans="1:11" x14ac:dyDescent="0.2">
      <c r="A178" s="52"/>
      <c r="B178" s="28"/>
      <c r="C178" s="53"/>
      <c r="D178" s="53"/>
      <c r="F178" s="26"/>
      <c r="G178" s="26"/>
      <c r="H178" s="26"/>
      <c r="I178" s="26"/>
      <c r="J178" s="26"/>
      <c r="K178" s="26"/>
    </row>
    <row r="179" spans="1:11" x14ac:dyDescent="0.2">
      <c r="A179" s="52"/>
      <c r="B179" s="28"/>
      <c r="C179" s="28"/>
      <c r="D179" s="28"/>
      <c r="E179" s="26"/>
      <c r="F179" s="26"/>
      <c r="G179" s="26"/>
      <c r="H179" s="26"/>
      <c r="I179" s="26"/>
      <c r="J179" s="26"/>
      <c r="K179" s="26"/>
    </row>
    <row r="180" spans="1:11" x14ac:dyDescent="0.2">
      <c r="A180" s="26"/>
      <c r="B180" s="26"/>
      <c r="C180" s="27"/>
      <c r="D180" s="27"/>
      <c r="F180" s="26"/>
      <c r="G180" s="26"/>
      <c r="H180" s="26"/>
      <c r="I180" s="26"/>
      <c r="J180" s="26"/>
      <c r="K180" s="26"/>
    </row>
    <row r="181" spans="1:11" x14ac:dyDescent="0.2">
      <c r="A181" s="26"/>
      <c r="B181" s="26"/>
      <c r="C181" s="27"/>
      <c r="D181" s="27"/>
      <c r="F181" s="26"/>
      <c r="G181" s="26"/>
      <c r="H181" s="26"/>
      <c r="I181" s="26"/>
      <c r="J181" s="26"/>
      <c r="K181" s="26"/>
    </row>
    <row r="182" spans="1:11" x14ac:dyDescent="0.2">
      <c r="A182" s="26"/>
      <c r="B182" s="26"/>
      <c r="C182" s="27"/>
      <c r="D182" s="27"/>
      <c r="F182" s="26"/>
      <c r="G182" s="26"/>
      <c r="H182" s="26"/>
      <c r="I182" s="26"/>
      <c r="J182" s="26"/>
      <c r="K182" s="26"/>
    </row>
    <row r="183" spans="1:11" x14ac:dyDescent="0.2">
      <c r="A183" s="26"/>
      <c r="B183" s="26"/>
      <c r="C183" s="27"/>
      <c r="D183" s="27"/>
      <c r="F183" s="26"/>
      <c r="G183" s="26"/>
      <c r="H183" s="26"/>
      <c r="I183" s="26"/>
      <c r="J183" s="26"/>
      <c r="K183" s="26"/>
    </row>
    <row r="184" spans="1:11" x14ac:dyDescent="0.2">
      <c r="A184" s="26"/>
      <c r="B184" s="26"/>
      <c r="C184" s="27"/>
      <c r="D184" s="27"/>
      <c r="F184" s="26"/>
      <c r="G184" s="26"/>
      <c r="H184" s="26"/>
      <c r="I184" s="26"/>
      <c r="J184" s="26"/>
      <c r="K184" s="26"/>
    </row>
    <row r="185" spans="1:11" x14ac:dyDescent="0.2">
      <c r="A185" s="26"/>
      <c r="B185" s="26"/>
      <c r="C185" s="27"/>
      <c r="D185" s="27"/>
      <c r="F185" s="26"/>
      <c r="G185" s="26"/>
      <c r="H185" s="26"/>
      <c r="I185" s="26"/>
      <c r="J185" s="26"/>
      <c r="K185" s="26"/>
    </row>
    <row r="186" spans="1:11" x14ac:dyDescent="0.2">
      <c r="A186" s="26"/>
      <c r="B186" s="26"/>
      <c r="C186" s="27"/>
      <c r="D186" s="27"/>
      <c r="F186" s="26"/>
      <c r="G186" s="26"/>
      <c r="H186" s="26"/>
      <c r="I186" s="26"/>
      <c r="J186" s="26"/>
      <c r="K186" s="26"/>
    </row>
    <row r="187" spans="1:11" x14ac:dyDescent="0.2">
      <c r="A187" s="26"/>
      <c r="B187" s="26"/>
      <c r="C187" s="27"/>
      <c r="D187" s="27"/>
      <c r="F187" s="26"/>
      <c r="G187" s="26"/>
      <c r="H187" s="26"/>
      <c r="I187" s="26"/>
      <c r="J187" s="26"/>
      <c r="K187" s="26"/>
    </row>
    <row r="188" spans="1:11" x14ac:dyDescent="0.2">
      <c r="A188" s="26"/>
      <c r="B188" s="26"/>
      <c r="C188" s="27"/>
      <c r="D188" s="27"/>
      <c r="F188" s="26"/>
      <c r="G188" s="26"/>
      <c r="H188" s="26"/>
      <c r="I188" s="26"/>
      <c r="J188" s="26"/>
      <c r="K188" s="26"/>
    </row>
  </sheetData>
  <mergeCells count="27">
    <mergeCell ref="A175:D175"/>
    <mergeCell ref="A177:D177"/>
    <mergeCell ref="K169:K170"/>
    <mergeCell ref="A172:D172"/>
    <mergeCell ref="A173:D173"/>
    <mergeCell ref="A174:D174"/>
    <mergeCell ref="F169:F170"/>
    <mergeCell ref="G169:G170"/>
    <mergeCell ref="H169:H170"/>
    <mergeCell ref="I169:I170"/>
    <mergeCell ref="J169:J170"/>
    <mergeCell ref="A169:A170"/>
    <mergeCell ref="B169:B170"/>
    <mergeCell ref="C169:C170"/>
    <mergeCell ref="D169:D170"/>
    <mergeCell ref="G1:G2"/>
    <mergeCell ref="H1:H2"/>
    <mergeCell ref="I1:I2"/>
    <mergeCell ref="J1:J2"/>
    <mergeCell ref="K1:K2"/>
    <mergeCell ref="F1:F2"/>
    <mergeCell ref="E169:E170"/>
    <mergeCell ref="A1:A2"/>
    <mergeCell ref="C1:C2"/>
    <mergeCell ref="D1:D2"/>
    <mergeCell ref="E1:E2"/>
    <mergeCell ref="A4:F4"/>
  </mergeCells>
  <pageMargins left="0.7" right="0.7" top="0.78740157499999996" bottom="0.78740157499999996" header="0.3" footer="0.3"/>
  <pageSetup paperSize="9" scale="48"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90"/>
  <sheetViews>
    <sheetView zoomScale="140" zoomScaleNormal="140" workbookViewId="0">
      <selection activeCell="K69" sqref="K69"/>
    </sheetView>
  </sheetViews>
  <sheetFormatPr baseColWidth="10" defaultColWidth="11.42578125" defaultRowHeight="12.75" x14ac:dyDescent="0.2"/>
  <cols>
    <col min="1" max="2" width="10.7109375" style="352" customWidth="1"/>
    <col min="3" max="3" width="10.7109375" style="375" customWidth="1"/>
    <col min="4" max="4" width="16.5703125" style="375" customWidth="1"/>
    <col min="5" max="5" width="10.7109375" style="27" customWidth="1"/>
    <col min="6" max="6" width="42.140625" style="352" customWidth="1"/>
    <col min="7" max="10" width="28.5703125" style="352" customWidth="1"/>
    <col min="11" max="11" width="78.7109375" style="352" customWidth="1"/>
    <col min="12" max="16384" width="11.42578125" style="23"/>
  </cols>
  <sheetData>
    <row r="1" spans="1:11" s="40" customFormat="1" ht="12.4" customHeight="1" x14ac:dyDescent="0.2">
      <c r="A1" s="416" t="s">
        <v>347</v>
      </c>
      <c r="B1" s="41" t="s">
        <v>348</v>
      </c>
      <c r="C1" s="442" t="s">
        <v>349</v>
      </c>
      <c r="D1" s="442" t="s">
        <v>350</v>
      </c>
      <c r="E1" s="442" t="s">
        <v>351</v>
      </c>
      <c r="F1" s="412" t="s">
        <v>352</v>
      </c>
      <c r="G1" s="423" t="s">
        <v>353</v>
      </c>
      <c r="H1" s="425" t="s">
        <v>354</v>
      </c>
      <c r="I1" s="425" t="s">
        <v>355</v>
      </c>
      <c r="J1" s="412" t="s">
        <v>356</v>
      </c>
      <c r="K1" s="427" t="s">
        <v>357</v>
      </c>
    </row>
    <row r="2" spans="1:11" s="40" customFormat="1" x14ac:dyDescent="0.2">
      <c r="A2" s="417"/>
      <c r="B2" s="42" t="s">
        <v>358</v>
      </c>
      <c r="C2" s="443" t="s">
        <v>313</v>
      </c>
      <c r="D2" s="443" t="s">
        <v>313</v>
      </c>
      <c r="E2" s="443" t="s">
        <v>313</v>
      </c>
      <c r="F2" s="413"/>
      <c r="G2" s="424"/>
      <c r="H2" s="426"/>
      <c r="I2" s="426"/>
      <c r="J2" s="413"/>
      <c r="K2" s="428"/>
    </row>
    <row r="3" spans="1:11" s="40" customFormat="1" ht="13.5" thickBot="1" x14ac:dyDescent="0.25">
      <c r="A3" s="43"/>
      <c r="B3" s="44"/>
      <c r="C3" s="374"/>
      <c r="D3" s="374"/>
      <c r="E3" s="374"/>
      <c r="F3" s="345"/>
      <c r="G3" s="353"/>
      <c r="H3" s="354"/>
      <c r="I3" s="354"/>
      <c r="J3" s="345"/>
      <c r="K3" s="345"/>
    </row>
    <row r="4" spans="1:11" s="40" customFormat="1" ht="15.75" customHeight="1" thickBot="1" x14ac:dyDescent="0.25">
      <c r="A4" s="420" t="s">
        <v>404</v>
      </c>
      <c r="B4" s="421"/>
      <c r="C4" s="421"/>
      <c r="D4" s="421"/>
      <c r="E4" s="421"/>
      <c r="F4" s="422"/>
      <c r="G4" s="354"/>
      <c r="H4" s="354"/>
      <c r="I4" s="354"/>
      <c r="J4" s="354"/>
      <c r="K4" s="345"/>
    </row>
    <row r="5" spans="1:11" ht="15.75" thickBot="1" x14ac:dyDescent="0.25">
      <c r="A5" s="66" t="s">
        <v>183</v>
      </c>
      <c r="B5" s="67"/>
      <c r="C5" s="68"/>
      <c r="D5" s="68"/>
      <c r="E5" s="176"/>
      <c r="F5" s="67"/>
      <c r="G5" s="67"/>
      <c r="H5" s="67"/>
      <c r="I5" s="67"/>
      <c r="J5" s="67"/>
      <c r="K5" s="69"/>
    </row>
    <row r="6" spans="1:11" ht="47.25" customHeight="1" x14ac:dyDescent="0.2">
      <c r="A6" s="71" t="s">
        <v>184</v>
      </c>
      <c r="B6" s="59" t="s">
        <v>289</v>
      </c>
      <c r="C6" s="60"/>
      <c r="D6" s="62"/>
      <c r="E6" s="79"/>
      <c r="F6" s="346" t="s">
        <v>185</v>
      </c>
      <c r="G6" s="63"/>
      <c r="H6" s="72"/>
      <c r="I6" s="64"/>
      <c r="J6" s="65"/>
      <c r="K6" s="284" t="s">
        <v>359</v>
      </c>
    </row>
    <row r="7" spans="1:11" ht="50.25" customHeight="1" x14ac:dyDescent="0.2">
      <c r="A7" s="71" t="s">
        <v>186</v>
      </c>
      <c r="B7" s="59" t="s">
        <v>289</v>
      </c>
      <c r="C7" s="60"/>
      <c r="D7" s="62"/>
      <c r="E7" s="82"/>
      <c r="F7" s="346" t="s">
        <v>187</v>
      </c>
      <c r="G7" s="63"/>
      <c r="H7" s="72"/>
      <c r="I7" s="64"/>
      <c r="J7" s="65"/>
      <c r="K7" s="284" t="s">
        <v>359</v>
      </c>
    </row>
    <row r="8" spans="1:11" ht="39.75" customHeight="1" x14ac:dyDescent="0.2">
      <c r="A8" s="71" t="s">
        <v>188</v>
      </c>
      <c r="B8" s="59" t="s">
        <v>289</v>
      </c>
      <c r="C8" s="60"/>
      <c r="D8" s="62"/>
      <c r="E8" s="82"/>
      <c r="F8" s="346" t="s">
        <v>189</v>
      </c>
      <c r="G8" s="63"/>
      <c r="H8" s="72"/>
      <c r="I8" s="64"/>
      <c r="J8" s="65"/>
      <c r="K8" s="284" t="s">
        <v>359</v>
      </c>
    </row>
    <row r="9" spans="1:11" ht="38.25" customHeight="1" x14ac:dyDescent="0.2">
      <c r="A9" s="71" t="s">
        <v>190</v>
      </c>
      <c r="B9" s="59" t="s">
        <v>289</v>
      </c>
      <c r="C9" s="60"/>
      <c r="D9" s="62"/>
      <c r="E9" s="82"/>
      <c r="F9" s="346" t="s">
        <v>191</v>
      </c>
      <c r="G9" s="63"/>
      <c r="H9" s="72"/>
      <c r="I9" s="64"/>
      <c r="J9" s="65"/>
      <c r="K9" s="284" t="s">
        <v>359</v>
      </c>
    </row>
    <row r="10" spans="1:11" ht="29.25" customHeight="1" x14ac:dyDescent="0.2">
      <c r="A10" s="71" t="s">
        <v>192</v>
      </c>
      <c r="B10" s="59" t="s">
        <v>289</v>
      </c>
      <c r="C10" s="60"/>
      <c r="D10" s="62"/>
      <c r="E10" s="82"/>
      <c r="F10" s="346" t="s">
        <v>193</v>
      </c>
      <c r="G10" s="63"/>
      <c r="H10" s="72"/>
      <c r="I10" s="64"/>
      <c r="J10" s="65"/>
      <c r="K10" s="284" t="s">
        <v>359</v>
      </c>
    </row>
    <row r="11" spans="1:11" ht="64.5" customHeight="1" x14ac:dyDescent="0.2">
      <c r="A11" s="71" t="s">
        <v>194</v>
      </c>
      <c r="B11" s="59" t="s">
        <v>289</v>
      </c>
      <c r="C11" s="60"/>
      <c r="D11" s="62"/>
      <c r="E11" s="82"/>
      <c r="F11" s="346" t="s">
        <v>195</v>
      </c>
      <c r="G11" s="63"/>
      <c r="H11" s="72"/>
      <c r="I11" s="64"/>
      <c r="J11" s="65"/>
      <c r="K11" s="284" t="s">
        <v>359</v>
      </c>
    </row>
    <row r="12" spans="1:11" ht="51" customHeight="1" x14ac:dyDescent="0.2">
      <c r="A12" s="71" t="s">
        <v>196</v>
      </c>
      <c r="B12" s="59" t="s">
        <v>289</v>
      </c>
      <c r="C12" s="60"/>
      <c r="D12" s="62"/>
      <c r="E12" s="82"/>
      <c r="F12" s="346" t="s">
        <v>197</v>
      </c>
      <c r="G12" s="63"/>
      <c r="H12" s="72"/>
      <c r="I12" s="64"/>
      <c r="J12" s="65"/>
      <c r="K12" s="284" t="s">
        <v>359</v>
      </c>
    </row>
    <row r="13" spans="1:11" ht="69.75" customHeight="1" x14ac:dyDescent="0.2">
      <c r="A13" s="71" t="s">
        <v>198</v>
      </c>
      <c r="B13" s="59" t="s">
        <v>289</v>
      </c>
      <c r="C13" s="60"/>
      <c r="D13" s="62"/>
      <c r="E13" s="82"/>
      <c r="F13" s="346" t="s">
        <v>199</v>
      </c>
      <c r="G13" s="63"/>
      <c r="H13" s="72"/>
      <c r="I13" s="64"/>
      <c r="J13" s="65"/>
      <c r="K13" s="284" t="s">
        <v>359</v>
      </c>
    </row>
    <row r="14" spans="1:11" ht="45" customHeight="1" x14ac:dyDescent="0.2">
      <c r="A14" s="71" t="s">
        <v>200</v>
      </c>
      <c r="B14" s="59" t="s">
        <v>289</v>
      </c>
      <c r="C14" s="221"/>
      <c r="D14" s="253"/>
      <c r="E14" s="80"/>
      <c r="F14" s="347" t="s">
        <v>201</v>
      </c>
      <c r="G14" s="209"/>
      <c r="H14" s="210"/>
      <c r="I14" s="211"/>
      <c r="J14" s="212"/>
      <c r="K14" s="284" t="s">
        <v>359</v>
      </c>
    </row>
    <row r="15" spans="1:11" ht="71.25" customHeight="1" thickBot="1" x14ac:dyDescent="0.25">
      <c r="A15" s="71" t="s">
        <v>202</v>
      </c>
      <c r="B15" s="59" t="s">
        <v>289</v>
      </c>
      <c r="C15" s="221"/>
      <c r="D15" s="253"/>
      <c r="E15" s="80"/>
      <c r="F15" s="347" t="s">
        <v>203</v>
      </c>
      <c r="G15" s="209"/>
      <c r="H15" s="210"/>
      <c r="I15" s="211"/>
      <c r="J15" s="212"/>
      <c r="K15" s="284" t="s">
        <v>359</v>
      </c>
    </row>
    <row r="16" spans="1:11" ht="15.75" thickBot="1" x14ac:dyDescent="0.25">
      <c r="A16" s="66" t="s">
        <v>204</v>
      </c>
      <c r="B16" s="67"/>
      <c r="C16" s="68"/>
      <c r="D16" s="68"/>
      <c r="E16" s="176">
        <f>SUM(E17:E23)</f>
        <v>0</v>
      </c>
      <c r="F16" s="67"/>
      <c r="G16" s="67"/>
      <c r="H16" s="67"/>
      <c r="I16" s="67"/>
      <c r="J16" s="67"/>
      <c r="K16" s="69"/>
    </row>
    <row r="17" spans="1:11" s="49" customFormat="1" ht="21.75" customHeight="1" x14ac:dyDescent="0.15">
      <c r="A17" s="50" t="s">
        <v>205</v>
      </c>
      <c r="B17" s="50" t="s">
        <v>289</v>
      </c>
      <c r="C17" s="61"/>
      <c r="D17" s="62"/>
      <c r="E17" s="79"/>
      <c r="F17" s="349" t="s">
        <v>206</v>
      </c>
      <c r="G17" s="73"/>
      <c r="H17" s="74"/>
      <c r="I17" s="74"/>
      <c r="J17" s="75"/>
      <c r="K17" s="284" t="s">
        <v>359</v>
      </c>
    </row>
    <row r="18" spans="1:11" s="49" customFormat="1" ht="24.75" customHeight="1" x14ac:dyDescent="0.15">
      <c r="A18" s="50" t="s">
        <v>207</v>
      </c>
      <c r="B18" s="50" t="s">
        <v>289</v>
      </c>
      <c r="C18" s="61"/>
      <c r="D18" s="62"/>
      <c r="E18" s="82"/>
      <c r="F18" s="349" t="s">
        <v>208</v>
      </c>
      <c r="G18" s="76"/>
      <c r="H18" s="55"/>
      <c r="I18" s="55"/>
      <c r="J18" s="77"/>
      <c r="K18" s="284" t="s">
        <v>359</v>
      </c>
    </row>
    <row r="19" spans="1:11" s="49" customFormat="1" ht="21.75" customHeight="1" x14ac:dyDescent="0.15">
      <c r="A19" s="50" t="s">
        <v>209</v>
      </c>
      <c r="B19" s="48" t="s">
        <v>291</v>
      </c>
      <c r="C19" s="38">
        <v>20</v>
      </c>
      <c r="D19" s="301"/>
      <c r="E19" s="80">
        <f t="shared" ref="E19" si="0">C19*D19</f>
        <v>0</v>
      </c>
      <c r="F19" s="350" t="s">
        <v>473</v>
      </c>
      <c r="G19" s="57" t="s">
        <v>369</v>
      </c>
      <c r="H19" s="37" t="s">
        <v>368</v>
      </c>
      <c r="I19" s="35" t="s">
        <v>528</v>
      </c>
      <c r="J19" s="70" t="s">
        <v>367</v>
      </c>
      <c r="K19" s="287" t="s">
        <v>538</v>
      </c>
    </row>
    <row r="20" spans="1:11" s="49" customFormat="1" ht="25.5" customHeight="1" x14ac:dyDescent="0.15">
      <c r="A20" s="50" t="s">
        <v>210</v>
      </c>
      <c r="B20" s="48" t="s">
        <v>291</v>
      </c>
      <c r="C20" s="38">
        <v>20</v>
      </c>
      <c r="D20" s="301"/>
      <c r="E20" s="80">
        <f t="shared" ref="E20:E23" si="1">C20*D20</f>
        <v>0</v>
      </c>
      <c r="F20" s="350" t="s">
        <v>474</v>
      </c>
      <c r="G20" s="57" t="s">
        <v>369</v>
      </c>
      <c r="H20" s="37" t="s">
        <v>368</v>
      </c>
      <c r="I20" s="35" t="s">
        <v>528</v>
      </c>
      <c r="J20" s="70" t="s">
        <v>367</v>
      </c>
      <c r="K20" s="287" t="s">
        <v>538</v>
      </c>
    </row>
    <row r="21" spans="1:11" s="49" customFormat="1" ht="15.75" customHeight="1" x14ac:dyDescent="0.15">
      <c r="A21" s="50" t="s">
        <v>211</v>
      </c>
      <c r="B21" s="48" t="s">
        <v>291</v>
      </c>
      <c r="C21" s="38">
        <v>20</v>
      </c>
      <c r="D21" s="301"/>
      <c r="E21" s="80">
        <f t="shared" si="1"/>
        <v>0</v>
      </c>
      <c r="F21" s="350" t="s">
        <v>214</v>
      </c>
      <c r="G21" s="57" t="s">
        <v>369</v>
      </c>
      <c r="H21" s="37" t="s">
        <v>368</v>
      </c>
      <c r="I21" s="35" t="s">
        <v>528</v>
      </c>
      <c r="J21" s="70" t="s">
        <v>367</v>
      </c>
      <c r="K21" s="287" t="s">
        <v>538</v>
      </c>
    </row>
    <row r="22" spans="1:11" s="49" customFormat="1" ht="14.25" customHeight="1" x14ac:dyDescent="0.15">
      <c r="A22" s="50" t="s">
        <v>212</v>
      </c>
      <c r="B22" s="48" t="s">
        <v>291</v>
      </c>
      <c r="C22" s="38">
        <v>20</v>
      </c>
      <c r="D22" s="301"/>
      <c r="E22" s="80">
        <f t="shared" si="1"/>
        <v>0</v>
      </c>
      <c r="F22" s="350" t="s">
        <v>216</v>
      </c>
      <c r="G22" s="57" t="s">
        <v>369</v>
      </c>
      <c r="H22" s="37" t="s">
        <v>368</v>
      </c>
      <c r="I22" s="35" t="s">
        <v>528</v>
      </c>
      <c r="J22" s="70" t="s">
        <v>367</v>
      </c>
      <c r="K22" s="287" t="s">
        <v>538</v>
      </c>
    </row>
    <row r="23" spans="1:11" s="49" customFormat="1" ht="43.5" customHeight="1" thickBot="1" x14ac:dyDescent="0.2">
      <c r="A23" s="50" t="s">
        <v>213</v>
      </c>
      <c r="B23" s="48" t="s">
        <v>291</v>
      </c>
      <c r="C23" s="38">
        <v>20</v>
      </c>
      <c r="D23" s="301"/>
      <c r="E23" s="80">
        <f t="shared" si="1"/>
        <v>0</v>
      </c>
      <c r="F23" s="350" t="s">
        <v>220</v>
      </c>
      <c r="G23" s="57" t="s">
        <v>369</v>
      </c>
      <c r="H23" s="37" t="s">
        <v>368</v>
      </c>
      <c r="I23" s="35" t="s">
        <v>528</v>
      </c>
      <c r="J23" s="70" t="s">
        <v>367</v>
      </c>
      <c r="K23" s="287" t="s">
        <v>538</v>
      </c>
    </row>
    <row r="24" spans="1:11" ht="15.75" thickBot="1" x14ac:dyDescent="0.25">
      <c r="A24" s="66" t="s">
        <v>221</v>
      </c>
      <c r="B24" s="67"/>
      <c r="C24" s="68"/>
      <c r="D24" s="68"/>
      <c r="E24" s="176">
        <f>SUM(E25:E29)</f>
        <v>0</v>
      </c>
      <c r="F24" s="67"/>
      <c r="G24" s="67"/>
      <c r="H24" s="67"/>
      <c r="I24" s="67"/>
      <c r="J24" s="67"/>
      <c r="K24" s="69"/>
    </row>
    <row r="25" spans="1:11" s="49" customFormat="1" ht="25.5" customHeight="1" x14ac:dyDescent="0.15">
      <c r="A25" s="50" t="s">
        <v>215</v>
      </c>
      <c r="B25" s="50" t="s">
        <v>289</v>
      </c>
      <c r="C25" s="61"/>
      <c r="D25" s="62"/>
      <c r="E25" s="79"/>
      <c r="F25" s="349" t="s">
        <v>223</v>
      </c>
      <c r="G25" s="73"/>
      <c r="H25" s="74"/>
      <c r="I25" s="74"/>
      <c r="J25" s="75"/>
      <c r="K25" s="284" t="s">
        <v>359</v>
      </c>
    </row>
    <row r="26" spans="1:11" s="49" customFormat="1" ht="25.5" customHeight="1" x14ac:dyDescent="0.15">
      <c r="A26" s="50" t="s">
        <v>475</v>
      </c>
      <c r="B26" s="50" t="s">
        <v>289</v>
      </c>
      <c r="C26" s="61"/>
      <c r="D26" s="62"/>
      <c r="E26" s="82"/>
      <c r="F26" s="349" t="s">
        <v>225</v>
      </c>
      <c r="G26" s="76"/>
      <c r="H26" s="55"/>
      <c r="I26" s="55"/>
      <c r="J26" s="77"/>
      <c r="K26" s="284" t="s">
        <v>359</v>
      </c>
    </row>
    <row r="27" spans="1:11" s="49" customFormat="1" ht="24.75" customHeight="1" x14ac:dyDescent="0.15">
      <c r="A27" s="50" t="s">
        <v>476</v>
      </c>
      <c r="B27" s="48" t="s">
        <v>289</v>
      </c>
      <c r="C27" s="221"/>
      <c r="D27" s="252"/>
      <c r="E27" s="80"/>
      <c r="F27" s="350" t="s">
        <v>226</v>
      </c>
      <c r="G27" s="209"/>
      <c r="H27" s="210"/>
      <c r="I27" s="211"/>
      <c r="J27" s="212"/>
      <c r="K27" s="284" t="s">
        <v>359</v>
      </c>
    </row>
    <row r="28" spans="1:11" s="49" customFormat="1" ht="21" customHeight="1" x14ac:dyDescent="0.15">
      <c r="A28" s="50" t="s">
        <v>217</v>
      </c>
      <c r="B28" s="48" t="s">
        <v>291</v>
      </c>
      <c r="C28" s="38">
        <v>20</v>
      </c>
      <c r="D28" s="301"/>
      <c r="E28" s="80">
        <f t="shared" ref="E28:E29" si="2">C28*D28</f>
        <v>0</v>
      </c>
      <c r="F28" s="350" t="s">
        <v>477</v>
      </c>
      <c r="G28" s="57" t="s">
        <v>369</v>
      </c>
      <c r="H28" s="37" t="s">
        <v>368</v>
      </c>
      <c r="I28" s="35" t="s">
        <v>528</v>
      </c>
      <c r="J28" s="70" t="s">
        <v>367</v>
      </c>
      <c r="K28" s="287" t="s">
        <v>538</v>
      </c>
    </row>
    <row r="29" spans="1:11" s="49" customFormat="1" ht="15.75" customHeight="1" thickBot="1" x14ac:dyDescent="0.2">
      <c r="A29" s="50" t="s">
        <v>218</v>
      </c>
      <c r="B29" s="48" t="s">
        <v>291</v>
      </c>
      <c r="C29" s="38">
        <v>20</v>
      </c>
      <c r="D29" s="301"/>
      <c r="E29" s="80">
        <f t="shared" si="2"/>
        <v>0</v>
      </c>
      <c r="F29" s="350" t="s">
        <v>478</v>
      </c>
      <c r="G29" s="57" t="s">
        <v>369</v>
      </c>
      <c r="H29" s="37" t="s">
        <v>368</v>
      </c>
      <c r="I29" s="35" t="s">
        <v>528</v>
      </c>
      <c r="J29" s="70" t="s">
        <v>367</v>
      </c>
      <c r="K29" s="287" t="s">
        <v>538</v>
      </c>
    </row>
    <row r="30" spans="1:11" ht="15.75" thickBot="1" x14ac:dyDescent="0.25">
      <c r="A30" s="66" t="s">
        <v>229</v>
      </c>
      <c r="B30" s="67"/>
      <c r="C30" s="68"/>
      <c r="D30" s="68"/>
      <c r="E30" s="176">
        <f>SUM(E31:E35)</f>
        <v>0</v>
      </c>
      <c r="F30" s="67"/>
      <c r="G30" s="67"/>
      <c r="H30" s="67"/>
      <c r="I30" s="67"/>
      <c r="J30" s="67"/>
      <c r="K30" s="69"/>
    </row>
    <row r="31" spans="1:11" s="49" customFormat="1" ht="27" customHeight="1" x14ac:dyDescent="0.15">
      <c r="A31" s="50" t="s">
        <v>219</v>
      </c>
      <c r="B31" s="50" t="s">
        <v>289</v>
      </c>
      <c r="C31" s="61"/>
      <c r="D31" s="62"/>
      <c r="E31" s="79"/>
      <c r="F31" s="349" t="s">
        <v>231</v>
      </c>
      <c r="G31" s="73"/>
      <c r="H31" s="74"/>
      <c r="I31" s="74"/>
      <c r="J31" s="75"/>
      <c r="K31" s="284" t="s">
        <v>359</v>
      </c>
    </row>
    <row r="32" spans="1:11" s="49" customFormat="1" ht="51" customHeight="1" x14ac:dyDescent="0.15">
      <c r="A32" s="50" t="s">
        <v>480</v>
      </c>
      <c r="B32" s="50" t="s">
        <v>289</v>
      </c>
      <c r="C32" s="61"/>
      <c r="D32" s="62"/>
      <c r="E32" s="82"/>
      <c r="F32" s="349" t="s">
        <v>233</v>
      </c>
      <c r="G32" s="276"/>
      <c r="H32" s="277"/>
      <c r="I32" s="277"/>
      <c r="J32" s="278"/>
      <c r="K32" s="284" t="s">
        <v>359</v>
      </c>
    </row>
    <row r="33" spans="1:11" s="49" customFormat="1" ht="39.75" customHeight="1" x14ac:dyDescent="0.15">
      <c r="A33" s="50" t="s">
        <v>481</v>
      </c>
      <c r="B33" s="50" t="s">
        <v>291</v>
      </c>
      <c r="C33" s="38">
        <v>20</v>
      </c>
      <c r="D33" s="301"/>
      <c r="E33" s="80">
        <f t="shared" ref="E33" si="3">C33*D33</f>
        <v>0</v>
      </c>
      <c r="F33" s="349" t="s">
        <v>479</v>
      </c>
      <c r="G33" s="57" t="s">
        <v>369</v>
      </c>
      <c r="H33" s="37" t="s">
        <v>368</v>
      </c>
      <c r="I33" s="35" t="s">
        <v>528</v>
      </c>
      <c r="J33" s="70" t="s">
        <v>367</v>
      </c>
      <c r="K33" s="287" t="s">
        <v>538</v>
      </c>
    </row>
    <row r="34" spans="1:11" s="49" customFormat="1" ht="50.25" customHeight="1" x14ac:dyDescent="0.15">
      <c r="A34" s="50" t="s">
        <v>222</v>
      </c>
      <c r="B34" s="48" t="s">
        <v>289</v>
      </c>
      <c r="C34" s="221"/>
      <c r="D34" s="252"/>
      <c r="E34" s="80"/>
      <c r="F34" s="350" t="s">
        <v>236</v>
      </c>
      <c r="G34" s="209"/>
      <c r="H34" s="210"/>
      <c r="I34" s="211"/>
      <c r="J34" s="212"/>
      <c r="K34" s="284" t="s">
        <v>359</v>
      </c>
    </row>
    <row r="35" spans="1:11" s="49" customFormat="1" ht="28.5" customHeight="1" thickBot="1" x14ac:dyDescent="0.2">
      <c r="A35" s="50" t="s">
        <v>224</v>
      </c>
      <c r="B35" s="48" t="s">
        <v>291</v>
      </c>
      <c r="C35" s="38">
        <v>20</v>
      </c>
      <c r="D35" s="301"/>
      <c r="E35" s="80">
        <f t="shared" ref="E35" si="4">C35*D35</f>
        <v>0</v>
      </c>
      <c r="F35" s="350" t="s">
        <v>535</v>
      </c>
      <c r="G35" s="57" t="s">
        <v>369</v>
      </c>
      <c r="H35" s="37" t="s">
        <v>368</v>
      </c>
      <c r="I35" s="35" t="s">
        <v>528</v>
      </c>
      <c r="J35" s="70" t="s">
        <v>367</v>
      </c>
      <c r="K35" s="287" t="s">
        <v>538</v>
      </c>
    </row>
    <row r="36" spans="1:11" ht="15.75" thickBot="1" x14ac:dyDescent="0.25">
      <c r="A36" s="66" t="s">
        <v>237</v>
      </c>
      <c r="B36" s="67"/>
      <c r="C36" s="68"/>
      <c r="D36" s="68"/>
      <c r="E36" s="176">
        <f>SUM(E37:E52)</f>
        <v>0</v>
      </c>
      <c r="F36" s="67"/>
      <c r="G36" s="67"/>
      <c r="H36" s="67"/>
      <c r="I36" s="67"/>
      <c r="J36" s="67"/>
      <c r="K36" s="69"/>
    </row>
    <row r="37" spans="1:11" s="49" customFormat="1" ht="27" customHeight="1" x14ac:dyDescent="0.15">
      <c r="A37" s="50" t="s">
        <v>227</v>
      </c>
      <c r="B37" s="50" t="s">
        <v>291</v>
      </c>
      <c r="C37" s="38">
        <v>20</v>
      </c>
      <c r="D37" s="301"/>
      <c r="E37" s="80">
        <f t="shared" ref="E37" si="5">C37*D37</f>
        <v>0</v>
      </c>
      <c r="F37" s="349" t="s">
        <v>239</v>
      </c>
      <c r="G37" s="57" t="s">
        <v>369</v>
      </c>
      <c r="H37" s="37" t="s">
        <v>368</v>
      </c>
      <c r="I37" s="35" t="s">
        <v>528</v>
      </c>
      <c r="J37" s="70" t="s">
        <v>367</v>
      </c>
      <c r="K37" s="287" t="s">
        <v>538</v>
      </c>
    </row>
    <row r="38" spans="1:11" s="49" customFormat="1" ht="39" customHeight="1" x14ac:dyDescent="0.15">
      <c r="A38" s="50" t="s">
        <v>228</v>
      </c>
      <c r="B38" s="50" t="s">
        <v>289</v>
      </c>
      <c r="C38" s="61"/>
      <c r="D38" s="62"/>
      <c r="E38" s="82"/>
      <c r="F38" s="349" t="s">
        <v>241</v>
      </c>
      <c r="G38" s="76"/>
      <c r="H38" s="55"/>
      <c r="I38" s="55"/>
      <c r="J38" s="77"/>
      <c r="K38" s="284" t="s">
        <v>359</v>
      </c>
    </row>
    <row r="39" spans="1:11" s="49" customFormat="1" ht="38.25" customHeight="1" x14ac:dyDescent="0.15">
      <c r="A39" s="50" t="s">
        <v>230</v>
      </c>
      <c r="B39" s="48" t="s">
        <v>289</v>
      </c>
      <c r="C39" s="61"/>
      <c r="D39" s="62"/>
      <c r="E39" s="80"/>
      <c r="F39" s="350" t="s">
        <v>243</v>
      </c>
      <c r="G39" s="76"/>
      <c r="H39" s="55"/>
      <c r="I39" s="55"/>
      <c r="J39" s="77"/>
      <c r="K39" s="284" t="s">
        <v>359</v>
      </c>
    </row>
    <row r="40" spans="1:11" s="49" customFormat="1" ht="47.25" customHeight="1" x14ac:dyDescent="0.15">
      <c r="A40" s="50" t="s">
        <v>482</v>
      </c>
      <c r="B40" s="48" t="s">
        <v>289</v>
      </c>
      <c r="C40" s="221"/>
      <c r="D40" s="252"/>
      <c r="E40" s="80"/>
      <c r="F40" s="350" t="s">
        <v>280</v>
      </c>
      <c r="G40" s="209"/>
      <c r="H40" s="210"/>
      <c r="I40" s="211"/>
      <c r="J40" s="212"/>
      <c r="K40" s="284" t="s">
        <v>359</v>
      </c>
    </row>
    <row r="41" spans="1:11" s="49" customFormat="1" ht="27.75" customHeight="1" x14ac:dyDescent="0.15">
      <c r="A41" s="50" t="s">
        <v>232</v>
      </c>
      <c r="B41" s="48" t="s">
        <v>289</v>
      </c>
      <c r="C41" s="221"/>
      <c r="D41" s="252"/>
      <c r="E41" s="80"/>
      <c r="F41" s="350" t="s">
        <v>245</v>
      </c>
      <c r="G41" s="209"/>
      <c r="H41" s="210"/>
      <c r="I41" s="211"/>
      <c r="J41" s="212"/>
      <c r="K41" s="284" t="s">
        <v>359</v>
      </c>
    </row>
    <row r="42" spans="1:11" s="49" customFormat="1" ht="24" customHeight="1" x14ac:dyDescent="0.15">
      <c r="A42" s="50" t="s">
        <v>234</v>
      </c>
      <c r="B42" s="48" t="s">
        <v>289</v>
      </c>
      <c r="C42" s="221"/>
      <c r="D42" s="252"/>
      <c r="E42" s="80"/>
      <c r="F42" s="350" t="s">
        <v>246</v>
      </c>
      <c r="G42" s="209"/>
      <c r="H42" s="210"/>
      <c r="I42" s="211"/>
      <c r="J42" s="212"/>
      <c r="K42" s="284" t="s">
        <v>359</v>
      </c>
    </row>
    <row r="43" spans="1:11" s="49" customFormat="1" ht="26.25" customHeight="1" x14ac:dyDescent="0.15">
      <c r="A43" s="50" t="s">
        <v>483</v>
      </c>
      <c r="B43" s="48" t="s">
        <v>289</v>
      </c>
      <c r="C43" s="221"/>
      <c r="D43" s="252"/>
      <c r="E43" s="80"/>
      <c r="F43" s="350" t="s">
        <v>247</v>
      </c>
      <c r="G43" s="209"/>
      <c r="H43" s="210"/>
      <c r="I43" s="211"/>
      <c r="J43" s="212"/>
      <c r="K43" s="284" t="s">
        <v>359</v>
      </c>
    </row>
    <row r="44" spans="1:11" s="49" customFormat="1" ht="25.5" customHeight="1" x14ac:dyDescent="0.15">
      <c r="A44" s="50" t="s">
        <v>484</v>
      </c>
      <c r="B44" s="48" t="s">
        <v>289</v>
      </c>
      <c r="C44" s="221"/>
      <c r="D44" s="252"/>
      <c r="E44" s="80"/>
      <c r="F44" s="350" t="s">
        <v>248</v>
      </c>
      <c r="G44" s="209"/>
      <c r="H44" s="210"/>
      <c r="I44" s="211"/>
      <c r="J44" s="212"/>
      <c r="K44" s="284" t="s">
        <v>359</v>
      </c>
    </row>
    <row r="45" spans="1:11" s="49" customFormat="1" ht="47.25" customHeight="1" x14ac:dyDescent="0.15">
      <c r="A45" s="50" t="s">
        <v>485</v>
      </c>
      <c r="B45" s="48" t="s">
        <v>289</v>
      </c>
      <c r="C45" s="221"/>
      <c r="D45" s="252"/>
      <c r="E45" s="80"/>
      <c r="F45" s="350" t="s">
        <v>281</v>
      </c>
      <c r="G45" s="209"/>
      <c r="H45" s="210"/>
      <c r="I45" s="211"/>
      <c r="J45" s="212"/>
      <c r="K45" s="284" t="s">
        <v>359</v>
      </c>
    </row>
    <row r="46" spans="1:11" s="49" customFormat="1" ht="31.5" x14ac:dyDescent="0.15">
      <c r="A46" s="50" t="s">
        <v>235</v>
      </c>
      <c r="B46" s="48" t="s">
        <v>289</v>
      </c>
      <c r="C46" s="221"/>
      <c r="D46" s="252"/>
      <c r="E46" s="80"/>
      <c r="F46" s="350" t="s">
        <v>499</v>
      </c>
      <c r="G46" s="209"/>
      <c r="H46" s="210"/>
      <c r="I46" s="211"/>
      <c r="J46" s="212"/>
      <c r="K46" s="284" t="s">
        <v>359</v>
      </c>
    </row>
    <row r="47" spans="1:11" s="49" customFormat="1" ht="63.75" customHeight="1" x14ac:dyDescent="0.15">
      <c r="A47" s="50" t="s">
        <v>486</v>
      </c>
      <c r="B47" s="48" t="s">
        <v>289</v>
      </c>
      <c r="C47" s="221"/>
      <c r="D47" s="252"/>
      <c r="E47" s="80"/>
      <c r="F47" s="350" t="s">
        <v>251</v>
      </c>
      <c r="G47" s="209"/>
      <c r="H47" s="210"/>
      <c r="I47" s="211"/>
      <c r="J47" s="212"/>
      <c r="K47" s="284" t="s">
        <v>359</v>
      </c>
    </row>
    <row r="48" spans="1:11" s="49" customFormat="1" ht="39" customHeight="1" x14ac:dyDescent="0.15">
      <c r="A48" s="50" t="s">
        <v>238</v>
      </c>
      <c r="B48" s="48" t="s">
        <v>289</v>
      </c>
      <c r="C48" s="221"/>
      <c r="D48" s="252"/>
      <c r="E48" s="80"/>
      <c r="F48" s="350" t="s">
        <v>282</v>
      </c>
      <c r="G48" s="209"/>
      <c r="H48" s="210"/>
      <c r="I48" s="211"/>
      <c r="J48" s="212"/>
      <c r="K48" s="284" t="s">
        <v>359</v>
      </c>
    </row>
    <row r="49" spans="1:11" s="49" customFormat="1" ht="32.25" customHeight="1" x14ac:dyDescent="0.15">
      <c r="A49" s="50" t="s">
        <v>240</v>
      </c>
      <c r="B49" s="48" t="s">
        <v>291</v>
      </c>
      <c r="C49" s="38">
        <v>20</v>
      </c>
      <c r="D49" s="301"/>
      <c r="E49" s="80">
        <f t="shared" ref="E49" si="6">C49*D49</f>
        <v>0</v>
      </c>
      <c r="F49" s="350" t="s">
        <v>283</v>
      </c>
      <c r="G49" s="57" t="s">
        <v>369</v>
      </c>
      <c r="H49" s="37" t="s">
        <v>368</v>
      </c>
      <c r="I49" s="35" t="s">
        <v>528</v>
      </c>
      <c r="J49" s="70" t="s">
        <v>367</v>
      </c>
      <c r="K49" s="287" t="s">
        <v>538</v>
      </c>
    </row>
    <row r="50" spans="1:11" s="49" customFormat="1" ht="50.25" customHeight="1" x14ac:dyDescent="0.15">
      <c r="A50" s="50" t="s">
        <v>242</v>
      </c>
      <c r="B50" s="48" t="s">
        <v>291</v>
      </c>
      <c r="C50" s="38">
        <v>20</v>
      </c>
      <c r="D50" s="301"/>
      <c r="E50" s="80">
        <f t="shared" ref="E50" si="7">C50*D50</f>
        <v>0</v>
      </c>
      <c r="F50" s="350" t="s">
        <v>394</v>
      </c>
      <c r="G50" s="57" t="s">
        <v>369</v>
      </c>
      <c r="H50" s="37" t="s">
        <v>368</v>
      </c>
      <c r="I50" s="35" t="s">
        <v>528</v>
      </c>
      <c r="J50" s="70" t="s">
        <v>367</v>
      </c>
      <c r="K50" s="287" t="s">
        <v>538</v>
      </c>
    </row>
    <row r="51" spans="1:11" s="49" customFormat="1" ht="61.5" customHeight="1" x14ac:dyDescent="0.15">
      <c r="A51" s="50" t="s">
        <v>244</v>
      </c>
      <c r="B51" s="48" t="s">
        <v>289</v>
      </c>
      <c r="C51" s="221"/>
      <c r="D51" s="252"/>
      <c r="E51" s="80"/>
      <c r="F51" s="350" t="s">
        <v>487</v>
      </c>
      <c r="G51" s="209"/>
      <c r="H51" s="210"/>
      <c r="I51" s="211"/>
      <c r="J51" s="212"/>
      <c r="K51" s="284" t="s">
        <v>359</v>
      </c>
    </row>
    <row r="52" spans="1:11" s="49" customFormat="1" ht="28.5" customHeight="1" thickBot="1" x14ac:dyDescent="0.2">
      <c r="A52" s="50" t="s">
        <v>249</v>
      </c>
      <c r="B52" s="48" t="s">
        <v>289</v>
      </c>
      <c r="C52" s="221"/>
      <c r="D52" s="252"/>
      <c r="E52" s="80"/>
      <c r="F52" s="380" t="s">
        <v>257</v>
      </c>
      <c r="G52" s="209"/>
      <c r="H52" s="210"/>
      <c r="I52" s="211"/>
      <c r="J52" s="212"/>
      <c r="K52" s="284" t="s">
        <v>359</v>
      </c>
    </row>
    <row r="53" spans="1:11" ht="15.75" thickBot="1" x14ac:dyDescent="0.25">
      <c r="A53" s="66" t="s">
        <v>259</v>
      </c>
      <c r="B53" s="67"/>
      <c r="C53" s="68"/>
      <c r="D53" s="68"/>
      <c r="E53" s="176">
        <f>SUM(E54:E69)</f>
        <v>0</v>
      </c>
      <c r="F53" s="67"/>
      <c r="G53" s="67"/>
      <c r="H53" s="67"/>
      <c r="I53" s="67"/>
      <c r="J53" s="67"/>
      <c r="K53" s="69"/>
    </row>
    <row r="54" spans="1:11" s="49" customFormat="1" ht="94.5" customHeight="1" x14ac:dyDescent="0.15">
      <c r="A54" s="50" t="s">
        <v>250</v>
      </c>
      <c r="B54" s="50" t="s">
        <v>289</v>
      </c>
      <c r="C54" s="61"/>
      <c r="D54" s="62"/>
      <c r="E54" s="79"/>
      <c r="F54" s="349" t="s">
        <v>261</v>
      </c>
      <c r="G54" s="73"/>
      <c r="H54" s="74"/>
      <c r="I54" s="74"/>
      <c r="J54" s="75"/>
      <c r="K54" s="284" t="s">
        <v>359</v>
      </c>
    </row>
    <row r="55" spans="1:11" s="49" customFormat="1" ht="60.75" customHeight="1" x14ac:dyDescent="0.15">
      <c r="A55" s="50" t="s">
        <v>252</v>
      </c>
      <c r="B55" s="50" t="s">
        <v>289</v>
      </c>
      <c r="C55" s="61"/>
      <c r="D55" s="62"/>
      <c r="E55" s="82"/>
      <c r="F55" s="349" t="s">
        <v>263</v>
      </c>
      <c r="G55" s="76"/>
      <c r="H55" s="55"/>
      <c r="I55" s="55"/>
      <c r="J55" s="77"/>
      <c r="K55" s="284" t="s">
        <v>359</v>
      </c>
    </row>
    <row r="56" spans="1:11" s="49" customFormat="1" ht="36.75" customHeight="1" x14ac:dyDescent="0.15">
      <c r="A56" s="50" t="s">
        <v>253</v>
      </c>
      <c r="B56" s="48" t="s">
        <v>289</v>
      </c>
      <c r="C56" s="221"/>
      <c r="D56" s="252"/>
      <c r="E56" s="80"/>
      <c r="F56" s="350" t="s">
        <v>265</v>
      </c>
      <c r="G56" s="209"/>
      <c r="H56" s="210"/>
      <c r="I56" s="211"/>
      <c r="J56" s="212"/>
      <c r="K56" s="284" t="s">
        <v>359</v>
      </c>
    </row>
    <row r="57" spans="1:11" s="49" customFormat="1" ht="48" customHeight="1" x14ac:dyDescent="0.15">
      <c r="A57" s="50" t="s">
        <v>254</v>
      </c>
      <c r="B57" s="48" t="s">
        <v>289</v>
      </c>
      <c r="C57" s="221"/>
      <c r="D57" s="252"/>
      <c r="E57" s="80"/>
      <c r="F57" s="350" t="s">
        <v>536</v>
      </c>
      <c r="G57" s="209"/>
      <c r="H57" s="210"/>
      <c r="I57" s="211"/>
      <c r="J57" s="212"/>
      <c r="K57" s="284" t="s">
        <v>359</v>
      </c>
    </row>
    <row r="58" spans="1:11" s="49" customFormat="1" ht="28.5" customHeight="1" x14ac:dyDescent="0.15">
      <c r="A58" s="50" t="s">
        <v>577</v>
      </c>
      <c r="B58" s="48" t="s">
        <v>289</v>
      </c>
      <c r="C58" s="221"/>
      <c r="D58" s="252"/>
      <c r="E58" s="80"/>
      <c r="F58" s="350" t="s">
        <v>267</v>
      </c>
      <c r="G58" s="209"/>
      <c r="H58" s="210"/>
      <c r="I58" s="211"/>
      <c r="J58" s="212"/>
      <c r="K58" s="284" t="s">
        <v>359</v>
      </c>
    </row>
    <row r="59" spans="1:11" s="49" customFormat="1" ht="25.5" customHeight="1" x14ac:dyDescent="0.15">
      <c r="A59" s="50" t="s">
        <v>255</v>
      </c>
      <c r="B59" s="48" t="s">
        <v>289</v>
      </c>
      <c r="C59" s="221"/>
      <c r="D59" s="252"/>
      <c r="E59" s="80"/>
      <c r="F59" s="350" t="s">
        <v>537</v>
      </c>
      <c r="G59" s="209"/>
      <c r="H59" s="210"/>
      <c r="I59" s="211"/>
      <c r="J59" s="212"/>
      <c r="K59" s="284" t="s">
        <v>359</v>
      </c>
    </row>
    <row r="60" spans="1:11" s="49" customFormat="1" ht="60" customHeight="1" x14ac:dyDescent="0.15">
      <c r="A60" s="50" t="s">
        <v>488</v>
      </c>
      <c r="B60" s="48" t="s">
        <v>289</v>
      </c>
      <c r="C60" s="221"/>
      <c r="D60" s="252"/>
      <c r="E60" s="80"/>
      <c r="F60" s="350" t="s">
        <v>520</v>
      </c>
      <c r="G60" s="209"/>
      <c r="H60" s="210"/>
      <c r="I60" s="211"/>
      <c r="J60" s="212"/>
      <c r="K60" s="284" t="s">
        <v>359</v>
      </c>
    </row>
    <row r="61" spans="1:11" s="49" customFormat="1" ht="26.25" customHeight="1" x14ac:dyDescent="0.15">
      <c r="A61" s="50" t="s">
        <v>256</v>
      </c>
      <c r="B61" s="48" t="s">
        <v>289</v>
      </c>
      <c r="C61" s="221"/>
      <c r="D61" s="252"/>
      <c r="E61" s="80"/>
      <c r="F61" s="350" t="s">
        <v>268</v>
      </c>
      <c r="G61" s="209"/>
      <c r="H61" s="210"/>
      <c r="I61" s="211"/>
      <c r="J61" s="212"/>
      <c r="K61" s="284" t="s">
        <v>359</v>
      </c>
    </row>
    <row r="62" spans="1:11" s="49" customFormat="1" ht="21" x14ac:dyDescent="0.15">
      <c r="A62" s="50" t="s">
        <v>258</v>
      </c>
      <c r="B62" s="48" t="s">
        <v>289</v>
      </c>
      <c r="C62" s="221"/>
      <c r="D62" s="252"/>
      <c r="E62" s="80"/>
      <c r="F62" s="350" t="s">
        <v>269</v>
      </c>
      <c r="G62" s="209"/>
      <c r="H62" s="210"/>
      <c r="I62" s="211"/>
      <c r="J62" s="212"/>
      <c r="K62" s="284" t="s">
        <v>359</v>
      </c>
    </row>
    <row r="63" spans="1:11" s="49" customFormat="1" ht="38.25" customHeight="1" x14ac:dyDescent="0.15">
      <c r="A63" s="50" t="s">
        <v>260</v>
      </c>
      <c r="B63" s="48" t="s">
        <v>289</v>
      </c>
      <c r="C63" s="221"/>
      <c r="D63" s="252"/>
      <c r="E63" s="80"/>
      <c r="F63" s="350" t="s">
        <v>270</v>
      </c>
      <c r="G63" s="209"/>
      <c r="H63" s="210"/>
      <c r="I63" s="211"/>
      <c r="J63" s="212"/>
      <c r="K63" s="284" t="s">
        <v>359</v>
      </c>
    </row>
    <row r="64" spans="1:11" s="49" customFormat="1" ht="31.5" customHeight="1" x14ac:dyDescent="0.15">
      <c r="A64" s="50" t="s">
        <v>262</v>
      </c>
      <c r="B64" s="48" t="s">
        <v>289</v>
      </c>
      <c r="C64" s="221"/>
      <c r="D64" s="252"/>
      <c r="E64" s="80"/>
      <c r="F64" s="350" t="s">
        <v>271</v>
      </c>
      <c r="G64" s="209"/>
      <c r="H64" s="210"/>
      <c r="I64" s="211"/>
      <c r="J64" s="212"/>
      <c r="K64" s="284" t="s">
        <v>359</v>
      </c>
    </row>
    <row r="65" spans="1:11" s="49" customFormat="1" ht="26.25" customHeight="1" x14ac:dyDescent="0.15">
      <c r="A65" s="50" t="s">
        <v>264</v>
      </c>
      <c r="B65" s="48" t="s">
        <v>289</v>
      </c>
      <c r="C65" s="221"/>
      <c r="D65" s="252"/>
      <c r="E65" s="80"/>
      <c r="F65" s="350" t="s">
        <v>506</v>
      </c>
      <c r="G65" s="209"/>
      <c r="H65" s="210"/>
      <c r="I65" s="211"/>
      <c r="J65" s="212"/>
      <c r="K65" s="284" t="s">
        <v>359</v>
      </c>
    </row>
    <row r="66" spans="1:11" s="49" customFormat="1" ht="29.25" customHeight="1" x14ac:dyDescent="0.15">
      <c r="A66" s="50" t="s">
        <v>266</v>
      </c>
      <c r="B66" s="48" t="s">
        <v>289</v>
      </c>
      <c r="C66" s="221"/>
      <c r="D66" s="252"/>
      <c r="E66" s="80"/>
      <c r="F66" s="350" t="s">
        <v>502</v>
      </c>
      <c r="G66" s="209"/>
      <c r="H66" s="210"/>
      <c r="I66" s="211"/>
      <c r="J66" s="212"/>
      <c r="K66" s="284" t="s">
        <v>359</v>
      </c>
    </row>
    <row r="67" spans="1:11" s="49" customFormat="1" ht="19.5" customHeight="1" x14ac:dyDescent="0.15">
      <c r="A67" s="50" t="s">
        <v>504</v>
      </c>
      <c r="B67" s="48" t="s">
        <v>291</v>
      </c>
      <c r="C67" s="38">
        <v>20</v>
      </c>
      <c r="D67" s="301"/>
      <c r="E67" s="80">
        <f t="shared" ref="E67" si="8">C67*D67</f>
        <v>0</v>
      </c>
      <c r="F67" s="350" t="s">
        <v>503</v>
      </c>
      <c r="G67" s="57" t="s">
        <v>369</v>
      </c>
      <c r="H67" s="37" t="s">
        <v>368</v>
      </c>
      <c r="I67" s="35" t="s">
        <v>528</v>
      </c>
      <c r="J67" s="70" t="s">
        <v>367</v>
      </c>
      <c r="K67" s="287" t="s">
        <v>538</v>
      </c>
    </row>
    <row r="68" spans="1:11" s="49" customFormat="1" ht="27.75" customHeight="1" x14ac:dyDescent="0.15">
      <c r="A68" s="50" t="s">
        <v>505</v>
      </c>
      <c r="B68" s="48" t="s">
        <v>289</v>
      </c>
      <c r="C68" s="221"/>
      <c r="D68" s="252"/>
      <c r="E68" s="80"/>
      <c r="F68" s="350" t="s">
        <v>272</v>
      </c>
      <c r="G68" s="209"/>
      <c r="H68" s="210"/>
      <c r="I68" s="211"/>
      <c r="J68" s="212"/>
      <c r="K68" s="284" t="s">
        <v>359</v>
      </c>
    </row>
    <row r="69" spans="1:11" s="49" customFormat="1" ht="43.5" customHeight="1" thickBot="1" x14ac:dyDescent="0.2">
      <c r="A69" s="50" t="s">
        <v>578</v>
      </c>
      <c r="B69" s="48" t="s">
        <v>291</v>
      </c>
      <c r="C69" s="38">
        <v>20</v>
      </c>
      <c r="D69" s="301"/>
      <c r="E69" s="80">
        <f t="shared" ref="E69" si="9">C69*D69</f>
        <v>0</v>
      </c>
      <c r="F69" s="350" t="s">
        <v>273</v>
      </c>
      <c r="G69" s="57" t="s">
        <v>369</v>
      </c>
      <c r="H69" s="37" t="s">
        <v>368</v>
      </c>
      <c r="I69" s="35" t="s">
        <v>528</v>
      </c>
      <c r="J69" s="70" t="s">
        <v>367</v>
      </c>
      <c r="K69" s="287" t="s">
        <v>538</v>
      </c>
    </row>
    <row r="70" spans="1:11" x14ac:dyDescent="0.2">
      <c r="A70" s="437" t="s">
        <v>360</v>
      </c>
      <c r="B70" s="439"/>
      <c r="C70" s="414"/>
      <c r="D70" s="414"/>
      <c r="E70" s="414">
        <f>E16+E24+E30+E36+E53</f>
        <v>0</v>
      </c>
      <c r="F70" s="433"/>
      <c r="G70" s="435"/>
      <c r="H70" s="435"/>
      <c r="I70" s="435"/>
      <c r="J70" s="435"/>
      <c r="K70" s="430"/>
    </row>
    <row r="71" spans="1:11" ht="13.5" thickBot="1" x14ac:dyDescent="0.25">
      <c r="A71" s="438"/>
      <c r="B71" s="440"/>
      <c r="C71" s="415"/>
      <c r="D71" s="415"/>
      <c r="E71" s="415"/>
      <c r="F71" s="434"/>
      <c r="G71" s="436"/>
      <c r="H71" s="436"/>
      <c r="I71" s="436"/>
      <c r="J71" s="436"/>
      <c r="K71" s="431"/>
    </row>
    <row r="72" spans="1:11" x14ac:dyDescent="0.2">
      <c r="A72" s="29"/>
      <c r="B72" s="33"/>
      <c r="C72" s="32"/>
      <c r="D72" s="32"/>
      <c r="E72" s="31"/>
      <c r="F72" s="30"/>
      <c r="G72" s="29"/>
      <c r="H72" s="29"/>
      <c r="I72" s="29"/>
      <c r="J72" s="29"/>
      <c r="K72" s="29"/>
    </row>
    <row r="73" spans="1:11" x14ac:dyDescent="0.2">
      <c r="A73" s="432" t="s">
        <v>361</v>
      </c>
      <c r="B73" s="432"/>
      <c r="C73" s="432"/>
      <c r="D73" s="432"/>
      <c r="E73" s="31"/>
      <c r="F73" s="30"/>
      <c r="G73" s="29"/>
      <c r="H73" s="29"/>
      <c r="I73" s="29"/>
      <c r="J73" s="29"/>
      <c r="K73" s="29"/>
    </row>
    <row r="74" spans="1:11" x14ac:dyDescent="0.2">
      <c r="A74" s="429" t="s">
        <v>362</v>
      </c>
      <c r="B74" s="429"/>
      <c r="C74" s="429"/>
      <c r="D74" s="429"/>
      <c r="F74" s="26"/>
      <c r="G74" s="26"/>
      <c r="H74" s="26"/>
      <c r="I74" s="26"/>
      <c r="J74" s="26"/>
      <c r="K74" s="26"/>
    </row>
    <row r="75" spans="1:11" x14ac:dyDescent="0.2">
      <c r="A75" s="429" t="s">
        <v>363</v>
      </c>
      <c r="B75" s="429"/>
      <c r="C75" s="429"/>
      <c r="D75" s="429"/>
      <c r="F75" s="26"/>
      <c r="G75" s="26"/>
      <c r="H75" s="26"/>
      <c r="I75" s="26"/>
      <c r="J75" s="26"/>
      <c r="K75" s="26"/>
    </row>
    <row r="76" spans="1:11" x14ac:dyDescent="0.2">
      <c r="A76" s="429" t="s">
        <v>364</v>
      </c>
      <c r="B76" s="429"/>
      <c r="C76" s="429"/>
      <c r="D76" s="429"/>
      <c r="F76" s="26"/>
      <c r="G76" s="26"/>
      <c r="H76" s="26"/>
      <c r="I76" s="26"/>
      <c r="J76" s="26"/>
      <c r="K76" s="26"/>
    </row>
    <row r="77" spans="1:11" x14ac:dyDescent="0.2">
      <c r="A77" s="330"/>
      <c r="B77" s="304"/>
      <c r="C77" s="305"/>
      <c r="D77" s="305"/>
      <c r="F77" s="26"/>
      <c r="G77" s="26"/>
      <c r="H77" s="26"/>
      <c r="I77" s="26"/>
      <c r="J77" s="26"/>
      <c r="K77" s="26"/>
    </row>
    <row r="78" spans="1:11" x14ac:dyDescent="0.2">
      <c r="A78" s="429" t="s">
        <v>365</v>
      </c>
      <c r="B78" s="429"/>
      <c r="C78" s="429"/>
      <c r="D78" s="429"/>
      <c r="F78" s="26"/>
      <c r="G78" s="26"/>
      <c r="H78" s="26"/>
      <c r="I78" s="26"/>
      <c r="J78" s="26"/>
      <c r="K78" s="26"/>
    </row>
    <row r="79" spans="1:11" x14ac:dyDescent="0.2">
      <c r="A79" s="52"/>
      <c r="B79" s="28"/>
      <c r="C79" s="53"/>
      <c r="D79" s="53"/>
      <c r="F79" s="26"/>
      <c r="G79" s="26"/>
      <c r="H79" s="26"/>
      <c r="I79" s="26"/>
      <c r="J79" s="26"/>
      <c r="K79" s="26"/>
    </row>
    <row r="80" spans="1:11" x14ac:dyDescent="0.2">
      <c r="A80" s="52"/>
      <c r="B80" s="28"/>
      <c r="C80" s="28"/>
      <c r="D80" s="28"/>
      <c r="E80" s="26"/>
      <c r="F80" s="26"/>
      <c r="G80" s="26"/>
      <c r="H80" s="26"/>
      <c r="I80" s="26"/>
      <c r="J80" s="26"/>
      <c r="K80" s="26"/>
    </row>
    <row r="81" spans="1:11" x14ac:dyDescent="0.2">
      <c r="A81" s="26"/>
      <c r="B81" s="26"/>
      <c r="C81" s="27"/>
      <c r="D81" s="27"/>
      <c r="F81" s="26"/>
      <c r="G81" s="26"/>
      <c r="H81" s="26"/>
      <c r="I81" s="26"/>
      <c r="J81" s="26"/>
      <c r="K81" s="26"/>
    </row>
    <row r="82" spans="1:11" x14ac:dyDescent="0.2">
      <c r="A82" s="26"/>
      <c r="B82" s="26"/>
      <c r="C82" s="27"/>
      <c r="D82" s="27"/>
      <c r="F82" s="26"/>
      <c r="G82" s="26"/>
      <c r="H82" s="26"/>
      <c r="I82" s="26"/>
      <c r="J82" s="26"/>
      <c r="K82" s="26"/>
    </row>
    <row r="83" spans="1:11" x14ac:dyDescent="0.2">
      <c r="A83" s="26"/>
      <c r="B83" s="26"/>
      <c r="C83" s="27"/>
      <c r="D83" s="27"/>
      <c r="F83" s="26"/>
      <c r="G83" s="26"/>
      <c r="H83" s="26"/>
      <c r="I83" s="26"/>
      <c r="J83" s="26"/>
      <c r="K83" s="26"/>
    </row>
    <row r="84" spans="1:11" x14ac:dyDescent="0.2">
      <c r="A84" s="26"/>
      <c r="B84" s="26"/>
      <c r="C84" s="27"/>
      <c r="D84" s="27"/>
      <c r="F84" s="26"/>
      <c r="G84" s="26"/>
      <c r="H84" s="26"/>
      <c r="I84" s="26"/>
      <c r="J84" s="26"/>
      <c r="K84" s="26"/>
    </row>
    <row r="85" spans="1:11" x14ac:dyDescent="0.2">
      <c r="A85" s="26"/>
      <c r="B85" s="26"/>
      <c r="C85" s="27"/>
      <c r="D85" s="27"/>
      <c r="F85" s="26"/>
      <c r="G85" s="26"/>
      <c r="H85" s="26"/>
      <c r="I85" s="26"/>
      <c r="J85" s="26"/>
      <c r="K85" s="26"/>
    </row>
    <row r="86" spans="1:11" x14ac:dyDescent="0.2">
      <c r="A86" s="26"/>
      <c r="B86" s="26"/>
      <c r="C86" s="27"/>
      <c r="D86" s="27"/>
      <c r="F86" s="26"/>
      <c r="G86" s="26"/>
      <c r="H86" s="26"/>
      <c r="I86" s="26"/>
      <c r="J86" s="26"/>
      <c r="K86" s="26"/>
    </row>
    <row r="87" spans="1:11" x14ac:dyDescent="0.2">
      <c r="A87" s="26"/>
      <c r="B87" s="26"/>
      <c r="C87" s="27"/>
      <c r="D87" s="27"/>
      <c r="F87" s="26"/>
      <c r="G87" s="26"/>
      <c r="H87" s="26"/>
      <c r="I87" s="26"/>
      <c r="J87" s="26"/>
      <c r="K87" s="26"/>
    </row>
    <row r="88" spans="1:11" x14ac:dyDescent="0.2">
      <c r="A88" s="26"/>
      <c r="B88" s="26"/>
      <c r="C88" s="27"/>
      <c r="D88" s="27"/>
      <c r="F88" s="26"/>
      <c r="G88" s="26"/>
      <c r="H88" s="26"/>
      <c r="I88" s="26"/>
      <c r="J88" s="26"/>
      <c r="K88" s="26"/>
    </row>
    <row r="89" spans="1:11" x14ac:dyDescent="0.2">
      <c r="A89" s="26"/>
      <c r="B89" s="26"/>
      <c r="C89" s="27"/>
      <c r="D89" s="27"/>
      <c r="F89" s="26"/>
      <c r="G89" s="26"/>
      <c r="H89" s="26"/>
      <c r="I89" s="26"/>
      <c r="J89" s="26"/>
      <c r="K89" s="26"/>
    </row>
    <row r="90" spans="1:11" x14ac:dyDescent="0.2">
      <c r="A90" s="26"/>
      <c r="B90" s="26"/>
      <c r="C90" s="27"/>
      <c r="D90" s="27"/>
      <c r="F90" s="26"/>
      <c r="G90" s="26"/>
      <c r="H90" s="26"/>
      <c r="I90" s="26"/>
      <c r="J90" s="26"/>
      <c r="K90" s="26"/>
    </row>
  </sheetData>
  <mergeCells count="27">
    <mergeCell ref="K70:K71"/>
    <mergeCell ref="A73:D73"/>
    <mergeCell ref="A74:D74"/>
    <mergeCell ref="A75:D75"/>
    <mergeCell ref="A76:D76"/>
    <mergeCell ref="I70:I71"/>
    <mergeCell ref="J70:J71"/>
    <mergeCell ref="A78:D78"/>
    <mergeCell ref="F70:F71"/>
    <mergeCell ref="G70:G71"/>
    <mergeCell ref="H70:H71"/>
    <mergeCell ref="A70:A71"/>
    <mergeCell ref="B70:B71"/>
    <mergeCell ref="C70:C71"/>
    <mergeCell ref="D70:D71"/>
    <mergeCell ref="E70:E71"/>
    <mergeCell ref="G1:G2"/>
    <mergeCell ref="H1:H2"/>
    <mergeCell ref="I1:I2"/>
    <mergeCell ref="J1:J2"/>
    <mergeCell ref="K1:K2"/>
    <mergeCell ref="A4:F4"/>
    <mergeCell ref="A1:A2"/>
    <mergeCell ref="C1:C2"/>
    <mergeCell ref="D1:D2"/>
    <mergeCell ref="E1:E2"/>
    <mergeCell ref="F1:F2"/>
  </mergeCells>
  <pageMargins left="0.7" right="0.7" top="0.78740157499999996" bottom="0.78740157499999996" header="0.3" footer="0.3"/>
  <pageSetup paperSize="9" scale="44"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6"/>
  <sheetViews>
    <sheetView workbookViewId="0">
      <selection activeCell="D14" sqref="D14"/>
    </sheetView>
  </sheetViews>
  <sheetFormatPr baseColWidth="10" defaultRowHeight="15" x14ac:dyDescent="0.25"/>
  <cols>
    <col min="1" max="1" width="32.5703125" customWidth="1"/>
    <col min="2" max="5" width="12.7109375" customWidth="1"/>
  </cols>
  <sheetData>
    <row r="1" spans="1:5" ht="23.25" x14ac:dyDescent="0.25">
      <c r="A1" s="15" t="s">
        <v>2</v>
      </c>
      <c r="B1" s="16"/>
      <c r="C1" s="16"/>
      <c r="D1" s="17"/>
      <c r="E1" s="17"/>
    </row>
    <row r="2" spans="1:5" x14ac:dyDescent="0.25">
      <c r="A2" s="7"/>
      <c r="B2" s="8"/>
      <c r="C2" s="8"/>
      <c r="D2" s="9"/>
      <c r="E2" s="9"/>
    </row>
    <row r="3" spans="1:5" x14ac:dyDescent="0.25">
      <c r="A3" s="10"/>
      <c r="B3" s="11"/>
      <c r="C3" s="11"/>
      <c r="D3" s="12"/>
      <c r="E3" s="12"/>
    </row>
    <row r="4" spans="1:5" ht="20.25" x14ac:dyDescent="0.25">
      <c r="A4" s="13" t="s">
        <v>274</v>
      </c>
      <c r="B4" s="445"/>
      <c r="C4" s="445"/>
      <c r="D4" s="445"/>
      <c r="E4" s="445"/>
    </row>
    <row r="5" spans="1:5" x14ac:dyDescent="0.25">
      <c r="A5" s="18"/>
      <c r="B5" s="19" t="s">
        <v>276</v>
      </c>
      <c r="C5" s="19" t="s">
        <v>277</v>
      </c>
      <c r="D5" s="19" t="s">
        <v>278</v>
      </c>
      <c r="E5" s="19" t="s">
        <v>279</v>
      </c>
    </row>
    <row r="6" spans="1:5" ht="28.5" x14ac:dyDescent="0.25">
      <c r="A6" s="14" t="s">
        <v>275</v>
      </c>
      <c r="B6" s="296"/>
      <c r="C6" s="296"/>
      <c r="D6" s="296"/>
      <c r="E6" s="296"/>
    </row>
  </sheetData>
  <mergeCells count="1">
    <mergeCell ref="B4:E4"/>
  </mergeCells>
  <conditionalFormatting sqref="B6">
    <cfRule type="cellIs" dxfId="4" priority="7" operator="equal">
      <formula>"""x"""</formula>
    </cfRule>
    <cfRule type="containsText" dxfId="3" priority="8" operator="containsText" text="x">
      <formula>NOT(ISERROR(SEARCH("x",B6)))</formula>
    </cfRule>
  </conditionalFormatting>
  <conditionalFormatting sqref="C6">
    <cfRule type="containsText" dxfId="2" priority="6" operator="containsText" text="x">
      <formula>NOT(ISERROR(SEARCH("x",C6)))</formula>
    </cfRule>
  </conditionalFormatting>
  <pageMargins left="0.7" right="0.7" top="0.78740157499999996" bottom="0.78740157499999996" header="0.3" footer="0.3"/>
  <pageSetup paperSize="9"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9" operator="containsText" id="{0834A817-29C2-464A-BD40-E1DCE75421C7}">
            <xm:f>NOT(ISERROR(SEARCH("x",D6)))</xm:f>
            <xm:f>"x"</xm:f>
            <x14:dxf>
              <font>
                <color theme="1"/>
              </font>
              <fill>
                <patternFill>
                  <bgColor theme="9" tint="0.59996337778862885"/>
                </patternFill>
              </fill>
            </x14:dxf>
          </x14:cfRule>
          <xm:sqref>D6</xm:sqref>
        </x14:conditionalFormatting>
        <x14:conditionalFormatting xmlns:xm="http://schemas.microsoft.com/office/excel/2006/main">
          <x14:cfRule type="containsText" priority="5" operator="containsText" id="{7E011366-1875-4C82-A57F-8CDF119B5027}">
            <xm:f>NOT(ISERROR(SEARCH("x",E6)))</xm:f>
            <xm:f>"x"</xm:f>
            <x14:dxf>
              <font>
                <color theme="1"/>
              </font>
              <fill>
                <patternFill>
                  <bgColor theme="9" tint="0.59996337778862885"/>
                </patternFill>
              </fill>
            </x14:dxf>
          </x14:cfRule>
          <xm:sqref>E6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Deckblatt</vt:lpstr>
      <vt:lpstr>Hinweise</vt:lpstr>
      <vt:lpstr>Preisblatt</vt:lpstr>
      <vt:lpstr>Allgemeine Anforderungen</vt:lpstr>
      <vt:lpstr>Prozess- &amp; Funkt.anforderungen</vt:lpstr>
      <vt:lpstr>Systemintegration</vt:lpstr>
      <vt:lpstr>Lieferzeit</vt:lpstr>
    </vt:vector>
  </TitlesOfParts>
  <Company>St.-Marien-Krankenhaus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Polster</dc:creator>
  <cp:lastModifiedBy>Henry Schmidtgen</cp:lastModifiedBy>
  <cp:lastPrinted>2024-10-29T14:16:06Z</cp:lastPrinted>
  <dcterms:created xsi:type="dcterms:W3CDTF">2023-12-18T09:46:32Z</dcterms:created>
  <dcterms:modified xsi:type="dcterms:W3CDTF">2024-10-29T14:16:12Z</dcterms:modified>
</cp:coreProperties>
</file>