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uwwei\Nextcloud\project-dms_beschaffung\Vergabeunterlagen\"/>
    </mc:Choice>
  </mc:AlternateContent>
  <xr:revisionPtr revIDLastSave="0" documentId="13_ncr:1_{5177BB4C-A9BA-4712-9F25-50C4AC5B86CC}" xr6:coauthVersionLast="47" xr6:coauthVersionMax="47" xr10:uidLastSave="{00000000-0000-0000-0000-000000000000}"/>
  <bookViews>
    <workbookView xWindow="-108" yWindow="-108" windowWidth="23256" windowHeight="12576" tabRatio="500" xr2:uid="{00000000-000D-0000-FFFF-FFFF00000000}"/>
  </bookViews>
  <sheets>
    <sheet name="Tabelle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24" i="1" l="1"/>
  <c r="E20" i="1"/>
  <c r="E19" i="1"/>
  <c r="E18" i="1"/>
  <c r="E15" i="1"/>
  <c r="E16" i="1" s="1"/>
  <c r="E12" i="1"/>
  <c r="E11" i="1"/>
  <c r="E10" i="1"/>
  <c r="E9" i="1"/>
  <c r="E8" i="1"/>
  <c r="E13" i="1" s="1"/>
  <c r="E25" i="1" l="1"/>
  <c r="E26" i="1" s="1"/>
  <c r="E22" i="1"/>
  <c r="E27" i="1" l="1"/>
  <c r="E28" i="1" s="1"/>
</calcChain>
</file>

<file path=xl/sharedStrings.xml><?xml version="1.0" encoding="utf-8"?>
<sst xmlns="http://schemas.openxmlformats.org/spreadsheetml/2006/main" count="53" uniqueCount="52">
  <si>
    <t>Leistungsverzeichnis Vergabe-Nr. 3.5-035/24EU</t>
  </si>
  <si>
    <t>Anlage C2 - Preisblatt</t>
  </si>
  <si>
    <t>Pos.</t>
  </si>
  <si>
    <t>Leistung</t>
  </si>
  <si>
    <t xml:space="preserve">Stück </t>
  </si>
  <si>
    <t xml:space="preserve">Einzelpreis in EUR </t>
  </si>
  <si>
    <t>Gesamtpreis in EUR</t>
  </si>
  <si>
    <t>Erläuterungen des Bieters</t>
  </si>
  <si>
    <t xml:space="preserve">Concurrent- User-Lizenz </t>
  </si>
  <si>
    <t>1.1</t>
  </si>
  <si>
    <t xml:space="preserve">Concurrent-User-Lizenz 
Abnahmemenge 
1 bis 500 Stück </t>
  </si>
  <si>
    <t>1.2</t>
  </si>
  <si>
    <t xml:space="preserve">Concurrent-User-Lizenz
Abnahmemenge 
501 bis 1000 Stück </t>
  </si>
  <si>
    <t>1.3</t>
  </si>
  <si>
    <t>Concurrent-User-Lizenz
Abnahmemenge 
1001 bis 1500 Stück</t>
  </si>
  <si>
    <t>1.4</t>
  </si>
  <si>
    <t>Concurrent-User-Lizenz
Abnahmemenge 
1501 bis 2000 Stück</t>
  </si>
  <si>
    <t>1.5</t>
  </si>
  <si>
    <t>Concurrent-User-Lizenz
Abnahmemenge 2.001 bis 2320 Stück</t>
  </si>
  <si>
    <t>1.6</t>
  </si>
  <si>
    <t>Gesamtkosten Concurrent-User-Lizenzen</t>
  </si>
  <si>
    <t>2.</t>
  </si>
  <si>
    <t>Named-User-Lizenz</t>
  </si>
  <si>
    <t>2.1</t>
  </si>
  <si>
    <t>2.2</t>
  </si>
  <si>
    <t>Gesamtkosten Named-User-Lizenzen</t>
  </si>
  <si>
    <t xml:space="preserve">3. </t>
  </si>
  <si>
    <t xml:space="preserve">Projektbegleitende Einführungsunterstützung </t>
  </si>
  <si>
    <t>3.1</t>
  </si>
  <si>
    <t>Projektleitung und stellvertretende Projektleitung (Anlage C1 KHG C2 und C3)</t>
  </si>
  <si>
    <t>54 Beratertage</t>
  </si>
  <si>
    <t>3.2</t>
  </si>
  <si>
    <t>Prozess- und DMS Beratung (Anlage C1 KHG C4 und C5)</t>
  </si>
  <si>
    <t>126 Beratertage</t>
  </si>
  <si>
    <t>3.3</t>
  </si>
  <si>
    <t>Gesamtkosten Beratertage</t>
  </si>
  <si>
    <t>4.1</t>
  </si>
  <si>
    <t xml:space="preserve">Wartung und Pflege ab dem 2. Jahr nach Lizenzerwerb in % für die Position 1.1 und 2.1 </t>
  </si>
  <si>
    <t>Wartungs- und Pflege- anteil in %</t>
  </si>
  <si>
    <t xml:space="preserve">Gesamtkalkulation </t>
  </si>
  <si>
    <t>5.1</t>
  </si>
  <si>
    <t>Gesamtpreis netto</t>
  </si>
  <si>
    <t>5.2</t>
  </si>
  <si>
    <t xml:space="preserve">19 % Mehrwertsteuer </t>
  </si>
  <si>
    <t>5.3</t>
  </si>
  <si>
    <t xml:space="preserve">Gesamtpreis brutto </t>
  </si>
  <si>
    <t>5.4</t>
  </si>
  <si>
    <t>Gewährung von Skonto, zahlbar in 14 Tagen</t>
  </si>
  <si>
    <t>Skontoanteil in %</t>
  </si>
  <si>
    <t>5.5</t>
  </si>
  <si>
    <t xml:space="preserve">Gesamtpreis unter Abzug des Skontobetrages </t>
  </si>
  <si>
    <t>Wartung und Pflege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</si>
</sst>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ptos Narrow"/>
      <family val="2"/>
      <charset val="1"/>
    </font>
    <font>
      <sz val="12"/>
      <color theme="1"/>
      <name val="Arial"/>
      <family val="2"/>
      <charset val="1"/>
    </font>
    <font>
      <b/>
      <u/>
      <sz val="12"/>
      <color theme="1"/>
      <name val="Arial"/>
      <family val="2"/>
      <charset val="1"/>
    </font>
    <font>
      <b/>
      <sz val="12"/>
      <color theme="1"/>
      <name val="Arial"/>
      <family val="2"/>
      <charset val="1"/>
    </font>
    <font>
      <b/>
      <sz val="14"/>
      <color theme="0"/>
      <name val="Arial"/>
      <family val="2"/>
      <charset val="1"/>
    </font>
    <font>
      <sz val="12"/>
      <color theme="0"/>
      <name val="Arial"/>
      <family val="2"/>
      <charset val="1"/>
    </font>
    <font>
      <sz val="10"/>
      <name val="Arial"/>
      <family val="2"/>
      <charset val="1"/>
    </font>
    <font>
      <sz val="10"/>
      <color theme="1"/>
      <name val="Arial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005F50"/>
        <bgColor rgb="FF104862"/>
      </patternFill>
    </fill>
    <fill>
      <patternFill patternType="solid">
        <fgColor theme="4" tint="-0.249977111117893"/>
        <bgColor rgb="FF005F50"/>
      </patternFill>
    </fill>
    <fill>
      <patternFill patternType="solid">
        <fgColor theme="0" tint="-0.14999847407452621"/>
        <bgColor rgb="FFC0C0C0"/>
      </patternFill>
    </fill>
  </fills>
  <borders count="3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Protection="1">
      <protection locked="0"/>
    </xf>
    <xf numFmtId="2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3" fillId="0" borderId="0" xfId="0" applyFont="1"/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2" fontId="4" fillId="2" borderId="0" xfId="0" applyNumberFormat="1" applyFont="1" applyFill="1" applyAlignment="1" applyProtection="1">
      <alignment horizontal="center" vertical="center"/>
      <protection locked="0"/>
    </xf>
    <xf numFmtId="4" fontId="4" fillId="2" borderId="0" xfId="0" applyNumberFormat="1" applyFont="1" applyFill="1" applyAlignment="1">
      <alignment horizontal="center" vertical="center"/>
    </xf>
    <xf numFmtId="4" fontId="4" fillId="2" borderId="1" xfId="0" applyNumberFormat="1" applyFont="1" applyFill="1" applyBorder="1" applyAlignment="1" applyProtection="1">
      <alignment horizontal="center" vertical="center"/>
      <protection locked="0"/>
    </xf>
    <xf numFmtId="0" fontId="5" fillId="3" borderId="2" xfId="0" applyFont="1" applyFill="1" applyBorder="1" applyAlignment="1">
      <alignment horizontal="left"/>
    </xf>
    <xf numFmtId="0" fontId="5" fillId="3" borderId="2" xfId="0" applyFont="1" applyFill="1" applyBorder="1"/>
    <xf numFmtId="2" fontId="5" fillId="3" borderId="2" xfId="0" applyNumberFormat="1" applyFont="1" applyFill="1" applyBorder="1" applyProtection="1">
      <protection locked="0"/>
    </xf>
    <xf numFmtId="4" fontId="5" fillId="3" borderId="2" xfId="0" applyNumberFormat="1" applyFont="1" applyFill="1" applyBorder="1"/>
    <xf numFmtId="4" fontId="5" fillId="3" borderId="1" xfId="0" applyNumberFormat="1" applyFont="1" applyFill="1" applyBorder="1" applyProtection="1">
      <protection locked="0"/>
    </xf>
    <xf numFmtId="49" fontId="0" fillId="0" borderId="2" xfId="0" applyNumberFormat="1" applyBorder="1" applyAlignment="1">
      <alignment horizontal="left" vertical="top"/>
    </xf>
    <xf numFmtId="0" fontId="6" fillId="0" borderId="2" xfId="0" applyFont="1" applyBorder="1" applyAlignment="1">
      <alignment vertical="top" wrapText="1"/>
    </xf>
    <xf numFmtId="2" fontId="6" fillId="0" borderId="2" xfId="0" applyNumberFormat="1" applyFont="1" applyBorder="1" applyAlignment="1" applyProtection="1">
      <alignment vertical="top"/>
      <protection locked="0"/>
    </xf>
    <xf numFmtId="4" fontId="6" fillId="0" borderId="2" xfId="0" applyNumberFormat="1" applyFont="1" applyBorder="1" applyAlignment="1">
      <alignment vertical="top"/>
    </xf>
    <xf numFmtId="0" fontId="1" fillId="0" borderId="1" xfId="0" applyFont="1" applyBorder="1" applyProtection="1">
      <protection locked="0"/>
    </xf>
    <xf numFmtId="49" fontId="0" fillId="0" borderId="2" xfId="0" applyNumberFormat="1" applyBorder="1" applyAlignment="1">
      <alignment vertical="top"/>
    </xf>
    <xf numFmtId="0" fontId="6" fillId="4" borderId="2" xfId="0" applyFont="1" applyFill="1" applyBorder="1" applyAlignment="1">
      <alignment vertical="top"/>
    </xf>
    <xf numFmtId="2" fontId="6" fillId="4" borderId="2" xfId="0" applyNumberFormat="1" applyFont="1" applyFill="1" applyBorder="1" applyAlignment="1">
      <alignment vertical="top"/>
    </xf>
    <xf numFmtId="2" fontId="5" fillId="3" borderId="2" xfId="0" applyNumberFormat="1" applyFont="1" applyFill="1" applyBorder="1" applyAlignment="1">
      <alignment horizontal="left"/>
    </xf>
    <xf numFmtId="4" fontId="5" fillId="3" borderId="2" xfId="0" applyNumberFormat="1" applyFont="1" applyFill="1" applyBorder="1" applyAlignment="1">
      <alignment horizontal="left"/>
    </xf>
    <xf numFmtId="0" fontId="6" fillId="0" borderId="2" xfId="0" applyFont="1" applyBorder="1" applyAlignment="1">
      <alignment horizontal="right" vertical="top" wrapText="1"/>
    </xf>
    <xf numFmtId="0" fontId="7" fillId="0" borderId="1" xfId="0" applyFont="1" applyBorder="1" applyAlignment="1" applyProtection="1">
      <alignment horizontal="center" vertical="center"/>
      <protection locked="0"/>
    </xf>
  </cellXfs>
  <cellStyles count="1">
    <cellStyle name="Standard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5F5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104862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</a:majorFont>
      <a:minorFont>
        <a:latin typeface="Aptos Narrow" panose="02110004020202020204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  <a:ln w="2540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28"/>
  <sheetViews>
    <sheetView tabSelected="1" topLeftCell="A20" zoomScale="104" zoomScaleNormal="104" workbookViewId="0">
      <selection activeCell="F25" sqref="F25"/>
    </sheetView>
  </sheetViews>
  <sheetFormatPr baseColWidth="10" defaultColWidth="11.5546875" defaultRowHeight="15" x14ac:dyDescent="0.25"/>
  <cols>
    <col min="1" max="1" width="11.5546875" style="1"/>
    <col min="2" max="2" width="28.33203125" style="1" customWidth="1"/>
    <col min="3" max="3" width="11.5546875" style="1"/>
    <col min="4" max="4" width="25.21875" style="2" customWidth="1"/>
    <col min="5" max="5" width="26.21875" style="3" customWidth="1"/>
    <col min="6" max="6" width="34.21875" style="1" customWidth="1"/>
    <col min="7" max="7" width="11.5546875" style="1"/>
    <col min="8" max="8" width="9.109375" style="1" customWidth="1"/>
    <col min="9" max="16384" width="11.5546875" style="1"/>
  </cols>
  <sheetData>
    <row r="1" spans="1:6" x14ac:dyDescent="0.25">
      <c r="A1" s="4"/>
      <c r="B1" s="4"/>
      <c r="C1" s="4"/>
      <c r="E1" s="5"/>
    </row>
    <row r="2" spans="1:6" x14ac:dyDescent="0.25">
      <c r="A2" s="4"/>
      <c r="B2" s="4"/>
      <c r="C2" s="4"/>
      <c r="E2" s="5"/>
    </row>
    <row r="3" spans="1:6" ht="15.6" x14ac:dyDescent="0.3">
      <c r="A3" s="6" t="s">
        <v>0</v>
      </c>
      <c r="B3" s="4"/>
      <c r="C3" s="4"/>
      <c r="E3" s="5"/>
    </row>
    <row r="4" spans="1:6" ht="15.6" x14ac:dyDescent="0.3">
      <c r="A4" s="7" t="s">
        <v>1</v>
      </c>
      <c r="B4" s="4"/>
      <c r="C4" s="4"/>
      <c r="E4" s="5"/>
    </row>
    <row r="5" spans="1:6" x14ac:dyDescent="0.25">
      <c r="A5" s="4"/>
      <c r="B5" s="4"/>
      <c r="C5" s="4"/>
      <c r="E5" s="5"/>
    </row>
    <row r="6" spans="1:6" ht="17.399999999999999" x14ac:dyDescent="0.25">
      <c r="A6" s="8" t="s">
        <v>2</v>
      </c>
      <c r="B6" s="9" t="s">
        <v>3</v>
      </c>
      <c r="C6" s="9" t="s">
        <v>4</v>
      </c>
      <c r="D6" s="10" t="s">
        <v>5</v>
      </c>
      <c r="E6" s="11" t="s">
        <v>6</v>
      </c>
      <c r="F6" s="12" t="s">
        <v>7</v>
      </c>
    </row>
    <row r="7" spans="1:6" x14ac:dyDescent="0.25">
      <c r="A7" s="13">
        <v>1</v>
      </c>
      <c r="B7" s="14" t="s">
        <v>8</v>
      </c>
      <c r="C7" s="14"/>
      <c r="D7" s="15"/>
      <c r="E7" s="16"/>
      <c r="F7" s="17"/>
    </row>
    <row r="8" spans="1:6" ht="42" customHeight="1" x14ac:dyDescent="0.25">
      <c r="A8" s="18" t="s">
        <v>9</v>
      </c>
      <c r="B8" s="19" t="s">
        <v>10</v>
      </c>
      <c r="C8" s="19">
        <v>500</v>
      </c>
      <c r="D8" s="20"/>
      <c r="E8" s="21">
        <f>C8*D8</f>
        <v>0</v>
      </c>
      <c r="F8" s="22"/>
    </row>
    <row r="9" spans="1:6" ht="42" customHeight="1" x14ac:dyDescent="0.25">
      <c r="A9" s="23" t="s">
        <v>11</v>
      </c>
      <c r="B9" s="19" t="s">
        <v>12</v>
      </c>
      <c r="C9" s="19">
        <v>500</v>
      </c>
      <c r="D9" s="20"/>
      <c r="E9" s="21">
        <f>C9*D9</f>
        <v>0</v>
      </c>
      <c r="F9" s="22"/>
    </row>
    <row r="10" spans="1:6" ht="42" customHeight="1" x14ac:dyDescent="0.25">
      <c r="A10" s="23" t="s">
        <v>13</v>
      </c>
      <c r="B10" s="19" t="s">
        <v>14</v>
      </c>
      <c r="C10" s="19">
        <v>500</v>
      </c>
      <c r="D10" s="20"/>
      <c r="E10" s="21">
        <f>C10*D10</f>
        <v>0</v>
      </c>
      <c r="F10" s="22"/>
    </row>
    <row r="11" spans="1:6" ht="42" customHeight="1" x14ac:dyDescent="0.25">
      <c r="A11" s="23" t="s">
        <v>15</v>
      </c>
      <c r="B11" s="19" t="s">
        <v>16</v>
      </c>
      <c r="C11" s="19">
        <v>500</v>
      </c>
      <c r="D11" s="20"/>
      <c r="E11" s="21">
        <f>C11*D11</f>
        <v>0</v>
      </c>
      <c r="F11" s="22"/>
    </row>
    <row r="12" spans="1:6" ht="42" customHeight="1" x14ac:dyDescent="0.25">
      <c r="A12" s="23" t="s">
        <v>17</v>
      </c>
      <c r="B12" s="19" t="s">
        <v>18</v>
      </c>
      <c r="C12" s="19">
        <v>320</v>
      </c>
      <c r="D12" s="20"/>
      <c r="E12" s="21">
        <f>C12*D12</f>
        <v>0</v>
      </c>
      <c r="F12" s="22"/>
    </row>
    <row r="13" spans="1:6" ht="42" customHeight="1" x14ac:dyDescent="0.25">
      <c r="A13" s="23" t="s">
        <v>19</v>
      </c>
      <c r="B13" s="19" t="s">
        <v>20</v>
      </c>
      <c r="C13" s="24"/>
      <c r="D13" s="25"/>
      <c r="E13" s="21">
        <f>SUM(E8:E12)</f>
        <v>0</v>
      </c>
      <c r="F13" s="22"/>
    </row>
    <row r="14" spans="1:6" ht="42" customHeight="1" x14ac:dyDescent="0.25">
      <c r="A14" s="13" t="s">
        <v>21</v>
      </c>
      <c r="B14" s="13" t="s">
        <v>22</v>
      </c>
      <c r="C14" s="13"/>
      <c r="D14" s="26"/>
      <c r="E14" s="27"/>
      <c r="F14" s="17"/>
    </row>
    <row r="15" spans="1:6" ht="42" customHeight="1" x14ac:dyDescent="0.25">
      <c r="A15" s="23" t="s">
        <v>23</v>
      </c>
      <c r="B15" s="19" t="s">
        <v>22</v>
      </c>
      <c r="C15" s="19">
        <v>400</v>
      </c>
      <c r="D15" s="20"/>
      <c r="E15" s="21">
        <f>C15*D15</f>
        <v>0</v>
      </c>
      <c r="F15" s="22"/>
    </row>
    <row r="16" spans="1:6" ht="42" customHeight="1" x14ac:dyDescent="0.25">
      <c r="A16" s="23" t="s">
        <v>24</v>
      </c>
      <c r="B16" s="19" t="s">
        <v>25</v>
      </c>
      <c r="C16" s="24"/>
      <c r="D16" s="25"/>
      <c r="E16" s="21">
        <f>SUM(E15)</f>
        <v>0</v>
      </c>
      <c r="F16" s="22"/>
    </row>
    <row r="17" spans="1:6" ht="42" customHeight="1" x14ac:dyDescent="0.25">
      <c r="A17" s="13" t="s">
        <v>26</v>
      </c>
      <c r="B17" s="13" t="s">
        <v>27</v>
      </c>
      <c r="C17" s="13"/>
      <c r="D17" s="26"/>
      <c r="E17" s="27"/>
      <c r="F17" s="17"/>
    </row>
    <row r="18" spans="1:6" ht="42" customHeight="1" x14ac:dyDescent="0.25">
      <c r="A18" s="23" t="s">
        <v>28</v>
      </c>
      <c r="B18" s="19" t="s">
        <v>29</v>
      </c>
      <c r="C18" s="28" t="s">
        <v>30</v>
      </c>
      <c r="D18" s="20"/>
      <c r="E18" s="21">
        <f>(54*D18)</f>
        <v>0</v>
      </c>
      <c r="F18" s="22"/>
    </row>
    <row r="19" spans="1:6" ht="42" customHeight="1" x14ac:dyDescent="0.25">
      <c r="A19" s="23" t="s">
        <v>31</v>
      </c>
      <c r="B19" s="19" t="s">
        <v>32</v>
      </c>
      <c r="C19" s="28" t="s">
        <v>33</v>
      </c>
      <c r="D19" s="20"/>
      <c r="E19" s="21">
        <f>(126*D19)</f>
        <v>0</v>
      </c>
      <c r="F19" s="22"/>
    </row>
    <row r="20" spans="1:6" ht="42" customHeight="1" x14ac:dyDescent="0.25">
      <c r="A20" s="23" t="s">
        <v>34</v>
      </c>
      <c r="B20" s="19" t="s">
        <v>35</v>
      </c>
      <c r="C20" s="24"/>
      <c r="D20" s="25"/>
      <c r="E20" s="21">
        <f>SUM(E18:E19)</f>
        <v>0</v>
      </c>
      <c r="F20" s="22"/>
    </row>
    <row r="21" spans="1:6" ht="38.25" customHeight="1" x14ac:dyDescent="0.25">
      <c r="A21" s="13">
        <v>4</v>
      </c>
      <c r="B21" s="13" t="s">
        <v>51</v>
      </c>
      <c r="C21" s="13"/>
      <c r="D21" s="26"/>
      <c r="E21" s="27"/>
      <c r="F21" s="17"/>
    </row>
    <row r="22" spans="1:6" ht="41.25" customHeight="1" x14ac:dyDescent="0.25">
      <c r="A22" s="23" t="s">
        <v>36</v>
      </c>
      <c r="B22" s="19" t="s">
        <v>37</v>
      </c>
      <c r="C22" s="19" t="s">
        <v>38</v>
      </c>
      <c r="D22" s="29"/>
      <c r="E22" s="21">
        <f>(((E8+E15)*D22)/100)</f>
        <v>0</v>
      </c>
      <c r="F22" s="22"/>
    </row>
    <row r="23" spans="1:6" ht="42" customHeight="1" x14ac:dyDescent="0.25">
      <c r="A23" s="13">
        <v>5</v>
      </c>
      <c r="B23" s="13" t="s">
        <v>39</v>
      </c>
      <c r="C23" s="13"/>
      <c r="D23" s="26"/>
      <c r="E23" s="27"/>
      <c r="F23" s="17"/>
    </row>
    <row r="24" spans="1:6" ht="42" customHeight="1" x14ac:dyDescent="0.25">
      <c r="A24" s="23" t="s">
        <v>40</v>
      </c>
      <c r="B24" s="19" t="s">
        <v>41</v>
      </c>
      <c r="C24" s="24"/>
      <c r="D24" s="25"/>
      <c r="E24" s="21">
        <f>SUM(E13,E16,E20,E22)</f>
        <v>0</v>
      </c>
      <c r="F24" s="22"/>
    </row>
    <row r="25" spans="1:6" ht="42" customHeight="1" x14ac:dyDescent="0.25">
      <c r="A25" s="23" t="s">
        <v>42</v>
      </c>
      <c r="B25" s="19" t="s">
        <v>43</v>
      </c>
      <c r="C25" s="24"/>
      <c r="D25" s="25"/>
      <c r="E25" s="21">
        <f>E24*0.19</f>
        <v>0</v>
      </c>
      <c r="F25" s="22"/>
    </row>
    <row r="26" spans="1:6" ht="42" customHeight="1" x14ac:dyDescent="0.25">
      <c r="A26" s="23" t="s">
        <v>44</v>
      </c>
      <c r="B26" s="19" t="s">
        <v>45</v>
      </c>
      <c r="C26" s="24"/>
      <c r="D26" s="25"/>
      <c r="E26" s="21">
        <f>SUM(E24:E25)</f>
        <v>0</v>
      </c>
      <c r="F26" s="22"/>
    </row>
    <row r="27" spans="1:6" ht="42" customHeight="1" x14ac:dyDescent="0.25">
      <c r="A27" s="23" t="s">
        <v>46</v>
      </c>
      <c r="B27" s="19" t="s">
        <v>47</v>
      </c>
      <c r="C27" s="19" t="s">
        <v>48</v>
      </c>
      <c r="D27" s="20"/>
      <c r="E27" s="21">
        <f>((E26*D27)/100)</f>
        <v>0</v>
      </c>
      <c r="F27" s="22"/>
    </row>
    <row r="28" spans="1:6" ht="42" customHeight="1" x14ac:dyDescent="0.25">
      <c r="A28" s="23" t="s">
        <v>49</v>
      </c>
      <c r="B28" s="19" t="s">
        <v>50</v>
      </c>
      <c r="C28" s="24"/>
      <c r="D28" s="25"/>
      <c r="E28" s="21">
        <f>E26-E27</f>
        <v>0</v>
      </c>
      <c r="F28" s="22"/>
    </row>
  </sheetData>
  <sheetProtection algorithmName="SHA-512" hashValue="cgq/3VuO3ug78hY76viNo1eeSNH8u583jdCkn+bFEuT0pQB9X0MdMwEVnvQzZ2qiqZpgn0qXTy/kISjYkMCArQ==" saltValue="QQnJM3oRCT+C8aeaDkh7Hg==" spinCount="100000" sheet="1" objects="1" scenarios="1" selectLockedCells="1"/>
  <pageMargins left="0.70833333333333304" right="0.70833333333333304" top="0.78749999999999998" bottom="0.78749999999999998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Katja Zweigler</dc:creator>
  <dc:description/>
  <cp:lastModifiedBy>uwwei</cp:lastModifiedBy>
  <cp:revision>5</cp:revision>
  <cp:lastPrinted>2024-10-22T14:20:55Z</cp:lastPrinted>
  <dcterms:created xsi:type="dcterms:W3CDTF">2024-10-22T08:08:52Z</dcterms:created>
  <dcterms:modified xsi:type="dcterms:W3CDTF">2024-10-28T15:50:52Z</dcterms:modified>
  <dc:language>de-DE</dc:language>
</cp:coreProperties>
</file>