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RS\Desktop_AB\Vergaben_2024\EDV_Microsoft_Lizenzen\Vergabeunterlagen\"/>
    </mc:Choice>
  </mc:AlternateContent>
  <xr:revisionPtr revIDLastSave="0" documentId="13_ncr:1_{FC1A778C-E3A2-4F78-99A4-012A2BA3D493}" xr6:coauthVersionLast="47" xr6:coauthVersionMax="47" xr10:uidLastSave="{00000000-0000-0000-0000-000000000000}"/>
  <workbookProtection workbookAlgorithmName="SHA-512" workbookHashValue="Hn+KhMyYoAFdLD9YpmYvslK8T0wwp3bFybIdKX8E6YVzJuq+xCTHVNjhy62L9jHKiKY74FmCZVxPzfvki0R1EQ==" workbookSaltValue="IiGsTeV/vXkC20znoDjNxQ==" workbookSpinCount="100000" lockStructure="1"/>
  <bookViews>
    <workbookView xWindow="-120" yWindow="-120" windowWidth="29040" windowHeight="15840" tabRatio="500" xr2:uid="{00000000-000D-0000-FFFF-FFFF00000000}"/>
  </bookViews>
  <sheets>
    <sheet name="Preisblatt Enterprise Agreemen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J21" i="1"/>
  <c r="M14" i="1" l="1"/>
  <c r="M13" i="1"/>
  <c r="M12" i="1"/>
  <c r="M11" i="1"/>
  <c r="M8" i="1"/>
  <c r="L14" i="1"/>
  <c r="L13" i="1"/>
  <c r="K14" i="1"/>
  <c r="K13" i="1"/>
  <c r="J14" i="1"/>
  <c r="J13" i="1"/>
  <c r="J23" i="1"/>
  <c r="L12" i="1"/>
  <c r="K12" i="1"/>
  <c r="J12" i="1"/>
  <c r="L11" i="1"/>
  <c r="K11" i="1"/>
  <c r="J11" i="1"/>
  <c r="J22" i="1"/>
  <c r="J20" i="1"/>
  <c r="L8" i="1"/>
  <c r="L15" i="1" s="1"/>
  <c r="K8" i="1"/>
  <c r="K15" i="1" s="1"/>
  <c r="J8" i="1"/>
  <c r="J15" i="1" s="1"/>
  <c r="N14" i="1" l="1"/>
  <c r="N13" i="1"/>
  <c r="N12" i="1"/>
  <c r="N11" i="1"/>
  <c r="N8" i="1"/>
  <c r="N9" i="1"/>
  <c r="N15" i="1" l="1"/>
  <c r="N16" i="1" s="1"/>
  <c r="N17" i="1" s="1"/>
</calcChain>
</file>

<file path=xl/sharedStrings.xml><?xml version="1.0" encoding="utf-8"?>
<sst xmlns="http://schemas.openxmlformats.org/spreadsheetml/2006/main" count="127" uniqueCount="71">
  <si>
    <t>Summen netto (zzgl. MwSt.)</t>
  </si>
  <si>
    <t>Pos.</t>
  </si>
  <si>
    <t>BITTE FÜLLEN SIE NUR DIE GRÜN MARKIERTEN FELDER AUS!</t>
  </si>
  <si>
    <t>D</t>
  </si>
  <si>
    <t>Referenznr.</t>
  </si>
  <si>
    <t>Produkt Familie</t>
  </si>
  <si>
    <t>Produktbezeichnung</t>
  </si>
  <si>
    <t>Produkt Typ</t>
  </si>
  <si>
    <t>Preis-Level</t>
  </si>
  <si>
    <t>Purchase Period</t>
  </si>
  <si>
    <t>Anzahl</t>
  </si>
  <si>
    <t xml:space="preserve"> </t>
  </si>
  <si>
    <t>TrueUp Meldung</t>
  </si>
  <si>
    <t>Monthly Subscriptions-VolumeLicense</t>
  </si>
  <si>
    <t>Non-Specific</t>
  </si>
  <si>
    <t>Summe   (in Euro, netto)</t>
  </si>
  <si>
    <t>O365E3 ShrdSvr ALNG SubsVL MVL PerUsr</t>
  </si>
  <si>
    <t>AAA-10842</t>
  </si>
  <si>
    <t>O365 E3</t>
  </si>
  <si>
    <t>AAA-10787</t>
  </si>
  <si>
    <t>Enterprise Produkte</t>
  </si>
  <si>
    <t>Additonal Produkte</t>
  </si>
  <si>
    <t>O365 E3 Exist Cust</t>
  </si>
  <si>
    <t>O365 E3 Existing Customer Sub Per User</t>
  </si>
  <si>
    <t>1. Jahr (2025)</t>
  </si>
  <si>
    <t>2. Jahr (2026)</t>
  </si>
  <si>
    <t>3. Jahr (2027)</t>
  </si>
  <si>
    <t>1 Jahres-verlängerung (2028)</t>
  </si>
  <si>
    <t>Software Assurance</t>
  </si>
  <si>
    <t>TJ7-00014</t>
  </si>
  <si>
    <t>Audio Conferencing</t>
  </si>
  <si>
    <t>Audio Conferencing Sub Add-on ROW</t>
  </si>
  <si>
    <t>7F4-00002</t>
  </si>
  <si>
    <t>Win E3 VDA</t>
  </si>
  <si>
    <t>Win E3 VDA ALng Sub Per User</t>
  </si>
  <si>
    <t>9EA-00271</t>
  </si>
  <si>
    <t>Win Server Datacenter Core</t>
  </si>
  <si>
    <t>Win Server DC Core ALng LSA 16L</t>
  </si>
  <si>
    <t>License and Software Assurance</t>
  </si>
  <si>
    <t>R39-00374</t>
  </si>
  <si>
    <t>Win Server External Connector</t>
  </si>
  <si>
    <t>Win Server External Connector ALng LSA</t>
  </si>
  <si>
    <t>9EA-00273</t>
  </si>
  <si>
    <t>R39-00396</t>
  </si>
  <si>
    <t>Win Server DC Core ALng SA 16L</t>
  </si>
  <si>
    <t>Win Server External Connector ALng SA</t>
  </si>
  <si>
    <t>Gesamtsumme netto 1. - 4. Jahr</t>
  </si>
  <si>
    <t>Gesamtsumme brutto 1. - 4. Jahr</t>
  </si>
  <si>
    <t>Audio Conferencing**</t>
  </si>
  <si>
    <t>**</t>
  </si>
  <si>
    <t>TU Year 1</t>
  </si>
  <si>
    <t>TU Year 2</t>
  </si>
  <si>
    <t>TU Year 3</t>
  </si>
  <si>
    <t>SA Verlängerung</t>
  </si>
  <si>
    <t>Summe Lizenzen (in Euro, netto)</t>
  </si>
  <si>
    <t>TrueUp Preise pro Jahr bzw. Subscriptions pro Monat, in Euro netto</t>
  </si>
  <si>
    <t>Es werden die kostenpflichtige Lizenzen benötigt</t>
  </si>
  <si>
    <t>Win E3</t>
  </si>
  <si>
    <t>Win E3 ALng Sub Per User</t>
  </si>
  <si>
    <t>Einzelpreis pro Lizenz Monat/Jahr</t>
  </si>
  <si>
    <t>Firma des Bieters:</t>
  </si>
  <si>
    <t>(Ort, Datum)</t>
  </si>
  <si>
    <t>(Name)</t>
  </si>
  <si>
    <t>Ich</t>
  </si>
  <si>
    <t>(Name, Vorname)</t>
  </si>
  <si>
    <t>(Stellung/Funktion im Unternehmen)</t>
  </si>
  <si>
    <t>bestätige hiermit die Richtigkeit und Verbindlichkeit dieses Angebotes und erkläre, dass ich durch das vorgenannt
bietende Unternehmen zur Abgabe der Erklärungen in diesem Angebot berechtigt bin.</t>
  </si>
  <si>
    <t>Vergabenummer: IT/LI/2024/25</t>
  </si>
  <si>
    <t xml:space="preserve"> Anlage 2b - Preisblatt Microsoft Enterprise Agreement </t>
  </si>
  <si>
    <t>Lieferung von  Microsoft Online Lizenzen über ein Enterprise Agreement</t>
  </si>
  <si>
    <t>TU Year Z1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</si>
</sst>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2" borderId="1" applyNumberFormat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0" fillId="0" borderId="0" applyNumberFormat="0" applyBorder="0" applyAlignment="0"/>
  </cellStyleXfs>
  <cellXfs count="103">
    <xf numFmtId="0" fontId="0" fillId="0" borderId="0" xfId="0"/>
    <xf numFmtId="0" fontId="5" fillId="3" borderId="17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7" fillId="2" borderId="21" xfId="1" applyNumberFormat="1" applyFont="1" applyBorder="1"/>
    <xf numFmtId="164" fontId="7" fillId="2" borderId="3" xfId="1" applyNumberFormat="1" applyFont="1" applyBorder="1"/>
    <xf numFmtId="0" fontId="5" fillId="3" borderId="25" xfId="0" applyFont="1" applyFill="1" applyBorder="1"/>
    <xf numFmtId="164" fontId="5" fillId="3" borderId="23" xfId="0" applyNumberFormat="1" applyFont="1" applyFill="1" applyBorder="1"/>
    <xf numFmtId="0" fontId="5" fillId="3" borderId="24" xfId="0" applyFont="1" applyFill="1" applyBorder="1" applyAlignment="1">
      <alignment horizontal="right"/>
    </xf>
    <xf numFmtId="0" fontId="5" fillId="3" borderId="16" xfId="0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5" xfId="0" applyFont="1" applyBorder="1"/>
    <xf numFmtId="164" fontId="7" fillId="2" borderId="18" xfId="1" applyNumberFormat="1" applyFont="1" applyBorder="1"/>
    <xf numFmtId="0" fontId="5" fillId="0" borderId="27" xfId="0" applyFont="1" applyBorder="1" applyAlignment="1">
      <alignment wrapText="1"/>
    </xf>
    <xf numFmtId="0" fontId="11" fillId="5" borderId="19" xfId="0" applyFont="1" applyFill="1" applyBorder="1" applyAlignment="1">
      <alignment horizontal="center" vertical="center" wrapText="1"/>
    </xf>
    <xf numFmtId="2" fontId="11" fillId="5" borderId="19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44" fontId="6" fillId="0" borderId="13" xfId="3" applyFont="1" applyFill="1" applyBorder="1"/>
    <xf numFmtId="44" fontId="6" fillId="0" borderId="14" xfId="3" applyFont="1" applyFill="1" applyBorder="1"/>
    <xf numFmtId="44" fontId="6" fillId="0" borderId="30" xfId="3" applyFont="1" applyFill="1" applyBorder="1"/>
    <xf numFmtId="44" fontId="6" fillId="0" borderId="23" xfId="0" applyNumberFormat="1" applyFont="1" applyBorder="1"/>
    <xf numFmtId="44" fontId="6" fillId="0" borderId="15" xfId="3" applyFont="1" applyFill="1" applyBorder="1"/>
    <xf numFmtId="44" fontId="6" fillId="0" borderId="2" xfId="3" applyFont="1" applyFill="1" applyBorder="1"/>
    <xf numFmtId="44" fontId="6" fillId="0" borderId="26" xfId="3" applyFont="1" applyFill="1" applyBorder="1"/>
    <xf numFmtId="44" fontId="6" fillId="0" borderId="22" xfId="0" applyNumberFormat="1" applyFont="1" applyBorder="1"/>
    <xf numFmtId="44" fontId="6" fillId="0" borderId="29" xfId="3" applyFont="1" applyBorder="1" applyAlignment="1">
      <alignment horizontal="center"/>
    </xf>
    <xf numFmtId="0" fontId="12" fillId="0" borderId="27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5" fillId="6" borderId="31" xfId="0" applyFont="1" applyFill="1" applyBorder="1" applyAlignment="1">
      <alignment horizontal="right"/>
    </xf>
    <xf numFmtId="0" fontId="5" fillId="6" borderId="0" xfId="0" applyFont="1" applyFill="1"/>
    <xf numFmtId="0" fontId="5" fillId="6" borderId="0" xfId="0" applyFont="1" applyFill="1" applyAlignment="1">
      <alignment horizontal="right"/>
    </xf>
    <xf numFmtId="3" fontId="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37" xfId="0" applyFont="1" applyBorder="1" applyAlignment="1">
      <alignment wrapText="1"/>
    </xf>
    <xf numFmtId="0" fontId="6" fillId="0" borderId="19" xfId="0" applyFont="1" applyBorder="1"/>
    <xf numFmtId="0" fontId="12" fillId="0" borderId="38" xfId="0" applyFont="1" applyBorder="1" applyAlignment="1">
      <alignment wrapText="1"/>
    </xf>
    <xf numFmtId="0" fontId="12" fillId="0" borderId="2" xfId="0" applyFont="1" applyBorder="1"/>
    <xf numFmtId="44" fontId="6" fillId="0" borderId="39" xfId="3" applyFont="1" applyFill="1" applyBorder="1"/>
    <xf numFmtId="0" fontId="12" fillId="0" borderId="2" xfId="0" applyFont="1" applyBorder="1" applyAlignment="1">
      <alignment wrapText="1"/>
    </xf>
    <xf numFmtId="0" fontId="12" fillId="0" borderId="36" xfId="0" applyFont="1" applyBorder="1"/>
    <xf numFmtId="0" fontId="12" fillId="0" borderId="19" xfId="0" applyFont="1" applyBorder="1"/>
    <xf numFmtId="0" fontId="12" fillId="0" borderId="19" xfId="0" applyFont="1" applyBorder="1" applyAlignment="1">
      <alignment wrapText="1"/>
    </xf>
    <xf numFmtId="0" fontId="2" fillId="0" borderId="19" xfId="0" applyFont="1" applyBorder="1" applyAlignment="1">
      <alignment horizontal="center" wrapText="1"/>
    </xf>
    <xf numFmtId="0" fontId="12" fillId="0" borderId="40" xfId="0" applyFont="1" applyBorder="1" applyAlignment="1">
      <alignment wrapText="1"/>
    </xf>
    <xf numFmtId="0" fontId="6" fillId="0" borderId="19" xfId="0" applyFont="1" applyBorder="1" applyAlignment="1">
      <alignment horizontal="center" vertical="center"/>
    </xf>
    <xf numFmtId="44" fontId="6" fillId="0" borderId="42" xfId="0" applyNumberFormat="1" applyFont="1" applyBorder="1"/>
    <xf numFmtId="0" fontId="12" fillId="0" borderId="2" xfId="0" applyFont="1" applyBorder="1" applyAlignment="1">
      <alignment horizontal="center" wrapText="1"/>
    </xf>
    <xf numFmtId="44" fontId="6" fillId="0" borderId="2" xfId="0" applyNumberFormat="1" applyFont="1" applyBorder="1"/>
    <xf numFmtId="0" fontId="1" fillId="0" borderId="0" xfId="0" applyFont="1" applyAlignment="1">
      <alignment horizontal="right"/>
    </xf>
    <xf numFmtId="44" fontId="6" fillId="6" borderId="35" xfId="3" applyFont="1" applyFill="1" applyBorder="1" applyAlignment="1">
      <alignment horizontal="center"/>
    </xf>
    <xf numFmtId="44" fontId="6" fillId="6" borderId="2" xfId="3" applyFont="1" applyFill="1" applyBorder="1" applyAlignment="1">
      <alignment horizontal="center"/>
    </xf>
    <xf numFmtId="44" fontId="6" fillId="0" borderId="41" xfId="0" applyNumberFormat="1" applyFont="1" applyBorder="1"/>
    <xf numFmtId="44" fontId="5" fillId="0" borderId="2" xfId="3" applyFont="1" applyFill="1" applyBorder="1" applyAlignment="1">
      <alignment horizontal="center"/>
    </xf>
    <xf numFmtId="44" fontId="5" fillId="6" borderId="2" xfId="3" applyFont="1" applyFill="1" applyBorder="1" applyAlignment="1">
      <alignment horizontal="center"/>
    </xf>
    <xf numFmtId="164" fontId="5" fillId="3" borderId="32" xfId="0" applyNumberFormat="1" applyFont="1" applyFill="1" applyBorder="1"/>
    <xf numFmtId="164" fontId="5" fillId="6" borderId="2" xfId="0" applyNumberFormat="1" applyFont="1" applyFill="1" applyBorder="1"/>
    <xf numFmtId="3" fontId="12" fillId="0" borderId="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44" fontId="6" fillId="0" borderId="33" xfId="3" applyFont="1" applyFill="1" applyBorder="1" applyAlignment="1">
      <alignment horizontal="center"/>
    </xf>
    <xf numFmtId="44" fontId="6" fillId="0" borderId="29" xfId="3" applyFont="1" applyFill="1" applyBorder="1" applyAlignment="1">
      <alignment horizontal="center"/>
    </xf>
    <xf numFmtId="44" fontId="6" fillId="0" borderId="34" xfId="3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6" fillId="0" borderId="5" xfId="0" applyFont="1" applyBorder="1"/>
    <xf numFmtId="0" fontId="9" fillId="4" borderId="0" xfId="0" applyFont="1" applyFill="1" applyAlignment="1">
      <alignment horizontal="center"/>
    </xf>
    <xf numFmtId="0" fontId="0" fillId="0" borderId="0" xfId="0"/>
    <xf numFmtId="0" fontId="5" fillId="0" borderId="2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7" borderId="43" xfId="0" applyFont="1" applyFill="1" applyBorder="1" applyAlignment="1" applyProtection="1">
      <alignment horizontal="center"/>
      <protection locked="0"/>
    </xf>
    <xf numFmtId="0" fontId="13" fillId="7" borderId="43" xfId="0" applyFont="1" applyFill="1" applyBorder="1" applyAlignment="1" applyProtection="1">
      <alignment horizontal="center"/>
      <protection locked="0"/>
    </xf>
    <xf numFmtId="44" fontId="6" fillId="4" borderId="12" xfId="3" applyFont="1" applyFill="1" applyBorder="1" applyAlignment="1" applyProtection="1">
      <alignment horizontal="center"/>
      <protection locked="0"/>
    </xf>
    <xf numFmtId="44" fontId="6" fillId="4" borderId="29" xfId="3" applyFont="1" applyFill="1" applyBorder="1" applyAlignment="1" applyProtection="1">
      <alignment horizontal="center"/>
      <protection locked="0"/>
    </xf>
    <xf numFmtId="44" fontId="6" fillId="4" borderId="35" xfId="3" applyFont="1" applyFill="1" applyBorder="1" applyAlignment="1" applyProtection="1">
      <alignment horizontal="center"/>
      <protection locked="0"/>
    </xf>
    <xf numFmtId="44" fontId="6" fillId="4" borderId="2" xfId="3" applyFont="1" applyFill="1" applyBorder="1" applyAlignment="1" applyProtection="1">
      <alignment horizontal="center"/>
      <protection locked="0"/>
    </xf>
  </cellXfs>
  <cellStyles count="5">
    <cellStyle name="Ausgabe" xfId="1" builtinId="21"/>
    <cellStyle name="Euro" xfId="2" xr:uid="{00000000-0005-0000-0000-000001000000}"/>
    <cellStyle name="Normal 2" xfId="4" xr:uid="{FE3942C9-433E-9E48-8268-F4A709530C17}"/>
    <cellStyle name="Standard" xfId="0" builtinId="0"/>
    <cellStyle name="Währung" xfId="3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view="pageBreakPreview" topLeftCell="B6" zoomScaleNormal="100" zoomScaleSheetLayoutView="100" workbookViewId="0">
      <selection activeCell="M25" sqref="M25"/>
    </sheetView>
  </sheetViews>
  <sheetFormatPr baseColWidth="10" defaultColWidth="10.875" defaultRowHeight="15" x14ac:dyDescent="0.25"/>
  <cols>
    <col min="1" max="1" width="6.875" style="3" customWidth="1"/>
    <col min="2" max="2" width="14.75" style="3" customWidth="1"/>
    <col min="3" max="3" width="25.75" style="4" customWidth="1"/>
    <col min="4" max="4" width="42.75" style="4" customWidth="1"/>
    <col min="5" max="5" width="27.125" style="4" customWidth="1"/>
    <col min="6" max="6" width="6.125" style="4" customWidth="1"/>
    <col min="7" max="7" width="9.125" style="4" customWidth="1"/>
    <col min="8" max="8" width="10" style="3" customWidth="1"/>
    <col min="9" max="9" width="15.25" style="3" customWidth="1"/>
    <col min="10" max="13" width="15.375" style="3" customWidth="1"/>
    <col min="14" max="14" width="21.375" style="3" customWidth="1"/>
    <col min="15" max="16384" width="10.875" style="3"/>
  </cols>
  <sheetData>
    <row r="1" spans="1:14" x14ac:dyDescent="0.25">
      <c r="A1" s="2" t="s">
        <v>68</v>
      </c>
      <c r="N1" s="65" t="s">
        <v>67</v>
      </c>
    </row>
    <row r="2" spans="1:14" x14ac:dyDescent="0.25">
      <c r="A2" s="2"/>
      <c r="D2" s="10" t="s">
        <v>11</v>
      </c>
    </row>
    <row r="3" spans="1:14" x14ac:dyDescent="0.25">
      <c r="A3" s="2"/>
    </row>
    <row r="4" spans="1:14" ht="15.75" thickBot="1" x14ac:dyDescent="0.3">
      <c r="A4" s="2" t="s">
        <v>69</v>
      </c>
    </row>
    <row r="5" spans="1:14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80" t="s">
        <v>54</v>
      </c>
      <c r="K5" s="81"/>
      <c r="L5" s="82"/>
      <c r="M5" s="21"/>
      <c r="N5" s="6" t="s">
        <v>15</v>
      </c>
    </row>
    <row r="6" spans="1:14" s="10" customFormat="1" ht="45.75" thickBot="1" x14ac:dyDescent="0.3">
      <c r="A6" s="25" t="s">
        <v>1</v>
      </c>
      <c r="B6" s="25" t="s">
        <v>4</v>
      </c>
      <c r="C6" s="25" t="s">
        <v>5</v>
      </c>
      <c r="D6" s="26" t="s">
        <v>6</v>
      </c>
      <c r="E6" s="25" t="s">
        <v>7</v>
      </c>
      <c r="F6" s="25" t="s">
        <v>8</v>
      </c>
      <c r="G6" s="27" t="s">
        <v>9</v>
      </c>
      <c r="H6" s="25" t="s">
        <v>10</v>
      </c>
      <c r="I6" s="20" t="s">
        <v>59</v>
      </c>
      <c r="J6" s="7" t="s">
        <v>24</v>
      </c>
      <c r="K6" s="8" t="s">
        <v>25</v>
      </c>
      <c r="L6" s="9" t="s">
        <v>26</v>
      </c>
      <c r="M6" s="21" t="s">
        <v>27</v>
      </c>
      <c r="N6" s="21"/>
    </row>
    <row r="7" spans="1:14" ht="16.149999999999999" customHeight="1" x14ac:dyDescent="0.25">
      <c r="A7" s="89" t="s">
        <v>20</v>
      </c>
      <c r="B7" s="90"/>
      <c r="C7" s="91"/>
      <c r="D7" s="51"/>
      <c r="E7" s="11"/>
      <c r="F7" s="12"/>
      <c r="G7" s="11"/>
      <c r="H7" s="12"/>
      <c r="I7" s="28"/>
      <c r="J7" s="29"/>
      <c r="K7" s="30"/>
      <c r="L7" s="31"/>
      <c r="M7" s="54"/>
      <c r="N7" s="32"/>
    </row>
    <row r="8" spans="1:14" ht="16.149999999999999" customHeight="1" x14ac:dyDescent="0.25">
      <c r="A8" s="40">
        <v>1</v>
      </c>
      <c r="B8" s="53" t="s">
        <v>17</v>
      </c>
      <c r="C8" s="53" t="s">
        <v>22</v>
      </c>
      <c r="D8" s="53" t="s">
        <v>23</v>
      </c>
      <c r="E8" s="55" t="s">
        <v>13</v>
      </c>
      <c r="F8" s="63" t="s">
        <v>3</v>
      </c>
      <c r="G8" s="55" t="s">
        <v>14</v>
      </c>
      <c r="H8" s="73">
        <v>1800</v>
      </c>
      <c r="I8" s="99">
        <v>0</v>
      </c>
      <c r="J8" s="33">
        <f>SUM(H8*I8)*12</f>
        <v>0</v>
      </c>
      <c r="K8" s="34">
        <f>SUM(H8*I8)*12</f>
        <v>0</v>
      </c>
      <c r="L8" s="35">
        <f>SUM(H8*I8)*12</f>
        <v>0</v>
      </c>
      <c r="M8" s="35">
        <f>I8*H8*12</f>
        <v>0</v>
      </c>
      <c r="N8" s="36">
        <f>SUM(J8:M8)</f>
        <v>0</v>
      </c>
    </row>
    <row r="9" spans="1:14" ht="16.149999999999999" customHeight="1" thickBot="1" x14ac:dyDescent="0.3">
      <c r="A9" s="40">
        <v>2</v>
      </c>
      <c r="B9" s="53" t="s">
        <v>19</v>
      </c>
      <c r="C9" s="53" t="s">
        <v>57</v>
      </c>
      <c r="D9" s="53" t="s">
        <v>58</v>
      </c>
      <c r="E9" s="55" t="s">
        <v>13</v>
      </c>
      <c r="F9" s="63" t="s">
        <v>3</v>
      </c>
      <c r="G9" s="55" t="s">
        <v>14</v>
      </c>
      <c r="H9" s="73">
        <v>1800</v>
      </c>
      <c r="I9" s="99">
        <v>0</v>
      </c>
      <c r="J9" s="33">
        <f>SUM(H9*I9)*12</f>
        <v>0</v>
      </c>
      <c r="K9" s="34">
        <f>SUM(H9*I9)*12</f>
        <v>0</v>
      </c>
      <c r="L9" s="35">
        <f>SUM(H9*I9)*12</f>
        <v>0</v>
      </c>
      <c r="M9" s="35">
        <f>I9*H9*12</f>
        <v>0</v>
      </c>
      <c r="N9" s="36">
        <f>SUM(J9:M9)</f>
        <v>0</v>
      </c>
    </row>
    <row r="10" spans="1:14" ht="16.149999999999999" customHeight="1" x14ac:dyDescent="0.25">
      <c r="A10" s="89" t="s">
        <v>21</v>
      </c>
      <c r="B10" s="90"/>
      <c r="C10" s="91"/>
      <c r="D10" s="51"/>
      <c r="E10" s="11"/>
      <c r="F10" s="12"/>
      <c r="G10" s="11"/>
      <c r="H10" s="12"/>
      <c r="I10" s="74" t="s">
        <v>11</v>
      </c>
      <c r="J10" s="29"/>
      <c r="K10" s="30"/>
      <c r="L10" s="31"/>
      <c r="M10" s="54"/>
      <c r="N10" s="32"/>
    </row>
    <row r="11" spans="1:14" ht="16.149999999999999" customHeight="1" x14ac:dyDescent="0.25">
      <c r="A11" s="40">
        <v>3</v>
      </c>
      <c r="B11" s="53" t="s">
        <v>29</v>
      </c>
      <c r="C11" s="53" t="s">
        <v>48</v>
      </c>
      <c r="D11" s="53" t="s">
        <v>31</v>
      </c>
      <c r="E11" s="55" t="s">
        <v>13</v>
      </c>
      <c r="F11" s="41" t="s">
        <v>3</v>
      </c>
      <c r="G11" s="38" t="s">
        <v>14</v>
      </c>
      <c r="H11" s="48">
        <v>70</v>
      </c>
      <c r="I11" s="99">
        <v>0</v>
      </c>
      <c r="J11" s="33">
        <f>SUM(H11*I11)*12</f>
        <v>0</v>
      </c>
      <c r="K11" s="34">
        <f>SUM(H11*I11)*12</f>
        <v>0</v>
      </c>
      <c r="L11" s="35">
        <f>SUM(H11*I11)*12</f>
        <v>0</v>
      </c>
      <c r="M11" s="35">
        <f>I11*H11*12</f>
        <v>0</v>
      </c>
      <c r="N11" s="36">
        <f>SUM(J11:M11)</f>
        <v>0</v>
      </c>
    </row>
    <row r="12" spans="1:14" ht="16.149999999999999" customHeight="1" x14ac:dyDescent="0.25">
      <c r="A12" s="40">
        <v>4</v>
      </c>
      <c r="B12" s="53" t="s">
        <v>32</v>
      </c>
      <c r="C12" s="53" t="s">
        <v>33</v>
      </c>
      <c r="D12" s="53" t="s">
        <v>34</v>
      </c>
      <c r="E12" s="55" t="s">
        <v>13</v>
      </c>
      <c r="F12" s="41" t="s">
        <v>3</v>
      </c>
      <c r="G12" s="38" t="s">
        <v>14</v>
      </c>
      <c r="H12" s="48">
        <v>10</v>
      </c>
      <c r="I12" s="99">
        <v>0</v>
      </c>
      <c r="J12" s="33">
        <f>SUM(H12*I12)*12</f>
        <v>0</v>
      </c>
      <c r="K12" s="34">
        <f>SUM(H12*I12)*12</f>
        <v>0</v>
      </c>
      <c r="L12" s="35">
        <f>SUM(H12*I12)*12</f>
        <v>0</v>
      </c>
      <c r="M12" s="35">
        <f>I12*H12*12</f>
        <v>0</v>
      </c>
      <c r="N12" s="36">
        <f>SUM(J12:M12)</f>
        <v>0</v>
      </c>
    </row>
    <row r="13" spans="1:14" ht="16.149999999999999" customHeight="1" x14ac:dyDescent="0.25">
      <c r="A13" s="40">
        <v>5</v>
      </c>
      <c r="B13" s="53" t="s">
        <v>35</v>
      </c>
      <c r="C13" s="53" t="s">
        <v>36</v>
      </c>
      <c r="D13" s="53" t="s">
        <v>37</v>
      </c>
      <c r="E13" s="55" t="s">
        <v>38</v>
      </c>
      <c r="F13" s="41" t="s">
        <v>3</v>
      </c>
      <c r="G13" s="38" t="s">
        <v>14</v>
      </c>
      <c r="H13" s="48">
        <v>48</v>
      </c>
      <c r="I13" s="99">
        <v>0</v>
      </c>
      <c r="J13" s="33">
        <f>SUM(H13*I13)</f>
        <v>0</v>
      </c>
      <c r="K13" s="34">
        <f>SUM(H13*I13)</f>
        <v>0</v>
      </c>
      <c r="L13" s="35">
        <f>SUM(H13*I13)</f>
        <v>0</v>
      </c>
      <c r="M13" s="35">
        <f>I13*H13</f>
        <v>0</v>
      </c>
      <c r="N13" s="36">
        <f>SUM(J13:M13)</f>
        <v>0</v>
      </c>
    </row>
    <row r="14" spans="1:14" ht="16.149999999999999" customHeight="1" thickBot="1" x14ac:dyDescent="0.3">
      <c r="A14" s="40">
        <v>6</v>
      </c>
      <c r="B14" s="53" t="s">
        <v>39</v>
      </c>
      <c r="C14" s="53" t="s">
        <v>40</v>
      </c>
      <c r="D14" s="53" t="s">
        <v>41</v>
      </c>
      <c r="E14" s="55" t="s">
        <v>38</v>
      </c>
      <c r="F14" s="41" t="s">
        <v>3</v>
      </c>
      <c r="G14" s="38" t="s">
        <v>14</v>
      </c>
      <c r="H14" s="48">
        <v>1</v>
      </c>
      <c r="I14" s="99">
        <v>0</v>
      </c>
      <c r="J14" s="33">
        <f>SUM(H14*I14)</f>
        <v>0</v>
      </c>
      <c r="K14" s="34">
        <f>SUM(H14*I14)</f>
        <v>0</v>
      </c>
      <c r="L14" s="35">
        <f>SUM(H14*I14)</f>
        <v>0</v>
      </c>
      <c r="M14" s="35">
        <f>I14*H14</f>
        <v>0</v>
      </c>
      <c r="N14" s="36">
        <f>SUM(J14:M14)</f>
        <v>0</v>
      </c>
    </row>
    <row r="15" spans="1:14" ht="15.75" thickBot="1" x14ac:dyDescent="0.3">
      <c r="B15" s="52" t="s">
        <v>11</v>
      </c>
      <c r="C15" s="83" t="s">
        <v>0</v>
      </c>
      <c r="D15" s="84"/>
      <c r="E15" s="84"/>
      <c r="F15" s="85"/>
      <c r="G15" s="85"/>
      <c r="H15" s="86"/>
      <c r="I15" s="22"/>
      <c r="J15" s="13">
        <f>J8</f>
        <v>0</v>
      </c>
      <c r="K15" s="13">
        <f>K8</f>
        <v>0</v>
      </c>
      <c r="L15" s="14">
        <f>L8</f>
        <v>0</v>
      </c>
      <c r="M15" s="23"/>
      <c r="N15" s="23">
        <f>SUM(J15:L15)</f>
        <v>0</v>
      </c>
    </row>
    <row r="16" spans="1:14" x14ac:dyDescent="0.25">
      <c r="J16" s="17"/>
      <c r="K16" s="15"/>
      <c r="L16" s="17" t="s">
        <v>46</v>
      </c>
      <c r="M16" s="17"/>
      <c r="N16" s="16">
        <f>N15</f>
        <v>0</v>
      </c>
    </row>
    <row r="17" spans="1:14" ht="15.75" thickBot="1" x14ac:dyDescent="0.3">
      <c r="C17" s="3"/>
      <c r="D17" s="3"/>
      <c r="E17" s="3"/>
      <c r="F17" s="3"/>
      <c r="G17" s="3"/>
      <c r="J17" s="18"/>
      <c r="K17" s="1"/>
      <c r="L17" s="18" t="s">
        <v>47</v>
      </c>
      <c r="M17" s="18"/>
      <c r="N17" s="71">
        <f>SUM(N16*1.19)</f>
        <v>0</v>
      </c>
    </row>
    <row r="18" spans="1:14" x14ac:dyDescent="0.25">
      <c r="C18" s="3"/>
      <c r="D18" s="3"/>
      <c r="E18" s="3"/>
      <c r="F18" s="3"/>
      <c r="G18" s="3"/>
      <c r="J18" s="45"/>
      <c r="K18" s="46"/>
      <c r="L18" s="47"/>
      <c r="M18" s="47"/>
      <c r="N18" s="72"/>
    </row>
    <row r="19" spans="1:14" ht="16.149999999999999" customHeight="1" x14ac:dyDescent="0.25">
      <c r="A19" s="42"/>
      <c r="B19" s="24" t="s">
        <v>12</v>
      </c>
      <c r="C19" s="39"/>
      <c r="D19" s="39"/>
      <c r="E19" s="39"/>
      <c r="F19" s="43"/>
      <c r="G19" s="44"/>
      <c r="H19" s="12"/>
      <c r="I19" s="37"/>
      <c r="J19" s="79" t="s">
        <v>55</v>
      </c>
      <c r="K19" s="79"/>
      <c r="L19" s="79"/>
      <c r="M19" s="79"/>
    </row>
    <row r="20" spans="1:14" ht="26.25" x14ac:dyDescent="0.25">
      <c r="A20" s="49">
        <v>7</v>
      </c>
      <c r="B20" s="50" t="s">
        <v>17</v>
      </c>
      <c r="C20" s="38" t="s">
        <v>18</v>
      </c>
      <c r="D20" s="38" t="s">
        <v>16</v>
      </c>
      <c r="E20" s="38" t="s">
        <v>13</v>
      </c>
      <c r="F20" s="41" t="s">
        <v>3</v>
      </c>
      <c r="G20" s="38" t="s">
        <v>14</v>
      </c>
      <c r="H20" s="19"/>
      <c r="I20" s="100">
        <v>0</v>
      </c>
      <c r="J20" s="76">
        <f>I20</f>
        <v>0</v>
      </c>
      <c r="K20" s="77"/>
      <c r="L20" s="77"/>
      <c r="M20" s="78"/>
      <c r="N20" s="62"/>
    </row>
    <row r="21" spans="1:14" ht="26.25" x14ac:dyDescent="0.25">
      <c r="A21" s="49">
        <v>8</v>
      </c>
      <c r="B21" s="53" t="s">
        <v>19</v>
      </c>
      <c r="C21" s="53" t="s">
        <v>57</v>
      </c>
      <c r="D21" s="53" t="s">
        <v>58</v>
      </c>
      <c r="E21" s="55" t="s">
        <v>13</v>
      </c>
      <c r="F21" s="63" t="s">
        <v>3</v>
      </c>
      <c r="G21" s="55" t="s">
        <v>14</v>
      </c>
      <c r="H21" s="19"/>
      <c r="I21" s="100">
        <v>0</v>
      </c>
      <c r="J21" s="76">
        <f>I21</f>
        <v>0</v>
      </c>
      <c r="K21" s="77"/>
      <c r="L21" s="77"/>
      <c r="M21" s="78"/>
      <c r="N21" s="62"/>
    </row>
    <row r="22" spans="1:14" ht="26.25" x14ac:dyDescent="0.25">
      <c r="A22" s="49">
        <v>9</v>
      </c>
      <c r="B22" s="56" t="s">
        <v>29</v>
      </c>
      <c r="C22" s="57" t="s">
        <v>30</v>
      </c>
      <c r="D22" s="57" t="s">
        <v>31</v>
      </c>
      <c r="E22" s="58" t="s">
        <v>13</v>
      </c>
      <c r="F22" s="59" t="s">
        <v>3</v>
      </c>
      <c r="G22" s="60" t="s">
        <v>14</v>
      </c>
      <c r="H22" s="19"/>
      <c r="I22" s="100">
        <v>0</v>
      </c>
      <c r="J22" s="76">
        <f>I22</f>
        <v>0</v>
      </c>
      <c r="K22" s="77"/>
      <c r="L22" s="77"/>
      <c r="M22" s="78"/>
      <c r="N22" s="62"/>
    </row>
    <row r="23" spans="1:14" ht="26.25" x14ac:dyDescent="0.25">
      <c r="A23" s="12">
        <v>10</v>
      </c>
      <c r="B23" s="53" t="s">
        <v>32</v>
      </c>
      <c r="C23" s="53" t="s">
        <v>33</v>
      </c>
      <c r="D23" s="53" t="s">
        <v>34</v>
      </c>
      <c r="E23" s="55" t="s">
        <v>13</v>
      </c>
      <c r="F23" s="63" t="s">
        <v>3</v>
      </c>
      <c r="G23" s="55" t="s">
        <v>14</v>
      </c>
      <c r="H23" s="61"/>
      <c r="I23" s="101">
        <v>0</v>
      </c>
      <c r="J23" s="76">
        <f>I23</f>
        <v>0</v>
      </c>
      <c r="K23" s="77"/>
      <c r="L23" s="77"/>
      <c r="M23" s="78"/>
      <c r="N23" s="62"/>
    </row>
    <row r="24" spans="1:14" x14ac:dyDescent="0.25">
      <c r="A24" s="12"/>
      <c r="B24" s="53"/>
      <c r="C24" s="53"/>
      <c r="D24" s="53"/>
      <c r="E24" s="55"/>
      <c r="F24" s="63"/>
      <c r="G24" s="55"/>
      <c r="H24" s="61"/>
      <c r="I24" s="66"/>
      <c r="J24" s="69" t="s">
        <v>50</v>
      </c>
      <c r="K24" s="69" t="s">
        <v>51</v>
      </c>
      <c r="L24" s="69" t="s">
        <v>52</v>
      </c>
      <c r="M24" s="69" t="s">
        <v>70</v>
      </c>
      <c r="N24" s="68"/>
    </row>
    <row r="25" spans="1:14" ht="26.25" x14ac:dyDescent="0.25">
      <c r="A25" s="12">
        <v>11</v>
      </c>
      <c r="B25" s="53" t="s">
        <v>35</v>
      </c>
      <c r="C25" s="53" t="s">
        <v>36</v>
      </c>
      <c r="D25" s="53" t="s">
        <v>37</v>
      </c>
      <c r="E25" s="55" t="s">
        <v>38</v>
      </c>
      <c r="F25" s="63" t="s">
        <v>3</v>
      </c>
      <c r="G25" s="55" t="s">
        <v>14</v>
      </c>
      <c r="H25" s="11"/>
      <c r="I25" s="11"/>
      <c r="J25" s="102">
        <v>0</v>
      </c>
      <c r="K25" s="102">
        <v>0</v>
      </c>
      <c r="L25" s="102">
        <v>0</v>
      </c>
      <c r="M25" s="102">
        <v>0</v>
      </c>
      <c r="N25" s="62"/>
    </row>
    <row r="26" spans="1:14" ht="26.25" x14ac:dyDescent="0.25">
      <c r="A26" s="12">
        <v>12</v>
      </c>
      <c r="B26" s="53" t="s">
        <v>39</v>
      </c>
      <c r="C26" s="53" t="s">
        <v>40</v>
      </c>
      <c r="D26" s="53" t="s">
        <v>41</v>
      </c>
      <c r="E26" s="55" t="s">
        <v>38</v>
      </c>
      <c r="F26" s="63" t="s">
        <v>3</v>
      </c>
      <c r="G26" s="55" t="s">
        <v>14</v>
      </c>
      <c r="H26" s="11"/>
      <c r="I26" s="11"/>
      <c r="J26" s="102">
        <v>0</v>
      </c>
      <c r="K26" s="102">
        <v>0</v>
      </c>
      <c r="L26" s="102">
        <v>0</v>
      </c>
      <c r="M26" s="102">
        <v>0</v>
      </c>
      <c r="N26" s="62"/>
    </row>
    <row r="27" spans="1:14" x14ac:dyDescent="0.25">
      <c r="A27" s="12"/>
      <c r="B27" s="53"/>
      <c r="C27" s="53"/>
      <c r="D27" s="53"/>
      <c r="E27" s="55"/>
      <c r="F27" s="63"/>
      <c r="G27" s="55"/>
      <c r="H27" s="11"/>
      <c r="I27" s="11"/>
      <c r="J27" s="67"/>
      <c r="K27" s="67"/>
      <c r="L27" s="67"/>
      <c r="M27" s="70" t="s">
        <v>53</v>
      </c>
      <c r="N27" s="62"/>
    </row>
    <row r="28" spans="1:14" ht="26.25" x14ac:dyDescent="0.25">
      <c r="A28" s="12">
        <v>13</v>
      </c>
      <c r="B28" s="53" t="s">
        <v>42</v>
      </c>
      <c r="C28" s="53" t="s">
        <v>36</v>
      </c>
      <c r="D28" s="53" t="s">
        <v>44</v>
      </c>
      <c r="E28" s="55" t="s">
        <v>28</v>
      </c>
      <c r="F28" s="63" t="s">
        <v>3</v>
      </c>
      <c r="G28" s="55" t="s">
        <v>14</v>
      </c>
      <c r="H28" s="11"/>
      <c r="I28" s="11"/>
      <c r="J28" s="11"/>
      <c r="K28" s="11"/>
      <c r="L28" s="11"/>
      <c r="M28" s="102">
        <v>0</v>
      </c>
      <c r="N28" s="62"/>
    </row>
    <row r="29" spans="1:14" ht="26.25" x14ac:dyDescent="0.25">
      <c r="A29" s="12">
        <v>14</v>
      </c>
      <c r="B29" s="53" t="s">
        <v>43</v>
      </c>
      <c r="C29" s="53" t="s">
        <v>40</v>
      </c>
      <c r="D29" s="53" t="s">
        <v>45</v>
      </c>
      <c r="E29" s="55" t="s">
        <v>28</v>
      </c>
      <c r="F29" s="63" t="s">
        <v>3</v>
      </c>
      <c r="G29" s="55" t="s">
        <v>14</v>
      </c>
      <c r="H29" s="11"/>
      <c r="I29" s="11"/>
      <c r="J29" s="11"/>
      <c r="K29" s="11"/>
      <c r="L29" s="11"/>
      <c r="M29" s="99">
        <v>0</v>
      </c>
      <c r="N29" s="64"/>
    </row>
    <row r="33" spans="2:10" ht="23.25" x14ac:dyDescent="0.35">
      <c r="B33" s="87" t="s">
        <v>2</v>
      </c>
      <c r="C33" s="88"/>
      <c r="D33" s="88"/>
      <c r="E33" s="88"/>
      <c r="F33" s="88"/>
      <c r="G33" s="88"/>
      <c r="H33" s="88"/>
      <c r="I33"/>
    </row>
    <row r="35" spans="2:10" x14ac:dyDescent="0.25">
      <c r="B35" s="65" t="s">
        <v>49</v>
      </c>
      <c r="C35" s="75" t="s">
        <v>56</v>
      </c>
      <c r="D35" s="75"/>
    </row>
    <row r="37" spans="2:10" x14ac:dyDescent="0.25">
      <c r="J37" s="3">
        <v>1</v>
      </c>
    </row>
    <row r="39" spans="2:10" x14ac:dyDescent="0.25">
      <c r="B39" s="92"/>
      <c r="C39" s="92"/>
      <c r="D39" s="92"/>
      <c r="E39" s="92"/>
      <c r="F39" s="92"/>
    </row>
    <row r="40" spans="2:10" x14ac:dyDescent="0.25">
      <c r="B40" s="92" t="s">
        <v>60</v>
      </c>
      <c r="C40" s="92"/>
      <c r="D40" s="92"/>
      <c r="E40" s="92"/>
      <c r="F40" s="92"/>
    </row>
    <row r="41" spans="2:10" x14ac:dyDescent="0.25">
      <c r="B41" s="97"/>
      <c r="C41" s="97"/>
      <c r="D41" s="97"/>
      <c r="E41" s="97"/>
      <c r="F41" s="97"/>
    </row>
    <row r="42" spans="2:10" x14ac:dyDescent="0.25">
      <c r="B42" s="92"/>
      <c r="C42" s="92"/>
      <c r="D42" s="92"/>
      <c r="E42" s="92"/>
      <c r="F42" s="92"/>
    </row>
    <row r="43" spans="2:10" x14ac:dyDescent="0.25">
      <c r="B43" s="92"/>
      <c r="C43" s="92"/>
      <c r="D43" s="92"/>
      <c r="E43" s="92"/>
      <c r="F43" s="92"/>
    </row>
    <row r="44" spans="2:10" x14ac:dyDescent="0.25">
      <c r="B44" s="98"/>
      <c r="C44" s="98"/>
      <c r="D44" s="97"/>
      <c r="E44" s="97"/>
      <c r="F44" s="97"/>
    </row>
    <row r="45" spans="2:10" x14ac:dyDescent="0.25">
      <c r="B45" s="93" t="s">
        <v>61</v>
      </c>
      <c r="C45" s="93"/>
      <c r="D45" s="93" t="s">
        <v>62</v>
      </c>
      <c r="E45" s="93"/>
      <c r="F45" s="93"/>
    </row>
    <row r="46" spans="2:10" x14ac:dyDescent="0.25">
      <c r="B46" s="92"/>
      <c r="C46" s="92"/>
      <c r="D46" s="92"/>
      <c r="E46" s="92"/>
      <c r="F46" s="92"/>
    </row>
    <row r="47" spans="2:10" x14ac:dyDescent="0.25">
      <c r="B47" s="92"/>
      <c r="C47" s="92"/>
      <c r="D47" s="92"/>
      <c r="E47" s="92"/>
      <c r="F47" s="92"/>
    </row>
    <row r="48" spans="2:10" x14ac:dyDescent="0.25">
      <c r="B48" s="92" t="s">
        <v>63</v>
      </c>
      <c r="C48" s="92"/>
      <c r="D48" s="92"/>
      <c r="E48" s="92"/>
      <c r="F48" s="92"/>
    </row>
    <row r="49" spans="2:6" x14ac:dyDescent="0.25">
      <c r="B49" s="97"/>
      <c r="C49" s="97"/>
      <c r="D49" s="97"/>
      <c r="E49" s="97"/>
      <c r="F49" s="97"/>
    </row>
    <row r="50" spans="2:6" x14ac:dyDescent="0.25">
      <c r="B50" s="94" t="s">
        <v>64</v>
      </c>
      <c r="C50" s="94"/>
      <c r="D50" s="94" t="s">
        <v>65</v>
      </c>
      <c r="E50" s="94"/>
      <c r="F50" s="94"/>
    </row>
    <row r="51" spans="2:6" x14ac:dyDescent="0.25">
      <c r="B51" s="92"/>
      <c r="C51" s="95"/>
      <c r="D51" s="95"/>
      <c r="E51" s="95"/>
      <c r="F51" s="95"/>
    </row>
    <row r="52" spans="2:6" x14ac:dyDescent="0.25">
      <c r="B52" s="96" t="s">
        <v>66</v>
      </c>
      <c r="C52" s="75"/>
      <c r="D52" s="75"/>
      <c r="E52" s="75"/>
      <c r="F52" s="75"/>
    </row>
  </sheetData>
  <sheetProtection algorithmName="SHA-512" hashValue="WaV/GDn5bVRywL8wzTOqkK9VdlucC11AH7wEWYNM0jXZui/ZHFsIMeGLk7B92cUY0IxQPKVjzq2d+Jx3bxu6Sw==" saltValue="H9/o9VXeH8L6Fg/bpzu+ww==" spinCount="100000" sheet="1" formatCells="0"/>
  <mergeCells count="21">
    <mergeCell ref="B49:C49"/>
    <mergeCell ref="D49:F49"/>
    <mergeCell ref="B50:C50"/>
    <mergeCell ref="D50:F50"/>
    <mergeCell ref="B52:F52"/>
    <mergeCell ref="B41:F41"/>
    <mergeCell ref="B44:C44"/>
    <mergeCell ref="D44:F44"/>
    <mergeCell ref="B45:C45"/>
    <mergeCell ref="D45:F45"/>
    <mergeCell ref="J5:L5"/>
    <mergeCell ref="C15:H15"/>
    <mergeCell ref="B33:H33"/>
    <mergeCell ref="A7:C7"/>
    <mergeCell ref="A10:C10"/>
    <mergeCell ref="C35:D35"/>
    <mergeCell ref="J20:M20"/>
    <mergeCell ref="J22:M22"/>
    <mergeCell ref="J23:M23"/>
    <mergeCell ref="J19:M19"/>
    <mergeCell ref="J21:M21"/>
  </mergeCells>
  <pageMargins left="0.7" right="0.7" top="0.75" bottom="0.75" header="0.3" footer="0.3"/>
  <pageSetup paperSize="8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 Enterprise Agreement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Duerr</dc:creator>
  <cp:keywords/>
  <dc:description/>
  <cp:lastModifiedBy>Breyer, Axel</cp:lastModifiedBy>
  <cp:lastPrinted>2024-10-18T08:22:03Z</cp:lastPrinted>
  <dcterms:created xsi:type="dcterms:W3CDTF">2018-09-03T19:36:45Z</dcterms:created>
  <dcterms:modified xsi:type="dcterms:W3CDTF">2024-10-18T08:24:25Z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175b34-6cf0-400e-886d-76324c289bc7_Enabled">
    <vt:lpwstr>true</vt:lpwstr>
  </property>
  <property fmtid="{D5CDD505-2E9C-101B-9397-08002B2CF9AE}" pid="3" name="MSIP_Label_24175b34-6cf0-400e-886d-76324c289bc7_SetDate">
    <vt:lpwstr>2024-10-03T07:50:22Z</vt:lpwstr>
  </property>
  <property fmtid="{D5CDD505-2E9C-101B-9397-08002B2CF9AE}" pid="4" name="MSIP_Label_24175b34-6cf0-400e-886d-76324c289bc7_Method">
    <vt:lpwstr>Standard</vt:lpwstr>
  </property>
  <property fmtid="{D5CDD505-2E9C-101B-9397-08002B2CF9AE}" pid="5" name="MSIP_Label_24175b34-6cf0-400e-886d-76324c289bc7_Name">
    <vt:lpwstr>Public</vt:lpwstr>
  </property>
  <property fmtid="{D5CDD505-2E9C-101B-9397-08002B2CF9AE}" pid="6" name="MSIP_Label_24175b34-6cf0-400e-886d-76324c289bc7_SiteId">
    <vt:lpwstr>8247c9e9-d34d-4edc-b721-187b13ce1dcb</vt:lpwstr>
  </property>
  <property fmtid="{D5CDD505-2E9C-101B-9397-08002B2CF9AE}" pid="7" name="MSIP_Label_24175b34-6cf0-400e-886d-76324c289bc7_ActionId">
    <vt:lpwstr>cb5e2b1b-b24f-42ef-bed7-c81971e22e5d</vt:lpwstr>
  </property>
  <property fmtid="{D5CDD505-2E9C-101B-9397-08002B2CF9AE}" pid="8" name="MSIP_Label_24175b34-6cf0-400e-886d-76324c289bc7_ContentBits">
    <vt:lpwstr>0</vt:lpwstr>
  </property>
</Properties>
</file>