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filterPrivacy="1" defaultThemeVersion="166925"/>
  <xr:revisionPtr revIDLastSave="3" documentId="13_ncr:1_{BF86F442-0172-4A92-AF5E-65C714C055B8}" xr6:coauthVersionLast="47" xr6:coauthVersionMax="47" xr10:uidLastSave="{C524FDE8-C5BC-4A13-8A5A-5D36FEF8B1EA}"/>
  <bookViews>
    <workbookView xWindow="-120" yWindow="-120" windowWidth="29040" windowHeight="15720" xr2:uid="{06D1FA14-8B26-4CDE-A72B-8768D1291EFC}"/>
  </bookViews>
  <sheets>
    <sheet name="Tabelle1" sheetId="1" r:id="rId1"/>
  </sheets>
  <definedNames>
    <definedName name="_xlnm.Print_Area" localSheetId="0">Tabelle1!$A$1:$T$121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7" i="1" l="1"/>
  <c r="P97" i="1"/>
  <c r="I97" i="1"/>
  <c r="B97" i="1"/>
  <c r="D97" i="1"/>
  <c r="K97" i="1"/>
  <c r="I67" i="1"/>
  <c r="P67" i="1"/>
  <c r="P51" i="1"/>
  <c r="I51" i="1"/>
  <c r="B67" i="1"/>
  <c r="B51" i="1"/>
  <c r="B70" i="1" l="1"/>
  <c r="I70" i="1"/>
  <c r="P70" i="1"/>
  <c r="T97" i="1" l="1"/>
  <c r="M97" i="1"/>
  <c r="T98" i="1" l="1"/>
  <c r="T99" i="1" s="1"/>
  <c r="M98" i="1"/>
  <c r="M99" i="1" s="1"/>
  <c r="F97" i="1" l="1"/>
  <c r="F98" i="1" s="1"/>
  <c r="F99" i="1" s="1"/>
</calcChain>
</file>

<file path=xl/sharedStrings.xml><?xml version="1.0" encoding="utf-8"?>
<sst xmlns="http://schemas.openxmlformats.org/spreadsheetml/2006/main" count="228" uniqueCount="86">
  <si>
    <t xml:space="preserve">Angebot/Leistungsverzeichnis zur Strombelieferung </t>
  </si>
  <si>
    <t>Ausschreibung von:</t>
  </si>
  <si>
    <t xml:space="preserve">Auftraggeber:  </t>
  </si>
  <si>
    <t>Stadt Fürstenwalde/Spree nebst weiteren Teilnehmern</t>
  </si>
  <si>
    <t xml:space="preserve">Straße, Hausnummer:  </t>
  </si>
  <si>
    <t>Am Markt 4</t>
  </si>
  <si>
    <t xml:space="preserve">PLZ, Ort:  </t>
  </si>
  <si>
    <t>15517 Fürstenwalde/Spree</t>
  </si>
  <si>
    <t>Vergabenummer:</t>
  </si>
  <si>
    <t>108920-S24</t>
  </si>
  <si>
    <t>weitere Teilnehmer:</t>
  </si>
  <si>
    <t xml:space="preserve">Amt Odervorland – Bahnhofstraße 3-4 – 15518 Briesen (Mark) </t>
  </si>
  <si>
    <t xml:space="preserve">Amt Scharmützelsee – Forsthausstraße 4 – 15526 Bad Sarrow </t>
  </si>
  <si>
    <t>Stadt Storkow – Rudolf-Breitscheid-Str. 74 – 15859 Storkow (Mark)</t>
  </si>
  <si>
    <t>Bieter:</t>
  </si>
  <si>
    <t>Firma:</t>
  </si>
  <si>
    <t>Straße, Hausnummer:</t>
  </si>
  <si>
    <t>PLZ, Ort:</t>
  </si>
  <si>
    <t>Ansprechpartner:</t>
  </si>
  <si>
    <t xml:space="preserve">Telefon und Fax: </t>
  </si>
  <si>
    <t>E-Mail-Adresse:</t>
  </si>
  <si>
    <t xml:space="preserve">Ort, Datum: </t>
  </si>
  <si>
    <t>Grau hinterlegte Felder sind vom Bieter zu ergänzen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</si>
  <si>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</si>
  <si>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</si>
  <si>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Preisgruppe 1 - RLM</t>
  </si>
  <si>
    <t>Preisgruppe 2 - SLP</t>
  </si>
  <si>
    <t>Preisgruppe 3 - Straßenbeleuchtung</t>
  </si>
  <si>
    <t>Energiepreis2025</t>
  </si>
  <si>
    <t>EP2025 = x2025*Base2025+y2025*Peak2025+z2025</t>
  </si>
  <si>
    <t>x2025</t>
  </si>
  <si>
    <t>y2025</t>
  </si>
  <si>
    <t xml:space="preserve">Z2025 </t>
  </si>
  <si>
    <t>ct/kWh</t>
  </si>
  <si>
    <t>Ökoaufschlag2025</t>
  </si>
  <si>
    <t>Base2025</t>
  </si>
  <si>
    <t>EEX German Power Future</t>
  </si>
  <si>
    <t>vom 17.09.2024</t>
  </si>
  <si>
    <t>Peak2025</t>
  </si>
  <si>
    <t>EP2025 =</t>
  </si>
  <si>
    <t>Energiepreis2026</t>
  </si>
  <si>
    <t>EP2026 = x2026*Base2026+y2026*Peak2026+z2026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</si>
  <si>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</si>
  <si>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</si>
  <si>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</si>
  <si>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</si>
  <si>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</si>
  <si>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</si>
  <si>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</si>
  <si>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Energiepreis2025-2026</t>
  </si>
  <si>
    <r>
      <t>EP</t>
    </r>
    <r>
      <rPr>
        <sz val="7"/>
        <color theme="1"/>
        <rFont val="Century Gothic"/>
        <family val="2"/>
      </rPr>
      <t xml:space="preserve">2025-2026 </t>
    </r>
    <r>
      <rPr>
        <sz val="10"/>
        <color theme="1"/>
        <rFont val="Century Gothic"/>
        <family val="2"/>
      </rPr>
      <t>= (EP</t>
    </r>
    <r>
      <rPr>
        <sz val="7"/>
        <color theme="1"/>
        <rFont val="Century Gothic"/>
        <family val="2"/>
      </rPr>
      <t>2025</t>
    </r>
    <r>
      <rPr>
        <sz val="10"/>
        <color theme="1"/>
        <rFont val="Century Gothic"/>
        <family val="2"/>
      </rPr>
      <t xml:space="preserve"> + EP</t>
    </r>
    <r>
      <rPr>
        <sz val="7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>) / 2</t>
    </r>
  </si>
  <si>
    <t>Verlängerungsoption</t>
  </si>
  <si>
    <t>Energiepreis2027</t>
  </si>
  <si>
    <t>EP2027 = x2027*Base2027+y2027*Peak2027+z2027</t>
  </si>
  <si>
    <t>x2027</t>
  </si>
  <si>
    <t>y2027</t>
  </si>
  <si>
    <t>Z2027</t>
  </si>
  <si>
    <t>Energiepreis2028</t>
  </si>
  <si>
    <t>EP2028 = x2028*Base2028+y2028*Peak2028+z2028</t>
  </si>
  <si>
    <t>x2028</t>
  </si>
  <si>
    <t>y2028</t>
  </si>
  <si>
    <t>Z2028</t>
  </si>
  <si>
    <t>Berechnung der Kosten für die Vertragsglaufzeit:</t>
  </si>
  <si>
    <t>Die Kosten sind vom Bieter auf zwei Nachkommastellen kaufmännisch zu runden. Weitere Erläuterungen zu den Kosten und den einzelnen Kostenbestandteilen können Sie der Leistungsbeschreibung entnehmen.</t>
  </si>
  <si>
    <t>Gesamtkosten2025-2026</t>
  </si>
  <si>
    <t xml:space="preserve"> =  (EP2025-2026/100)*Verbrauchsmenge</t>
  </si>
  <si>
    <t>Gesamtkosten2025</t>
  </si>
  <si>
    <t>Energiekosten2025-2026 (netto)   (</t>
  </si>
  <si>
    <t>/100)*</t>
  </si>
  <si>
    <t>kWh =</t>
  </si>
  <si>
    <t>Energiekosten2025 (netto)     (</t>
  </si>
  <si>
    <t>Mehrwertsteuer</t>
  </si>
  <si>
    <t>%</t>
  </si>
  <si>
    <t>Energiekosten2025-2026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</si>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</sst>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7"/>
      <color theme="1"/>
      <name val="Century Gothic"/>
      <family val="2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9" fillId="0" borderId="0" xfId="0" applyFont="1" applyAlignment="1">
      <alignment horizontal="left" vertical="center"/>
    </xf>
    <xf numFmtId="3" fontId="0" fillId="4" borderId="0" xfId="0" applyNumberFormat="1" applyFill="1"/>
    <xf numFmtId="44" fontId="2" fillId="4" borderId="0" xfId="1" applyFont="1" applyFill="1" applyBorder="1"/>
    <xf numFmtId="0" fontId="0" fillId="4" borderId="0" xfId="0" applyFill="1" applyAlignment="1">
      <alignment horizontal="left"/>
    </xf>
    <xf numFmtId="0" fontId="8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0" fillId="2" borderId="1" xfId="0" applyNumberFormat="1" applyFill="1" applyBorder="1" applyAlignment="1"/>
    <xf numFmtId="165" fontId="0" fillId="2" borderId="1" xfId="0" applyNumberFormat="1" applyFill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371183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919546-57E1-4CD1-BEAD-C26E8A3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109</xdr:row>
          <xdr:rowOff>47625</xdr:rowOff>
        </xdr:from>
        <xdr:to>
          <xdr:col>1</xdr:col>
          <xdr:colOff>657225</xdr:colOff>
          <xdr:row>109</xdr:row>
          <xdr:rowOff>276225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110</xdr:row>
          <xdr:rowOff>19050</xdr:rowOff>
        </xdr:from>
        <xdr:to>
          <xdr:col>1</xdr:col>
          <xdr:colOff>657225</xdr:colOff>
          <xdr:row>111</xdr:row>
          <xdr:rowOff>47625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T120"/>
  <sheetViews>
    <sheetView showGridLines="0" tabSelected="1" view="pageBreakPreview" topLeftCell="A65" zoomScale="85" zoomScaleNormal="100" zoomScaleSheetLayoutView="85" workbookViewId="0">
      <selection activeCell="R97" sqref="R97"/>
    </sheetView>
  </sheetViews>
  <sheetFormatPr defaultColWidth="11.42578125" defaultRowHeight="15"/>
  <cols>
    <col min="1" max="1" width="29.140625" customWidth="1"/>
    <col min="6" max="6" width="13" bestFit="1" customWidth="1"/>
    <col min="12" max="12" width="13" bestFit="1" customWidth="1"/>
  </cols>
  <sheetData>
    <row r="5" spans="1:6" ht="21">
      <c r="A5" s="39" t="s">
        <v>0</v>
      </c>
      <c r="B5" s="39"/>
      <c r="C5" s="39"/>
      <c r="D5" s="39"/>
      <c r="E5" s="39"/>
      <c r="F5" s="39"/>
    </row>
    <row r="7" spans="1:6" ht="15.75">
      <c r="A7" s="2" t="s">
        <v>1</v>
      </c>
      <c r="D7" s="2"/>
    </row>
    <row r="8" spans="1:6" ht="22.5" customHeight="1">
      <c r="A8" t="s">
        <v>2</v>
      </c>
      <c r="B8" s="11" t="s">
        <v>3</v>
      </c>
      <c r="C8" s="13"/>
      <c r="D8" s="11"/>
      <c r="E8" s="11"/>
      <c r="F8" s="11"/>
    </row>
    <row r="9" spans="1:6" ht="22.5" customHeight="1">
      <c r="A9" t="s">
        <v>4</v>
      </c>
      <c r="B9" s="11" t="s">
        <v>5</v>
      </c>
      <c r="C9" s="13"/>
      <c r="D9" s="12"/>
      <c r="E9" s="12"/>
      <c r="F9" s="12"/>
    </row>
    <row r="10" spans="1:6" ht="22.5" customHeight="1">
      <c r="A10" t="s">
        <v>6</v>
      </c>
      <c r="B10" s="22" t="s">
        <v>7</v>
      </c>
      <c r="C10" s="14"/>
      <c r="D10" s="12"/>
      <c r="E10" s="12"/>
      <c r="F10" s="12"/>
    </row>
    <row r="11" spans="1:6" ht="22.5" customHeight="1">
      <c r="A11" t="s">
        <v>8</v>
      </c>
      <c r="B11" s="22" t="s">
        <v>9</v>
      </c>
      <c r="C11" s="14"/>
      <c r="D11" s="12"/>
      <c r="E11" s="12"/>
      <c r="F11" s="12"/>
    </row>
    <row r="13" spans="1:6" ht="15.75">
      <c r="A13" s="2" t="s">
        <v>10</v>
      </c>
    </row>
    <row r="14" spans="1:6">
      <c r="A14" t="s">
        <v>11</v>
      </c>
    </row>
    <row r="15" spans="1:6">
      <c r="A15" t="s">
        <v>12</v>
      </c>
    </row>
    <row r="16" spans="1:6">
      <c r="A16" t="s">
        <v>13</v>
      </c>
    </row>
    <row r="17" spans="1:6">
      <c r="A17" s="34"/>
      <c r="B17" s="34"/>
      <c r="C17" s="34"/>
      <c r="D17" s="34"/>
      <c r="E17" s="34"/>
      <c r="F17" s="34"/>
    </row>
    <row r="18" spans="1:6" ht="11.25" customHeight="1">
      <c r="A18" s="2" t="s">
        <v>14</v>
      </c>
      <c r="B18" s="34"/>
      <c r="C18" s="34"/>
      <c r="D18" s="34"/>
      <c r="E18" s="34"/>
      <c r="F18" s="34"/>
    </row>
    <row r="19" spans="1:6" ht="22.5" customHeight="1">
      <c r="A19" t="s">
        <v>15</v>
      </c>
      <c r="B19" s="41"/>
      <c r="C19" s="41"/>
      <c r="D19" s="41"/>
      <c r="E19" s="41"/>
      <c r="F19" s="41"/>
    </row>
    <row r="20" spans="1:6" ht="22.5" customHeight="1">
      <c r="A20" t="s">
        <v>16</v>
      </c>
      <c r="B20" s="41"/>
      <c r="C20" s="41"/>
      <c r="D20" s="41"/>
      <c r="E20" s="41"/>
      <c r="F20" s="41"/>
    </row>
    <row r="21" spans="1:6" ht="22.5" customHeight="1">
      <c r="A21" t="s">
        <v>17</v>
      </c>
      <c r="B21" s="41"/>
      <c r="C21" s="41"/>
      <c r="D21" s="41"/>
      <c r="E21" s="41"/>
      <c r="F21" s="41"/>
    </row>
    <row r="22" spans="1:6" ht="22.5" customHeight="1">
      <c r="A22" t="s">
        <v>18</v>
      </c>
      <c r="B22" s="41"/>
      <c r="C22" s="41"/>
      <c r="D22" s="41"/>
      <c r="E22" s="41"/>
      <c r="F22" s="41"/>
    </row>
    <row r="23" spans="1:6" ht="22.5" customHeight="1">
      <c r="A23" t="s">
        <v>19</v>
      </c>
      <c r="B23" s="41"/>
      <c r="C23" s="41"/>
      <c r="D23" s="41"/>
      <c r="E23" s="41"/>
      <c r="F23" s="41"/>
    </row>
    <row r="24" spans="1:6" ht="22.5" customHeight="1">
      <c r="A24" t="s">
        <v>20</v>
      </c>
      <c r="B24" s="41"/>
      <c r="C24" s="41"/>
      <c r="D24" s="41"/>
      <c r="E24" s="41"/>
      <c r="F24" s="41"/>
    </row>
    <row r="25" spans="1:6" ht="22.5" customHeight="1">
      <c r="A25" t="s">
        <v>21</v>
      </c>
      <c r="B25" s="41"/>
      <c r="C25" s="41"/>
      <c r="D25" s="41"/>
      <c r="E25" s="41"/>
      <c r="F25" s="41"/>
    </row>
    <row r="27" spans="1:6">
      <c r="A27" s="10" t="s">
        <v>22</v>
      </c>
      <c r="B27" s="10"/>
      <c r="C27" s="10"/>
    </row>
    <row r="29" spans="1:6" ht="15.75">
      <c r="A29" s="2" t="s">
        <v>23</v>
      </c>
    </row>
    <row r="30" spans="1:6" ht="7.5" customHeight="1">
      <c r="A30" s="3"/>
    </row>
    <row r="31" spans="1:6">
      <c r="A31" s="40" t="s">
        <v>24</v>
      </c>
      <c r="B31" s="40"/>
      <c r="C31" s="40"/>
      <c r="D31" s="40"/>
      <c r="E31" s="40"/>
      <c r="F31" s="40"/>
    </row>
    <row r="32" spans="1:6">
      <c r="A32" s="40"/>
      <c r="B32" s="40"/>
      <c r="C32" s="40"/>
      <c r="D32" s="40"/>
      <c r="E32" s="40"/>
      <c r="F32" s="40"/>
    </row>
    <row r="33" spans="1:20">
      <c r="A33" s="40"/>
      <c r="B33" s="40"/>
      <c r="C33" s="40"/>
      <c r="D33" s="40"/>
      <c r="E33" s="40"/>
      <c r="F33" s="40"/>
    </row>
    <row r="36" spans="1:20">
      <c r="A36" s="43" t="s">
        <v>25</v>
      </c>
      <c r="B36" s="43"/>
      <c r="C36" s="43"/>
      <c r="D36" s="43"/>
      <c r="E36" s="43"/>
      <c r="F36" s="43"/>
      <c r="H36" s="43" t="s">
        <v>26</v>
      </c>
      <c r="I36" s="43"/>
      <c r="J36" s="43"/>
      <c r="K36" s="43"/>
      <c r="L36" s="43"/>
      <c r="M36" s="43"/>
      <c r="O36" s="43" t="s">
        <v>27</v>
      </c>
      <c r="P36" s="43"/>
      <c r="Q36" s="43"/>
      <c r="R36" s="43"/>
      <c r="S36" s="43"/>
      <c r="T36" s="43"/>
    </row>
    <row r="37" spans="1:20">
      <c r="A37" s="1" t="s">
        <v>28</v>
      </c>
      <c r="B37" t="s">
        <v>29</v>
      </c>
      <c r="H37" s="1" t="s">
        <v>28</v>
      </c>
      <c r="I37" t="s">
        <v>29</v>
      </c>
      <c r="O37" s="1" t="s">
        <v>28</v>
      </c>
      <c r="P37" t="s">
        <v>29</v>
      </c>
    </row>
    <row r="38" spans="1:20">
      <c r="A38" s="1"/>
      <c r="H38" s="1"/>
      <c r="O38" s="1"/>
    </row>
    <row r="39" spans="1:20">
      <c r="A39" s="4" t="s">
        <v>30</v>
      </c>
      <c r="B39" s="49"/>
      <c r="C39" s="49"/>
      <c r="H39" s="4" t="s">
        <v>30</v>
      </c>
      <c r="I39" s="49"/>
      <c r="J39" s="49"/>
      <c r="O39" s="4" t="s">
        <v>30</v>
      </c>
      <c r="P39" s="49"/>
      <c r="Q39" s="49"/>
    </row>
    <row r="40" spans="1:20" ht="12" customHeight="1">
      <c r="A40" s="4"/>
      <c r="E40" s="21"/>
      <c r="H40" s="4"/>
      <c r="L40" s="21"/>
      <c r="O40" s="4"/>
      <c r="S40" s="21"/>
    </row>
    <row r="41" spans="1:20">
      <c r="A41" s="4" t="s">
        <v>31</v>
      </c>
      <c r="B41" s="49"/>
      <c r="C41" s="49"/>
      <c r="H41" s="4" t="s">
        <v>31</v>
      </c>
      <c r="I41" s="49"/>
      <c r="J41" s="49"/>
      <c r="O41" s="4" t="s">
        <v>31</v>
      </c>
      <c r="P41" s="49"/>
      <c r="Q41" s="49"/>
    </row>
    <row r="42" spans="1:20" ht="7.5" customHeight="1">
      <c r="A42" s="1"/>
      <c r="H42" s="1"/>
      <c r="O42" s="1"/>
    </row>
    <row r="43" spans="1:20">
      <c r="A43" s="4" t="s">
        <v>32</v>
      </c>
      <c r="B43" s="50"/>
      <c r="C43" s="50"/>
      <c r="D43" t="s">
        <v>33</v>
      </c>
      <c r="H43" s="4" t="s">
        <v>32</v>
      </c>
      <c r="I43" s="50"/>
      <c r="J43" s="50"/>
      <c r="K43" t="s">
        <v>33</v>
      </c>
      <c r="O43" s="4" t="s">
        <v>32</v>
      </c>
      <c r="P43" s="50"/>
      <c r="Q43" s="50"/>
      <c r="R43" t="s">
        <v>33</v>
      </c>
    </row>
    <row r="44" spans="1:20" ht="7.5" customHeight="1"/>
    <row r="45" spans="1:20" ht="15.75" customHeight="1">
      <c r="A45" s="4" t="s">
        <v>34</v>
      </c>
      <c r="B45" s="50"/>
      <c r="C45" s="50"/>
      <c r="D45" t="s">
        <v>33</v>
      </c>
      <c r="H45" s="4" t="s">
        <v>34</v>
      </c>
      <c r="I45" s="50"/>
      <c r="J45" s="50"/>
      <c r="K45" t="s">
        <v>33</v>
      </c>
      <c r="O45" s="4" t="s">
        <v>34</v>
      </c>
      <c r="P45" s="50"/>
      <c r="Q45" s="50"/>
      <c r="R45" t="s">
        <v>33</v>
      </c>
    </row>
    <row r="46" spans="1:20" ht="7.5" customHeight="1"/>
    <row r="47" spans="1:20">
      <c r="A47" s="4" t="s">
        <v>35</v>
      </c>
      <c r="B47" s="50"/>
      <c r="C47" s="50"/>
      <c r="D47" t="s">
        <v>33</v>
      </c>
      <c r="E47" s="21" t="s">
        <v>36</v>
      </c>
      <c r="H47" s="4" t="s">
        <v>35</v>
      </c>
      <c r="I47" s="50"/>
      <c r="J47" s="50"/>
      <c r="K47" t="s">
        <v>33</v>
      </c>
      <c r="L47" s="21" t="s">
        <v>36</v>
      </c>
      <c r="O47" s="4" t="s">
        <v>35</v>
      </c>
      <c r="P47" s="50"/>
      <c r="Q47" s="50"/>
      <c r="R47" t="s">
        <v>33</v>
      </c>
      <c r="S47" s="21" t="s">
        <v>36</v>
      </c>
    </row>
    <row r="48" spans="1:20" ht="12.75" customHeight="1">
      <c r="A48" s="4"/>
      <c r="B48" s="42" t="s">
        <v>37</v>
      </c>
      <c r="C48" s="42"/>
      <c r="H48" s="4"/>
      <c r="I48" s="42" t="s">
        <v>37</v>
      </c>
      <c r="J48" s="42"/>
      <c r="O48" s="4"/>
      <c r="P48" s="42" t="s">
        <v>37</v>
      </c>
      <c r="Q48" s="42"/>
    </row>
    <row r="49" spans="1:19">
      <c r="A49" s="4" t="s">
        <v>38</v>
      </c>
      <c r="B49" s="45"/>
      <c r="C49" s="45"/>
      <c r="D49" t="s">
        <v>33</v>
      </c>
      <c r="E49" s="21" t="s">
        <v>36</v>
      </c>
      <c r="H49" s="4" t="s">
        <v>38</v>
      </c>
      <c r="I49" s="45"/>
      <c r="J49" s="45"/>
      <c r="K49" t="s">
        <v>33</v>
      </c>
      <c r="L49" s="21" t="s">
        <v>36</v>
      </c>
      <c r="O49" s="4" t="s">
        <v>38</v>
      </c>
      <c r="P49" s="45"/>
      <c r="Q49" s="45"/>
      <c r="R49" t="s">
        <v>33</v>
      </c>
      <c r="S49" s="21" t="s">
        <v>36</v>
      </c>
    </row>
    <row r="50" spans="1:19" ht="12" customHeight="1">
      <c r="B50" s="42" t="s">
        <v>37</v>
      </c>
      <c r="C50" s="42"/>
      <c r="I50" s="42" t="s">
        <v>37</v>
      </c>
      <c r="J50" s="42"/>
      <c r="P50" s="42" t="s">
        <v>37</v>
      </c>
      <c r="Q50" s="42"/>
    </row>
    <row r="51" spans="1:19" ht="22.5" customHeight="1">
      <c r="A51" s="4" t="s">
        <v>39</v>
      </c>
      <c r="B51" s="44">
        <f>ROUND((B39*B47)+(B41*B49)+B45+B43,3)</f>
        <v>0</v>
      </c>
      <c r="C51" s="44"/>
      <c r="D51" t="s">
        <v>33</v>
      </c>
      <c r="H51" s="4" t="s">
        <v>39</v>
      </c>
      <c r="I51" s="44">
        <f>ROUND((I39*I47)+(I41*I49)+I45+I43,3)</f>
        <v>0</v>
      </c>
      <c r="J51" s="44"/>
      <c r="K51" t="s">
        <v>33</v>
      </c>
      <c r="O51" s="4" t="s">
        <v>39</v>
      </c>
      <c r="P51" s="44">
        <f>ROUND((P39*P47)+(P41*P49)+P45+P43,3)</f>
        <v>0</v>
      </c>
      <c r="Q51" s="44"/>
      <c r="R51" t="s">
        <v>33</v>
      </c>
    </row>
    <row r="52" spans="1:19" ht="22.5" customHeight="1">
      <c r="A52" s="4"/>
      <c r="B52" s="16"/>
      <c r="C52" s="16"/>
      <c r="H52" s="4"/>
      <c r="I52" s="16"/>
      <c r="J52" s="16"/>
      <c r="O52" s="4"/>
      <c r="P52" s="16"/>
      <c r="Q52" s="16"/>
    </row>
    <row r="53" spans="1:19" ht="22.5" customHeight="1">
      <c r="A53" s="1" t="s">
        <v>40</v>
      </c>
      <c r="B53" t="s">
        <v>41</v>
      </c>
      <c r="H53" s="1" t="s">
        <v>40</v>
      </c>
      <c r="I53" t="s">
        <v>41</v>
      </c>
      <c r="O53" s="1" t="s">
        <v>40</v>
      </c>
      <c r="P53" t="s">
        <v>41</v>
      </c>
    </row>
    <row r="54" spans="1:19" ht="22.5" customHeight="1">
      <c r="A54" s="1"/>
      <c r="H54" s="1"/>
      <c r="O54" s="1"/>
    </row>
    <row r="55" spans="1:19">
      <c r="A55" s="4" t="s">
        <v>42</v>
      </c>
      <c r="B55" s="49"/>
      <c r="C55" s="49"/>
      <c r="H55" s="4" t="s">
        <v>42</v>
      </c>
      <c r="I55" s="49"/>
      <c r="J55" s="49"/>
      <c r="O55" s="4" t="s">
        <v>42</v>
      </c>
      <c r="P55" s="49"/>
      <c r="Q55" s="49"/>
    </row>
    <row r="56" spans="1:19" ht="11.25" customHeight="1">
      <c r="A56" s="4"/>
      <c r="E56" s="21"/>
      <c r="H56" s="4"/>
      <c r="L56" s="21"/>
      <c r="O56" s="4"/>
      <c r="S56" s="21"/>
    </row>
    <row r="57" spans="1:19">
      <c r="A57" s="4" t="s">
        <v>43</v>
      </c>
      <c r="B57" s="49"/>
      <c r="C57" s="49"/>
      <c r="H57" s="4" t="s">
        <v>43</v>
      </c>
      <c r="I57" s="49"/>
      <c r="J57" s="49"/>
      <c r="O57" s="4" t="s">
        <v>43</v>
      </c>
      <c r="P57" s="49"/>
      <c r="Q57" s="49"/>
    </row>
    <row r="58" spans="1:19" ht="9" customHeight="1">
      <c r="A58" s="1"/>
      <c r="H58" s="1"/>
      <c r="O58" s="1"/>
    </row>
    <row r="59" spans="1:19">
      <c r="A59" s="4" t="s">
        <v>44</v>
      </c>
      <c r="B59" s="50"/>
      <c r="C59" s="50"/>
      <c r="D59" t="s">
        <v>33</v>
      </c>
      <c r="H59" s="4" t="s">
        <v>44</v>
      </c>
      <c r="I59" s="50"/>
      <c r="J59" s="50"/>
      <c r="K59" t="s">
        <v>33</v>
      </c>
      <c r="O59" s="4" t="s">
        <v>44</v>
      </c>
      <c r="P59" s="50"/>
      <c r="Q59" s="50"/>
      <c r="R59" t="s">
        <v>33</v>
      </c>
    </row>
    <row r="60" spans="1:19" ht="7.5" customHeight="1"/>
    <row r="61" spans="1:19" ht="15.75" customHeight="1">
      <c r="A61" s="4" t="s">
        <v>45</v>
      </c>
      <c r="B61" s="50"/>
      <c r="C61" s="50"/>
      <c r="D61" t="s">
        <v>33</v>
      </c>
      <c r="H61" s="4" t="s">
        <v>45</v>
      </c>
      <c r="I61" s="50"/>
      <c r="J61" s="50"/>
      <c r="O61" s="4" t="s">
        <v>45</v>
      </c>
      <c r="P61" s="50"/>
      <c r="Q61" s="50"/>
    </row>
    <row r="62" spans="1:19" ht="7.5" customHeight="1"/>
    <row r="63" spans="1:19">
      <c r="A63" s="4" t="s">
        <v>46</v>
      </c>
      <c r="B63" s="50"/>
      <c r="C63" s="50"/>
      <c r="D63" t="s">
        <v>33</v>
      </c>
      <c r="E63" s="21" t="s">
        <v>36</v>
      </c>
      <c r="H63" s="4" t="s">
        <v>46</v>
      </c>
      <c r="I63" s="50"/>
      <c r="J63" s="50"/>
      <c r="K63" t="s">
        <v>33</v>
      </c>
      <c r="L63" s="21" t="s">
        <v>36</v>
      </c>
      <c r="O63" s="4" t="s">
        <v>46</v>
      </c>
      <c r="P63" s="50"/>
      <c r="Q63" s="50"/>
      <c r="R63" t="s">
        <v>33</v>
      </c>
      <c r="S63" s="21" t="s">
        <v>36</v>
      </c>
    </row>
    <row r="64" spans="1:19" ht="12" customHeight="1">
      <c r="A64" s="4"/>
      <c r="B64" s="42" t="s">
        <v>37</v>
      </c>
      <c r="C64" s="42"/>
      <c r="H64" s="4"/>
      <c r="I64" s="42" t="s">
        <v>37</v>
      </c>
      <c r="J64" s="42"/>
      <c r="O64" s="4"/>
      <c r="P64" s="42" t="s">
        <v>37</v>
      </c>
      <c r="Q64" s="42"/>
    </row>
    <row r="65" spans="1:19">
      <c r="A65" s="4" t="s">
        <v>47</v>
      </c>
      <c r="B65" s="45"/>
      <c r="C65" s="45"/>
      <c r="D65" t="s">
        <v>33</v>
      </c>
      <c r="E65" s="21" t="s">
        <v>36</v>
      </c>
      <c r="H65" s="4" t="s">
        <v>47</v>
      </c>
      <c r="I65" s="45"/>
      <c r="J65" s="45"/>
      <c r="K65" t="s">
        <v>33</v>
      </c>
      <c r="L65" s="21" t="s">
        <v>36</v>
      </c>
      <c r="O65" s="4" t="s">
        <v>47</v>
      </c>
      <c r="P65" s="45"/>
      <c r="Q65" s="45"/>
      <c r="R65" t="s">
        <v>33</v>
      </c>
      <c r="S65" s="21" t="s">
        <v>36</v>
      </c>
    </row>
    <row r="66" spans="1:19" ht="11.25" customHeight="1">
      <c r="B66" s="42" t="s">
        <v>37</v>
      </c>
      <c r="C66" s="42"/>
      <c r="I66" s="42" t="s">
        <v>37</v>
      </c>
      <c r="J66" s="42"/>
      <c r="P66" s="42" t="s">
        <v>37</v>
      </c>
      <c r="Q66" s="42"/>
    </row>
    <row r="67" spans="1:19" ht="22.5" customHeight="1">
      <c r="A67" s="4" t="s">
        <v>48</v>
      </c>
      <c r="B67" s="44">
        <f>ROUND((B55*B63)+(B57*B65)+B59+B61,3)</f>
        <v>0</v>
      </c>
      <c r="C67" s="44"/>
      <c r="D67" t="s">
        <v>33</v>
      </c>
      <c r="H67" s="4" t="s">
        <v>48</v>
      </c>
      <c r="I67" s="44">
        <f>ROUND((I55*I63)+(I57*I65)+I59+I61,3)</f>
        <v>0</v>
      </c>
      <c r="J67" s="44"/>
      <c r="K67" t="s">
        <v>33</v>
      </c>
      <c r="O67" s="4" t="s">
        <v>48</v>
      </c>
      <c r="P67" s="44">
        <f>ROUND((P55*P63)+(P57*P65)+P59+P61,3)</f>
        <v>0</v>
      </c>
      <c r="Q67" s="44"/>
      <c r="R67" t="s">
        <v>33</v>
      </c>
    </row>
    <row r="68" spans="1:19" ht="22.5" customHeight="1">
      <c r="A68" s="4"/>
      <c r="B68" s="16"/>
      <c r="C68" s="16"/>
      <c r="H68" s="4"/>
      <c r="I68" s="16"/>
      <c r="J68" s="16"/>
      <c r="O68" s="4"/>
      <c r="P68" s="16"/>
      <c r="Q68" s="16"/>
    </row>
    <row r="69" spans="1:19" ht="22.5" customHeight="1">
      <c r="A69" s="1" t="s">
        <v>49</v>
      </c>
      <c r="B69" t="s">
        <v>50</v>
      </c>
      <c r="C69" s="16"/>
      <c r="H69" s="1" t="s">
        <v>49</v>
      </c>
      <c r="I69" t="s">
        <v>50</v>
      </c>
      <c r="J69" s="16"/>
      <c r="O69" s="1" t="s">
        <v>49</v>
      </c>
      <c r="P69" t="s">
        <v>50</v>
      </c>
      <c r="Q69" s="16"/>
    </row>
    <row r="70" spans="1:19" ht="22.5" customHeight="1">
      <c r="A70" s="4"/>
      <c r="B70" s="44">
        <f>(B67+B51)/2</f>
        <v>0</v>
      </c>
      <c r="C70" s="44"/>
      <c r="D70" t="s">
        <v>33</v>
      </c>
      <c r="H70" s="4"/>
      <c r="I70" s="44">
        <f>(I67+I51)/2</f>
        <v>0</v>
      </c>
      <c r="J70" s="44"/>
      <c r="K70" t="s">
        <v>33</v>
      </c>
      <c r="O70" s="4"/>
      <c r="P70" s="44">
        <f>(P67+P51)/2</f>
        <v>0</v>
      </c>
      <c r="Q70" s="44"/>
      <c r="R70" t="s">
        <v>33</v>
      </c>
    </row>
    <row r="71" spans="1:19" ht="22.5" customHeight="1">
      <c r="A71" s="4"/>
      <c r="B71" s="16"/>
      <c r="C71" s="16"/>
      <c r="H71" s="4"/>
      <c r="I71" s="16"/>
      <c r="J71" s="16"/>
      <c r="O71" s="4"/>
      <c r="P71" s="16"/>
      <c r="Q71" s="16"/>
    </row>
    <row r="72" spans="1:19" ht="15.75">
      <c r="A72" s="2" t="s">
        <v>51</v>
      </c>
      <c r="H72" s="2" t="s">
        <v>51</v>
      </c>
      <c r="O72" s="2" t="s">
        <v>51</v>
      </c>
    </row>
    <row r="73" spans="1:19">
      <c r="A73" s="1" t="s">
        <v>52</v>
      </c>
      <c r="B73" t="s">
        <v>53</v>
      </c>
      <c r="H73" s="1" t="s">
        <v>52</v>
      </c>
      <c r="I73" t="s">
        <v>53</v>
      </c>
      <c r="O73" s="1" t="s">
        <v>52</v>
      </c>
      <c r="P73" t="s">
        <v>53</v>
      </c>
    </row>
    <row r="74" spans="1:19">
      <c r="A74" s="1"/>
      <c r="H74" s="1"/>
      <c r="O74" s="1"/>
    </row>
    <row r="75" spans="1:19">
      <c r="A75" s="4" t="s">
        <v>54</v>
      </c>
      <c r="B75" s="49"/>
      <c r="C75" s="49"/>
      <c r="H75" s="4" t="s">
        <v>54</v>
      </c>
      <c r="I75" s="49"/>
      <c r="J75" s="49"/>
      <c r="O75" s="4" t="s">
        <v>54</v>
      </c>
      <c r="P75" s="49"/>
      <c r="Q75" s="49"/>
    </row>
    <row r="76" spans="1:19" ht="12.75" customHeight="1">
      <c r="A76" s="4"/>
      <c r="E76" s="21"/>
      <c r="H76" s="4"/>
      <c r="L76" s="21"/>
      <c r="O76" s="4"/>
      <c r="S76" s="21"/>
    </row>
    <row r="77" spans="1:19">
      <c r="A77" s="4" t="s">
        <v>55</v>
      </c>
      <c r="B77" s="49"/>
      <c r="C77" s="49"/>
      <c r="H77" s="4" t="s">
        <v>55</v>
      </c>
      <c r="I77" s="49"/>
      <c r="J77" s="49"/>
      <c r="O77" s="4" t="s">
        <v>55</v>
      </c>
      <c r="P77" s="49"/>
      <c r="Q77" s="49"/>
    </row>
    <row r="78" spans="1:19" ht="12.75" customHeight="1">
      <c r="A78" s="1"/>
      <c r="H78" s="1"/>
      <c r="O78" s="1"/>
    </row>
    <row r="79" spans="1:19">
      <c r="A79" s="4" t="s">
        <v>56</v>
      </c>
      <c r="B79" s="50"/>
      <c r="C79" s="50"/>
      <c r="D79" t="s">
        <v>33</v>
      </c>
      <c r="H79" s="4" t="s">
        <v>56</v>
      </c>
      <c r="I79" s="50"/>
      <c r="J79" s="50"/>
      <c r="K79" t="s">
        <v>33</v>
      </c>
      <c r="O79" s="4" t="s">
        <v>56</v>
      </c>
      <c r="P79" s="50"/>
      <c r="Q79" s="50"/>
      <c r="R79" t="s">
        <v>33</v>
      </c>
    </row>
    <row r="80" spans="1:19" ht="24.75" customHeight="1">
      <c r="A80" s="2"/>
      <c r="H80" s="2"/>
      <c r="O80" s="2"/>
    </row>
    <row r="81" spans="1:20">
      <c r="A81" s="1" t="s">
        <v>57</v>
      </c>
      <c r="B81" t="s">
        <v>58</v>
      </c>
      <c r="H81" s="1" t="s">
        <v>57</v>
      </c>
      <c r="I81" t="s">
        <v>58</v>
      </c>
      <c r="O81" s="1" t="s">
        <v>57</v>
      </c>
      <c r="P81" t="s">
        <v>58</v>
      </c>
    </row>
    <row r="82" spans="1:20">
      <c r="A82" s="1"/>
      <c r="H82" s="1"/>
      <c r="O82" s="1"/>
    </row>
    <row r="83" spans="1:20">
      <c r="A83" s="4" t="s">
        <v>59</v>
      </c>
      <c r="B83" s="49"/>
      <c r="C83" s="49"/>
      <c r="H83" s="4" t="s">
        <v>59</v>
      </c>
      <c r="I83" s="49"/>
      <c r="J83" s="49"/>
      <c r="O83" s="4" t="s">
        <v>59</v>
      </c>
      <c r="P83" s="49"/>
      <c r="Q83" s="49"/>
    </row>
    <row r="84" spans="1:20" ht="10.5" customHeight="1">
      <c r="A84" s="4"/>
      <c r="E84" s="21"/>
      <c r="H84" s="4"/>
      <c r="L84" s="21"/>
      <c r="O84" s="4"/>
      <c r="S84" s="21"/>
    </row>
    <row r="85" spans="1:20">
      <c r="A85" s="4" t="s">
        <v>60</v>
      </c>
      <c r="B85" s="49"/>
      <c r="C85" s="49"/>
      <c r="H85" s="4" t="s">
        <v>60</v>
      </c>
      <c r="I85" s="49"/>
      <c r="J85" s="49"/>
      <c r="O85" s="4" t="s">
        <v>60</v>
      </c>
      <c r="P85" s="49"/>
      <c r="Q85" s="49"/>
    </row>
    <row r="86" spans="1:20" ht="7.5" customHeight="1">
      <c r="A86" s="1"/>
      <c r="H86" s="1"/>
      <c r="O86" s="1"/>
    </row>
    <row r="87" spans="1:20">
      <c r="A87" s="4" t="s">
        <v>61</v>
      </c>
      <c r="B87" s="50"/>
      <c r="C87" s="50"/>
      <c r="D87" t="s">
        <v>33</v>
      </c>
      <c r="H87" s="4" t="s">
        <v>61</v>
      </c>
      <c r="I87" s="50"/>
      <c r="J87" s="50"/>
      <c r="K87" t="s">
        <v>33</v>
      </c>
      <c r="O87" s="4" t="s">
        <v>61</v>
      </c>
      <c r="P87" s="50"/>
      <c r="Q87" s="50"/>
      <c r="R87" t="s">
        <v>33</v>
      </c>
    </row>
    <row r="88" spans="1:20">
      <c r="A88" s="4"/>
      <c r="B88" s="5"/>
      <c r="C88" s="5"/>
      <c r="H88" s="4"/>
      <c r="I88" s="5"/>
      <c r="J88" s="5"/>
      <c r="O88" s="4"/>
      <c r="P88" s="5"/>
      <c r="Q88" s="5"/>
    </row>
    <row r="89" spans="1:20">
      <c r="A89" s="4"/>
      <c r="B89" s="20"/>
      <c r="C89" s="20"/>
      <c r="H89" s="4"/>
      <c r="I89" s="20"/>
      <c r="J89" s="20"/>
      <c r="O89" s="4"/>
      <c r="P89" s="20"/>
      <c r="Q89" s="20"/>
    </row>
    <row r="90" spans="1:20" ht="15.75">
      <c r="A90" s="2" t="s">
        <v>62</v>
      </c>
      <c r="H90" s="2" t="s">
        <v>62</v>
      </c>
      <c r="O90" s="2" t="s">
        <v>62</v>
      </c>
    </row>
    <row r="91" spans="1:20" ht="7.5" customHeight="1">
      <c r="A91" s="3"/>
      <c r="H91" s="3"/>
      <c r="O91" s="3"/>
    </row>
    <row r="92" spans="1:20" ht="15" customHeight="1">
      <c r="A92" s="40" t="s">
        <v>63</v>
      </c>
      <c r="B92" s="40"/>
      <c r="C92" s="40"/>
      <c r="D92" s="40"/>
      <c r="E92" s="40"/>
      <c r="F92" s="40"/>
      <c r="H92" s="40" t="s">
        <v>63</v>
      </c>
      <c r="I92" s="40"/>
      <c r="J92" s="40"/>
      <c r="K92" s="40"/>
      <c r="L92" s="40"/>
      <c r="M92" s="40"/>
      <c r="O92" s="40" t="s">
        <v>63</v>
      </c>
      <c r="P92" s="40"/>
      <c r="Q92" s="40"/>
      <c r="R92" s="40"/>
      <c r="S92" s="40"/>
      <c r="T92" s="40"/>
    </row>
    <row r="93" spans="1:20">
      <c r="A93" s="40"/>
      <c r="B93" s="40"/>
      <c r="C93" s="40"/>
      <c r="D93" s="40"/>
      <c r="E93" s="40"/>
      <c r="F93" s="40"/>
      <c r="H93" s="40"/>
      <c r="I93" s="40"/>
      <c r="J93" s="40"/>
      <c r="K93" s="40"/>
      <c r="L93" s="40"/>
      <c r="M93" s="40"/>
      <c r="O93" s="40"/>
      <c r="P93" s="40"/>
      <c r="Q93" s="40"/>
      <c r="R93" s="40"/>
      <c r="S93" s="40"/>
      <c r="T93" s="40"/>
    </row>
    <row r="94" spans="1:20">
      <c r="A94" s="40"/>
      <c r="B94" s="40"/>
      <c r="C94" s="40"/>
      <c r="D94" s="40"/>
      <c r="E94" s="40"/>
      <c r="F94" s="40"/>
      <c r="H94" s="40"/>
      <c r="I94" s="40"/>
      <c r="J94" s="40"/>
      <c r="K94" s="40"/>
      <c r="L94" s="40"/>
      <c r="M94" s="40"/>
      <c r="O94" s="40"/>
      <c r="P94" s="40"/>
      <c r="Q94" s="40"/>
      <c r="R94" s="40"/>
      <c r="S94" s="40"/>
      <c r="T94" s="40"/>
    </row>
    <row r="96" spans="1:20">
      <c r="A96" s="1" t="s">
        <v>64</v>
      </c>
      <c r="B96" s="1" t="s">
        <v>65</v>
      </c>
      <c r="C96" s="1"/>
      <c r="D96" s="1"/>
      <c r="H96" s="1" t="s">
        <v>66</v>
      </c>
      <c r="I96" s="1" t="s">
        <v>65</v>
      </c>
      <c r="J96" s="1"/>
      <c r="K96" s="1"/>
      <c r="O96" s="1" t="s">
        <v>66</v>
      </c>
      <c r="P96" s="1" t="s">
        <v>65</v>
      </c>
      <c r="Q96" s="1"/>
      <c r="R96" s="1"/>
    </row>
    <row r="97" spans="1:20">
      <c r="A97" s="15" t="s">
        <v>67</v>
      </c>
      <c r="B97" s="5">
        <f>B70</f>
        <v>0</v>
      </c>
      <c r="C97" t="s">
        <v>68</v>
      </c>
      <c r="D97" s="35">
        <f>421798*2</f>
        <v>843596</v>
      </c>
      <c r="E97" s="18" t="s">
        <v>69</v>
      </c>
      <c r="F97" s="36">
        <f>(B97/100)*D97</f>
        <v>0</v>
      </c>
      <c r="G97" s="18"/>
      <c r="H97" s="37" t="s">
        <v>70</v>
      </c>
      <c r="I97" s="20">
        <f>I70</f>
        <v>0</v>
      </c>
      <c r="J97" s="18" t="s">
        <v>68</v>
      </c>
      <c r="K97" s="35">
        <f>412654*2</f>
        <v>825308</v>
      </c>
      <c r="L97" s="18" t="s">
        <v>69</v>
      </c>
      <c r="M97" s="36">
        <f>(I97/100)*K97</f>
        <v>0</v>
      </c>
      <c r="N97" s="18"/>
      <c r="O97" s="37" t="s">
        <v>70</v>
      </c>
      <c r="P97" s="20">
        <f>P70</f>
        <v>0</v>
      </c>
      <c r="Q97" s="18" t="s">
        <v>68</v>
      </c>
      <c r="R97" s="35">
        <f>2868175*2</f>
        <v>5736350</v>
      </c>
      <c r="S97" t="s">
        <v>69</v>
      </c>
      <c r="T97" s="9">
        <f>(P97/100)*R97</f>
        <v>0</v>
      </c>
    </row>
    <row r="98" spans="1:20">
      <c r="A98" t="s">
        <v>71</v>
      </c>
      <c r="B98">
        <v>19</v>
      </c>
      <c r="C98" t="s">
        <v>72</v>
      </c>
      <c r="D98" s="23"/>
      <c r="F98" s="7">
        <f>(F97/100)*19</f>
        <v>0</v>
      </c>
      <c r="H98" t="s">
        <v>71</v>
      </c>
      <c r="I98">
        <v>19</v>
      </c>
      <c r="J98" t="s">
        <v>72</v>
      </c>
      <c r="K98" s="23"/>
      <c r="M98" s="7">
        <f>(M97/100)*19</f>
        <v>0</v>
      </c>
      <c r="O98" t="s">
        <v>71</v>
      </c>
      <c r="P98">
        <v>19</v>
      </c>
      <c r="Q98" t="s">
        <v>72</v>
      </c>
      <c r="R98" s="23"/>
      <c r="T98" s="7">
        <f>(T97/100)*19</f>
        <v>0</v>
      </c>
    </row>
    <row r="99" spans="1:20">
      <c r="A99" s="1" t="s">
        <v>73</v>
      </c>
      <c r="F99" s="6">
        <f>F97+F98</f>
        <v>0</v>
      </c>
      <c r="H99" s="1" t="s">
        <v>73</v>
      </c>
      <c r="M99" s="6">
        <f>M97+M98</f>
        <v>0</v>
      </c>
      <c r="O99" s="1" t="s">
        <v>73</v>
      </c>
      <c r="T99" s="6">
        <f>T97+T98</f>
        <v>0</v>
      </c>
    </row>
    <row r="100" spans="1:20">
      <c r="A100" s="1"/>
      <c r="F100" s="6"/>
      <c r="H100" s="1"/>
      <c r="M100" s="6"/>
    </row>
    <row r="101" spans="1:20" ht="21.75" customHeight="1">
      <c r="A101" s="17"/>
      <c r="B101" s="18"/>
      <c r="C101" s="18"/>
      <c r="D101" s="18"/>
      <c r="E101" s="18"/>
      <c r="F101" s="19"/>
      <c r="H101" s="17"/>
      <c r="I101" s="18"/>
      <c r="J101" s="18"/>
      <c r="K101" s="18"/>
      <c r="L101" s="18"/>
      <c r="M101" s="19"/>
    </row>
    <row r="102" spans="1:20" ht="22.5" customHeight="1">
      <c r="A102" s="47" t="s">
        <v>74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12.75" customHeight="1">
      <c r="A103" s="4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ht="25.5" customHeight="1">
      <c r="A104" s="8"/>
      <c r="B104" s="8"/>
      <c r="C104" s="8"/>
      <c r="D104" s="8"/>
      <c r="E104" s="8"/>
      <c r="F104" s="8"/>
      <c r="G104" s="8"/>
    </row>
    <row r="105" spans="1:20" ht="15.75" customHeight="1">
      <c r="A105" s="38" t="s">
        <v>75</v>
      </c>
      <c r="B105" s="38"/>
      <c r="C105" s="38"/>
      <c r="D105" s="38"/>
      <c r="E105" s="30"/>
      <c r="F105" s="30"/>
      <c r="G105" s="30"/>
    </row>
    <row r="106" spans="1:20" ht="10.5" customHeight="1">
      <c r="A106" s="30"/>
      <c r="B106" s="30"/>
      <c r="C106" s="30"/>
      <c r="D106" s="30"/>
      <c r="E106" s="30"/>
      <c r="F106" s="30"/>
      <c r="G106" s="30"/>
    </row>
    <row r="107" spans="1:20" ht="15.75">
      <c r="A107" s="31" t="s">
        <v>76</v>
      </c>
      <c r="B107" s="31"/>
      <c r="C107" s="20"/>
      <c r="D107" s="18"/>
      <c r="E107" s="32"/>
      <c r="F107" s="32"/>
      <c r="G107" s="18"/>
    </row>
    <row r="108" spans="1:20">
      <c r="A108" s="33"/>
      <c r="B108" s="20"/>
      <c r="C108" s="20"/>
      <c r="D108" s="18"/>
      <c r="E108" s="32"/>
      <c r="F108" s="32"/>
      <c r="G108" s="18"/>
    </row>
    <row r="109" spans="1:20" ht="0.75" customHeight="1">
      <c r="A109" s="24"/>
      <c r="B109" s="20"/>
      <c r="C109" s="20"/>
      <c r="D109" s="18"/>
    </row>
    <row r="110" spans="1:20" ht="25.5" customHeight="1">
      <c r="A110" s="25" t="s">
        <v>77</v>
      </c>
      <c r="B110" s="20"/>
      <c r="C110" s="20" t="s">
        <v>78</v>
      </c>
      <c r="D110" s="18"/>
      <c r="E110" s="26" t="s">
        <v>79</v>
      </c>
    </row>
    <row r="111" spans="1:20" ht="15.75" customHeight="1">
      <c r="A111" s="25"/>
      <c r="B111" s="20"/>
      <c r="C111" s="20" t="s">
        <v>80</v>
      </c>
      <c r="D111" s="18"/>
    </row>
    <row r="112" spans="1:20">
      <c r="B112" s="20"/>
      <c r="C112" s="20"/>
      <c r="D112" s="18"/>
    </row>
    <row r="113" spans="1:4">
      <c r="A113" s="27" t="s">
        <v>81</v>
      </c>
      <c r="B113" s="20"/>
      <c r="C113" s="20"/>
      <c r="D113" s="18"/>
    </row>
    <row r="114" spans="1:4">
      <c r="A114" s="28" t="s">
        <v>82</v>
      </c>
      <c r="B114" s="46"/>
      <c r="C114" s="46"/>
      <c r="D114" s="18" t="s">
        <v>72</v>
      </c>
    </row>
    <row r="115" spans="1:4">
      <c r="A115" s="28"/>
      <c r="B115" s="29"/>
      <c r="C115" s="29"/>
      <c r="D115" s="18"/>
    </row>
    <row r="116" spans="1:4">
      <c r="A116" s="28" t="s">
        <v>83</v>
      </c>
      <c r="B116" s="46"/>
      <c r="C116" s="46"/>
      <c r="D116" s="18" t="s">
        <v>72</v>
      </c>
    </row>
    <row r="117" spans="1:4">
      <c r="A117" s="24"/>
      <c r="B117" s="20"/>
      <c r="C117" s="20"/>
      <c r="D117" s="18"/>
    </row>
    <row r="118" spans="1:4" ht="23.25" customHeight="1">
      <c r="A118" s="25" t="s">
        <v>84</v>
      </c>
      <c r="B118" s="46"/>
      <c r="C118" s="46"/>
      <c r="D118" t="s">
        <v>33</v>
      </c>
    </row>
    <row r="119" spans="1:4">
      <c r="A119" s="25"/>
      <c r="B119" s="29"/>
      <c r="C119" s="29"/>
      <c r="D119" s="18"/>
    </row>
    <row r="120" spans="1:4" ht="24.75" customHeight="1">
      <c r="A120" s="25" t="s">
        <v>85</v>
      </c>
      <c r="B120" s="46"/>
      <c r="C120" s="46"/>
      <c r="D120" t="s">
        <v>33</v>
      </c>
    </row>
  </sheetData>
  <mergeCells count="96">
    <mergeCell ref="B114:C114"/>
    <mergeCell ref="B116:C116"/>
    <mergeCell ref="B118:C118"/>
    <mergeCell ref="B120:C120"/>
    <mergeCell ref="B45:C45"/>
    <mergeCell ref="B61:C61"/>
    <mergeCell ref="A102:T103"/>
    <mergeCell ref="P79:Q79"/>
    <mergeCell ref="P83:Q83"/>
    <mergeCell ref="P85:Q85"/>
    <mergeCell ref="P87:Q87"/>
    <mergeCell ref="O92:T94"/>
    <mergeCell ref="P66:Q66"/>
    <mergeCell ref="P67:Q67"/>
    <mergeCell ref="P70:Q70"/>
    <mergeCell ref="P75:Q75"/>
    <mergeCell ref="P77:Q77"/>
    <mergeCell ref="P57:Q57"/>
    <mergeCell ref="P59:Q59"/>
    <mergeCell ref="P63:Q63"/>
    <mergeCell ref="P64:Q64"/>
    <mergeCell ref="P65:Q65"/>
    <mergeCell ref="P61:Q61"/>
    <mergeCell ref="P48:Q48"/>
    <mergeCell ref="P49:Q49"/>
    <mergeCell ref="P50:Q50"/>
    <mergeCell ref="P51:Q51"/>
    <mergeCell ref="P55:Q55"/>
    <mergeCell ref="O36:T36"/>
    <mergeCell ref="P39:Q39"/>
    <mergeCell ref="P41:Q41"/>
    <mergeCell ref="P43:Q43"/>
    <mergeCell ref="P47:Q47"/>
    <mergeCell ref="P45:Q45"/>
    <mergeCell ref="I83:J83"/>
    <mergeCell ref="I85:J85"/>
    <mergeCell ref="I87:J87"/>
    <mergeCell ref="H92:M94"/>
    <mergeCell ref="B70:C70"/>
    <mergeCell ref="I70:J70"/>
    <mergeCell ref="I77:J77"/>
    <mergeCell ref="I79:J79"/>
    <mergeCell ref="B83:C83"/>
    <mergeCell ref="H36:M36"/>
    <mergeCell ref="I39:J39"/>
    <mergeCell ref="I41:J41"/>
    <mergeCell ref="I43:J43"/>
    <mergeCell ref="I47:J47"/>
    <mergeCell ref="I45:J45"/>
    <mergeCell ref="I48:J48"/>
    <mergeCell ref="I49:J49"/>
    <mergeCell ref="I50:J50"/>
    <mergeCell ref="I51:J51"/>
    <mergeCell ref="I55:J55"/>
    <mergeCell ref="I57:J57"/>
    <mergeCell ref="I59:J59"/>
    <mergeCell ref="I66:J66"/>
    <mergeCell ref="I67:J67"/>
    <mergeCell ref="I75:J75"/>
    <mergeCell ref="I63:J63"/>
    <mergeCell ref="I64:J64"/>
    <mergeCell ref="I65:J65"/>
    <mergeCell ref="I61:J61"/>
    <mergeCell ref="B25:F25"/>
    <mergeCell ref="B41:C41"/>
    <mergeCell ref="B47:C47"/>
    <mergeCell ref="B49:C49"/>
    <mergeCell ref="B50:C50"/>
    <mergeCell ref="B87:C87"/>
    <mergeCell ref="B77:C77"/>
    <mergeCell ref="B79:C79"/>
    <mergeCell ref="B64:C64"/>
    <mergeCell ref="B65:C65"/>
    <mergeCell ref="B66:C66"/>
    <mergeCell ref="B67:C67"/>
    <mergeCell ref="B55:C55"/>
    <mergeCell ref="B57:C57"/>
    <mergeCell ref="B63:C63"/>
    <mergeCell ref="B75:C75"/>
    <mergeCell ref="B85:C85"/>
    <mergeCell ref="A105:D105"/>
    <mergeCell ref="A5:F5"/>
    <mergeCell ref="A31:F33"/>
    <mergeCell ref="B24:F24"/>
    <mergeCell ref="B39:C39"/>
    <mergeCell ref="B48:C48"/>
    <mergeCell ref="B19:F19"/>
    <mergeCell ref="B20:F20"/>
    <mergeCell ref="B21:F21"/>
    <mergeCell ref="B22:F22"/>
    <mergeCell ref="B23:F23"/>
    <mergeCell ref="A36:F36"/>
    <mergeCell ref="B59:C59"/>
    <mergeCell ref="A92:F94"/>
    <mergeCell ref="B51:C51"/>
    <mergeCell ref="B43:C43"/>
  </mergeCells>
  <pageMargins left="0.7" right="0.7" top="0.78740157499999996" bottom="0.78740157499999996" header="0.3" footer="0.3"/>
  <pageSetup paperSize="9" scale="35" orientation="portrait" horizontalDpi="0" verticalDpi="0" r:id="rId1"/>
  <rowBreaks count="1" manualBreakCount="1">
    <brk id="7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109</xdr:row>
                    <xdr:rowOff>47625</xdr:rowOff>
                  </from>
                  <to>
                    <xdr:col>1</xdr:col>
                    <xdr:colOff>657225</xdr:colOff>
                    <xdr:row>109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110</xdr:row>
                    <xdr:rowOff>19050</xdr:rowOff>
                  </from>
                  <to>
                    <xdr:col>1</xdr:col>
                    <xdr:colOff>657225</xdr:colOff>
                    <xdr:row>111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first energy - Lisa Sanden</cp:lastModifiedBy>
  <cp:revision/>
  <dcterms:created xsi:type="dcterms:W3CDTF">2019-08-28T11:49:06Z</dcterms:created>
  <dcterms:modified xsi:type="dcterms:W3CDTF">2024-08-20T07:00:38Z</dcterms:modified>
  <cp:category/>
  <cp:contentStatus/>
</cp:coreProperties>
</file>