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3-PROJEKTE SCHUBERT HORST\2399 VgV Turnraum GS Neundorf\05-6_Aufgabenstellung\05_Honorarformular\"/>
    </mc:Choice>
  </mc:AlternateContent>
  <xr:revisionPtr revIDLastSave="0" documentId="13_ncr:1_{8B086751-2356-4B13-B799-6C4ACEC538D5}" xr6:coauthVersionLast="47" xr6:coauthVersionMax="47" xr10:uidLastSave="{00000000-0000-0000-0000-000000000000}"/>
  <bookViews>
    <workbookView xWindow="3060" yWindow="165" windowWidth="21465" windowHeight="15315" xr2:uid="{00000000-000D-0000-FFFF-FFFF00000000}"/>
  </bookViews>
  <sheets>
    <sheet name="Tabelle1" sheetId="1" r:id="rId1"/>
  </sheets>
  <definedNames>
    <definedName name="_xlnm.Print_Area" localSheetId="0">Tabelle1!$A$1:$H$73</definedName>
    <definedName name="_xlnm.Print_Titles" localSheetId="0">Tabelle1!$1:$1</definedName>
  </definedNames>
  <calcPr calcId="181029"/>
</workbook>
</file>

<file path=xl/calcChain.xml><?xml version="1.0" encoding="utf-8"?>
<calcChain xmlns="http://schemas.openxmlformats.org/spreadsheetml/2006/main">
  <c r="G36" i="1" l="1"/>
  <c r="G19" i="1" l="1"/>
  <c r="G22" i="1" l="1"/>
  <c r="G24" i="1" s="1"/>
  <c r="G55" i="1"/>
  <c r="G52" i="1"/>
  <c r="G49" i="1"/>
  <c r="G57" i="1" l="1"/>
  <c r="G58" i="1" s="1"/>
  <c r="G59" i="1" l="1"/>
  <c r="G60" i="1" l="1"/>
  <c r="G26" i="1" l="1"/>
  <c r="G38" i="1"/>
  <c r="G43" i="1" l="1"/>
  <c r="G44" i="1" s="1"/>
  <c r="G40" i="1"/>
  <c r="G45" i="1" l="1"/>
</calcChain>
</file>

<file path=xl/sharedStrings.xml><?xml version="1.0" encoding="utf-8"?>
<sst xmlns="http://schemas.openxmlformats.org/spreadsheetml/2006/main" count="67" uniqueCount="40">
  <si>
    <t>Bieter:</t>
  </si>
  <si>
    <t>Honorarsatz:</t>
  </si>
  <si>
    <t>v.H.</t>
  </si>
  <si>
    <t>Besondere Leistungen:</t>
  </si>
  <si>
    <t>€/h</t>
  </si>
  <si>
    <t>€</t>
  </si>
  <si>
    <t>Ort, Datum</t>
  </si>
  <si>
    <t xml:space="preserve"> Unterschrift des Vertretungsberechtigten in Textform</t>
  </si>
  <si>
    <t>Honorarzone Grundleistungen:</t>
  </si>
  <si>
    <t>Nebenkostenpauschale Grundleistungen:</t>
  </si>
  <si>
    <t>Nebenkostenpauschale Besondere Leistungen:</t>
  </si>
  <si>
    <t>Honorarsumme BL netto ohne NK:</t>
  </si>
  <si>
    <t>Nebenkosten GL in €:</t>
  </si>
  <si>
    <t>Nebenkosten BL in €:</t>
  </si>
  <si>
    <t>Honorarsumme netto inkl. NK</t>
  </si>
  <si>
    <t>Angebotssumme brutto</t>
  </si>
  <si>
    <t>zzgl. Mehrwertsteuer 19%</t>
  </si>
  <si>
    <t>Hinweis zum Ausfüllen des Honorarformblattes: Der Bieter muss alle grün hinterlegten Felder ausfüllen.
Es sind alle Leistungen anzubieten.</t>
  </si>
  <si>
    <t>Es ist auch dann erforderlich, Eintragungen vorzunehmen, wenn Sie eine Leistung mit Null Euro bzw. Null % anbieten möchten.</t>
  </si>
  <si>
    <t>Mindestsatz</t>
  </si>
  <si>
    <r>
      <t xml:space="preserve">pauschaler </t>
    </r>
    <r>
      <rPr>
        <b/>
        <sz val="11"/>
        <color theme="1"/>
        <rFont val="Arial Narrow"/>
        <family val="2"/>
      </rPr>
      <t>Zu-/ Abschlag</t>
    </r>
    <r>
      <rPr>
        <sz val="11"/>
        <color theme="1"/>
        <rFont val="Arial Narrow"/>
        <family val="2"/>
      </rPr>
      <t xml:space="preserve"> auf das ermittelte Honorar für Grundleistungen</t>
    </r>
  </si>
  <si>
    <t>Honorarsumme GL netto ohne Zu-/Abschlag</t>
  </si>
  <si>
    <t>Stundenleistungen, Ansatz für Wertungssumme netto</t>
  </si>
  <si>
    <t>Stundenleistungen, Ansatz für Wertungssumme brutto</t>
  </si>
  <si>
    <t>psch.</t>
  </si>
  <si>
    <t>Honorarsumme GL netto ohne NK:</t>
  </si>
  <si>
    <t>III</t>
  </si>
  <si>
    <t>1) Auftragnehmer (Ansatz 15 h)</t>
  </si>
  <si>
    <t>2) Mitarbeiter (Dipl.-Ing. / M.sc.) (Ansatz 20 h)</t>
  </si>
  <si>
    <t>3) technische Zeichner und sonstige Mitarbeiter (Ansatz 30 h)</t>
  </si>
  <si>
    <t>Honorarsumme GL + BL netto inkl. NK:</t>
  </si>
  <si>
    <t>Grundhonorar netto, 100% gemäß § 35 HOAI 2021:</t>
  </si>
  <si>
    <r>
      <t xml:space="preserve">zzgl. NK </t>
    </r>
    <r>
      <rPr>
        <sz val="11"/>
        <color theme="1"/>
        <rFont val="Arial Narrow"/>
        <family val="2"/>
      </rPr>
      <t>(NK aus GL)</t>
    </r>
  </si>
  <si>
    <t>geschätzte anrechenbare Kosten KG 300 (netto):</t>
  </si>
  <si>
    <t>Grundleistungen Fachplanung Tragwerksplanung</t>
  </si>
  <si>
    <t>Stundensätze (netto) Fachplanung Tragwerksplanung:</t>
  </si>
  <si>
    <t>1) LP 2: Vorgezogene, prüfbare und für die Ausführung geeignete Berechnung
wesentlich tragender Teile</t>
  </si>
  <si>
    <t>2) LP 4: Nachweise zum konstruktiven Brandschutz, soweit erforderlich unter Berücksichtigung der Temperatur (Heißbemessung)</t>
  </si>
  <si>
    <t>3) LP 8: Ingenieurtechnische Kontrolle der Ausführung des Tragwerks auf Übereinstimmung mit den geprüften statischen Unterlagen</t>
  </si>
  <si>
    <r>
      <t>beabsichtigter Leistungsumfang (2-6)</t>
    </r>
    <r>
      <rPr>
        <sz val="11"/>
        <color theme="1"/>
        <rFont val="Arial Narrow"/>
        <family val="2"/>
      </rPr>
      <t>, s. auch Vertrag § 9.2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</si>
</sst>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#,##0.00_ ;\-#,##0.00\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color theme="1"/>
      <name val="Arial Narrow"/>
      <family val="2"/>
    </font>
    <font>
      <sz val="11"/>
      <color theme="1"/>
      <name val="Arial Narrow"/>
      <family val="2"/>
    </font>
    <font>
      <sz val="11"/>
      <color theme="1"/>
      <name val="Arial Narrow"/>
      <family val="2"/>
    </font>
    <font>
      <sz val="10"/>
      <color theme="1"/>
      <name val="Arial Narrow"/>
      <family val="2"/>
    </font>
    <font>
      <sz val="11"/>
      <color rgb="FF000000"/>
      <name val="Calibri"/>
      <family val="2"/>
    </font>
    <font>
      <b/>
      <sz val="11"/>
      <color indexed="8"/>
      <name val="Arial Narrow"/>
      <family val="2"/>
    </font>
    <font>
      <b/>
      <sz val="11"/>
      <color theme="1"/>
      <name val="Arial Narrow"/>
      <family val="2"/>
    </font>
    <font>
      <i/>
      <sz val="11"/>
      <color theme="1"/>
      <name val="Arial Narrow"/>
      <family val="2"/>
    </font>
    <font>
      <sz val="11"/>
      <color indexed="8"/>
      <name val="Arial Narrow"/>
      <family val="2"/>
    </font>
    <font>
      <b/>
      <u/>
      <sz val="12"/>
      <color theme="3" tint="0.39997558519241921"/>
      <name val="Arial Narrow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i/>
      <sz val="12"/>
      <color theme="1"/>
      <name val="Arial Narrow"/>
      <family val="2"/>
    </font>
    <font>
      <sz val="1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164" fontId="6" fillId="0" borderId="0" applyFont="0" applyFill="0" applyBorder="0" applyAlignment="0" applyProtection="0"/>
  </cellStyleXfs>
  <cellXfs count="51">
    <xf numFmtId="0" fontId="0" fillId="0" borderId="0" xfId="0"/>
    <xf numFmtId="49" fontId="7" fillId="0" borderId="0" xfId="1" applyNumberFormat="1" applyFont="1" applyAlignment="1">
      <alignment vertical="top"/>
    </xf>
    <xf numFmtId="0" fontId="4" fillId="0" borderId="0" xfId="0" applyFont="1"/>
    <xf numFmtId="0" fontId="5" fillId="0" borderId="0" xfId="0" applyFont="1"/>
    <xf numFmtId="0" fontId="4" fillId="0" borderId="0" xfId="0" applyFont="1" applyProtection="1">
      <protection locked="0"/>
    </xf>
    <xf numFmtId="0" fontId="8" fillId="0" borderId="0" xfId="0" applyFont="1"/>
    <xf numFmtId="4" fontId="4" fillId="2" borderId="1" xfId="0" applyNumberFormat="1" applyFont="1" applyFill="1" applyBorder="1" applyProtection="1">
      <protection locked="0"/>
    </xf>
    <xf numFmtId="0" fontId="4" fillId="2" borderId="2" xfId="0" applyFont="1" applyFill="1" applyBorder="1" applyProtection="1">
      <protection locked="0"/>
    </xf>
    <xf numFmtId="0" fontId="4" fillId="0" borderId="14" xfId="0" applyFont="1" applyBorder="1" applyProtection="1">
      <protection locked="0"/>
    </xf>
    <xf numFmtId="165" fontId="9" fillId="0" borderId="1" xfId="0" applyNumberFormat="1" applyFont="1" applyBorder="1"/>
    <xf numFmtId="165" fontId="9" fillId="0" borderId="0" xfId="0" applyNumberFormat="1" applyFont="1"/>
    <xf numFmtId="0" fontId="3" fillId="0" borderId="0" xfId="0" applyFont="1"/>
    <xf numFmtId="1" fontId="3" fillId="0" borderId="0" xfId="0" applyNumberFormat="1" applyFont="1" applyAlignment="1">
      <alignment horizontal="center"/>
    </xf>
    <xf numFmtId="0" fontId="11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0" fontId="12" fillId="0" borderId="18" xfId="0" applyFont="1" applyBorder="1"/>
    <xf numFmtId="0" fontId="13" fillId="0" borderId="19" xfId="0" applyFont="1" applyBorder="1"/>
    <xf numFmtId="0" fontId="13" fillId="0" borderId="20" xfId="0" applyFont="1" applyBorder="1"/>
    <xf numFmtId="165" fontId="14" fillId="0" borderId="15" xfId="0" applyNumberFormat="1" applyFont="1" applyBorder="1"/>
    <xf numFmtId="0" fontId="13" fillId="0" borderId="0" xfId="0" applyFont="1"/>
    <xf numFmtId="0" fontId="12" fillId="0" borderId="21" xfId="0" applyFont="1" applyBorder="1"/>
    <xf numFmtId="0" fontId="13" fillId="0" borderId="22" xfId="0" applyFont="1" applyBorder="1"/>
    <xf numFmtId="165" fontId="14" fillId="0" borderId="16" xfId="0" applyNumberFormat="1" applyFont="1" applyBorder="1"/>
    <xf numFmtId="0" fontId="12" fillId="0" borderId="23" xfId="0" applyFont="1" applyBorder="1"/>
    <xf numFmtId="0" fontId="13" fillId="0" borderId="24" xfId="0" applyFont="1" applyBorder="1"/>
    <xf numFmtId="0" fontId="13" fillId="0" borderId="25" xfId="0" applyFont="1" applyBorder="1"/>
    <xf numFmtId="165" fontId="14" fillId="0" borderId="17" xfId="0" applyNumberFormat="1" applyFont="1" applyBorder="1"/>
    <xf numFmtId="0" fontId="2" fillId="0" borderId="0" xfId="0" applyFont="1"/>
    <xf numFmtId="4" fontId="4" fillId="0" borderId="1" xfId="0" applyNumberFormat="1" applyFont="1" applyBorder="1"/>
    <xf numFmtId="0" fontId="4" fillId="2" borderId="8" xfId="0" applyFont="1" applyFill="1" applyBorder="1" applyAlignment="1" applyProtection="1">
      <alignment horizontal="left" wrapText="1"/>
      <protection locked="0"/>
    </xf>
    <xf numFmtId="0" fontId="4" fillId="2" borderId="9" xfId="0" applyFont="1" applyFill="1" applyBorder="1" applyAlignment="1" applyProtection="1">
      <alignment horizontal="left" wrapText="1"/>
      <protection locked="0"/>
    </xf>
    <xf numFmtId="0" fontId="4" fillId="2" borderId="10" xfId="0" applyFont="1" applyFill="1" applyBorder="1" applyAlignment="1" applyProtection="1">
      <alignment horizontal="left" wrapText="1"/>
      <protection locked="0"/>
    </xf>
    <xf numFmtId="0" fontId="1" fillId="0" borderId="0" xfId="0" applyFont="1"/>
    <xf numFmtId="0" fontId="2" fillId="0" borderId="0" xfId="0" applyFont="1" applyAlignment="1">
      <alignment horizontal="center"/>
    </xf>
    <xf numFmtId="1" fontId="15" fillId="0" borderId="0" xfId="0" applyNumberFormat="1" applyFont="1" applyAlignment="1">
      <alignment horizontal="center"/>
    </xf>
    <xf numFmtId="49" fontId="10" fillId="0" borderId="0" xfId="1" applyNumberFormat="1" applyFont="1" applyAlignment="1">
      <alignment horizontal="left" vertical="top" wrapText="1"/>
    </xf>
    <xf numFmtId="49" fontId="10" fillId="0" borderId="0" xfId="1" applyNumberFormat="1" applyFont="1" applyAlignment="1">
      <alignment horizontal="left" vertical="top"/>
    </xf>
    <xf numFmtId="0" fontId="4" fillId="2" borderId="2" xfId="0" applyFont="1" applyFill="1" applyBorder="1" applyAlignment="1" applyProtection="1">
      <alignment horizontal="center"/>
      <protection locked="0"/>
    </xf>
    <xf numFmtId="0" fontId="4" fillId="2" borderId="3" xfId="0" applyFont="1" applyFill="1" applyBorder="1" applyAlignment="1" applyProtection="1">
      <alignment horizontal="center"/>
      <protection locked="0"/>
    </xf>
    <xf numFmtId="0" fontId="4" fillId="2" borderId="4" xfId="0" applyFont="1" applyFill="1" applyBorder="1" applyAlignment="1" applyProtection="1">
      <alignment horizontal="center"/>
      <protection locked="0"/>
    </xf>
    <xf numFmtId="0" fontId="4" fillId="2" borderId="5" xfId="0" applyFont="1" applyFill="1" applyBorder="1" applyAlignment="1" applyProtection="1">
      <alignment horizontal="left" wrapText="1"/>
      <protection locked="0"/>
    </xf>
    <xf numFmtId="0" fontId="4" fillId="2" borderId="6" xfId="0" applyFont="1" applyFill="1" applyBorder="1" applyAlignment="1" applyProtection="1">
      <alignment horizontal="left" wrapText="1"/>
      <protection locked="0"/>
    </xf>
    <xf numFmtId="0" fontId="4" fillId="2" borderId="7" xfId="0" applyFont="1" applyFill="1" applyBorder="1" applyAlignment="1" applyProtection="1">
      <alignment horizontal="left" wrapText="1"/>
      <protection locked="0"/>
    </xf>
    <xf numFmtId="0" fontId="4" fillId="2" borderId="8" xfId="0" applyFont="1" applyFill="1" applyBorder="1" applyAlignment="1" applyProtection="1">
      <alignment horizontal="left" wrapText="1"/>
      <protection locked="0"/>
    </xf>
    <xf numFmtId="0" fontId="4" fillId="2" borderId="9" xfId="0" applyFont="1" applyFill="1" applyBorder="1" applyAlignment="1" applyProtection="1">
      <alignment horizontal="left" wrapText="1"/>
      <protection locked="0"/>
    </xf>
    <xf numFmtId="0" fontId="4" fillId="2" borderId="10" xfId="0" applyFont="1" applyFill="1" applyBorder="1" applyAlignment="1" applyProtection="1">
      <alignment horizontal="left" wrapText="1"/>
      <protection locked="0"/>
    </xf>
    <xf numFmtId="0" fontId="4" fillId="2" borderId="11" xfId="0" applyFont="1" applyFill="1" applyBorder="1" applyAlignment="1" applyProtection="1">
      <alignment horizontal="left" wrapText="1"/>
      <protection locked="0"/>
    </xf>
    <xf numFmtId="0" fontId="4" fillId="2" borderId="12" xfId="0" applyFont="1" applyFill="1" applyBorder="1" applyAlignment="1" applyProtection="1">
      <alignment horizontal="left" wrapText="1"/>
      <protection locked="0"/>
    </xf>
    <xf numFmtId="0" fontId="4" fillId="2" borderId="13" xfId="0" applyFont="1" applyFill="1" applyBorder="1" applyAlignment="1" applyProtection="1">
      <alignment horizontal="left" wrapText="1"/>
      <protection locked="0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</cellXfs>
  <cellStyles count="3">
    <cellStyle name="Dezimal 2" xfId="2" xr:uid="{00000000-0005-0000-0000-000000000000}"/>
    <cellStyle name="Standard" xfId="0" builtinId="0"/>
    <cellStyle name="Standard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5"/>
  <sheetViews>
    <sheetView tabSelected="1" topLeftCell="A8" zoomScaleNormal="100" zoomScaleSheetLayoutView="100" workbookViewId="0">
      <selection activeCell="G19" sqref="G19 G22"/>
    </sheetView>
  </sheetViews>
  <sheetFormatPr baseColWidth="10" defaultRowHeight="16.5" x14ac:dyDescent="0.3"/>
  <cols>
    <col min="1" max="1" width="16.28515625" style="2" customWidth="1"/>
    <col min="2" max="2" width="3.140625" style="2" customWidth="1"/>
    <col min="3" max="3" width="21" style="2" bestFit="1" customWidth="1"/>
    <col min="4" max="4" width="1.42578125" style="2" customWidth="1"/>
    <col min="5" max="5" width="20.42578125" style="2" customWidth="1"/>
    <col min="6" max="6" width="5.28515625" style="2" bestFit="1" customWidth="1"/>
    <col min="7" max="7" width="15.5703125" style="2" bestFit="1" customWidth="1"/>
    <col min="8" max="8" width="3.85546875" style="2" bestFit="1" customWidth="1"/>
    <col min="9" max="9" width="12.28515625" style="2" bestFit="1" customWidth="1"/>
    <col min="10" max="16384" width="11.42578125" style="2"/>
  </cols>
  <sheetData>
    <row r="1" spans="1:8" ht="46.5" customHeight="1" x14ac:dyDescent="0.3">
      <c r="A1" s="1"/>
      <c r="B1" s="1"/>
      <c r="C1" s="1"/>
      <c r="D1" s="1"/>
      <c r="E1" s="1"/>
      <c r="F1" s="1"/>
    </row>
    <row r="2" spans="1:8" ht="35.25" customHeight="1" x14ac:dyDescent="0.3">
      <c r="A2" s="35" t="s">
        <v>17</v>
      </c>
      <c r="B2" s="36"/>
      <c r="C2" s="36"/>
      <c r="D2" s="36"/>
      <c r="E2" s="36"/>
      <c r="F2" s="36"/>
      <c r="G2" s="36"/>
      <c r="H2" s="36"/>
    </row>
    <row r="3" spans="1:8" ht="30.75" customHeight="1" x14ac:dyDescent="0.3">
      <c r="A3" s="35" t="s">
        <v>18</v>
      </c>
      <c r="B3" s="35"/>
      <c r="C3" s="35"/>
      <c r="D3" s="35"/>
      <c r="E3" s="35"/>
      <c r="F3" s="35"/>
      <c r="G3" s="35"/>
      <c r="H3" s="35"/>
    </row>
    <row r="5" spans="1:8" ht="22.5" customHeight="1" x14ac:dyDescent="0.3">
      <c r="A5" s="2" t="s">
        <v>0</v>
      </c>
      <c r="C5" s="40"/>
      <c r="D5" s="41"/>
      <c r="E5" s="41"/>
      <c r="F5" s="41"/>
      <c r="G5" s="42"/>
    </row>
    <row r="6" spans="1:8" ht="22.5" customHeight="1" x14ac:dyDescent="0.3">
      <c r="C6" s="43"/>
      <c r="D6" s="44"/>
      <c r="E6" s="44"/>
      <c r="F6" s="44"/>
      <c r="G6" s="45"/>
    </row>
    <row r="7" spans="1:8" ht="22.5" customHeight="1" x14ac:dyDescent="0.3">
      <c r="C7" s="29"/>
      <c r="D7" s="30"/>
      <c r="E7" s="30"/>
      <c r="F7" s="30"/>
      <c r="G7" s="31"/>
    </row>
    <row r="8" spans="1:8" ht="22.5" customHeight="1" x14ac:dyDescent="0.3">
      <c r="C8" s="43"/>
      <c r="D8" s="44"/>
      <c r="E8" s="44"/>
      <c r="F8" s="44"/>
      <c r="G8" s="45"/>
    </row>
    <row r="9" spans="1:8" ht="22.5" customHeight="1" x14ac:dyDescent="0.3">
      <c r="C9" s="46"/>
      <c r="D9" s="47"/>
      <c r="E9" s="47"/>
      <c r="F9" s="47"/>
      <c r="G9" s="48"/>
    </row>
    <row r="12" spans="1:8" ht="20.100000000000001" customHeight="1" x14ac:dyDescent="0.3">
      <c r="A12" s="13" t="s">
        <v>34</v>
      </c>
    </row>
    <row r="13" spans="1:8" x14ac:dyDescent="0.3">
      <c r="A13" s="5" t="s">
        <v>33</v>
      </c>
      <c r="G13" s="9">
        <v>876487.5</v>
      </c>
      <c r="H13" s="2" t="s">
        <v>5</v>
      </c>
    </row>
    <row r="14" spans="1:8" x14ac:dyDescent="0.3">
      <c r="A14" s="32" t="s">
        <v>31</v>
      </c>
      <c r="G14" s="9">
        <v>69285.22</v>
      </c>
      <c r="H14" s="2" t="s">
        <v>5</v>
      </c>
    </row>
    <row r="15" spans="1:8" x14ac:dyDescent="0.3">
      <c r="A15" s="5" t="s">
        <v>8</v>
      </c>
      <c r="G15" s="33" t="s">
        <v>26</v>
      </c>
    </row>
    <row r="16" spans="1:8" x14ac:dyDescent="0.3">
      <c r="A16" s="5" t="s">
        <v>39</v>
      </c>
      <c r="G16" s="34">
        <v>87</v>
      </c>
      <c r="H16" s="2" t="s">
        <v>2</v>
      </c>
    </row>
    <row r="17" spans="1:8" x14ac:dyDescent="0.3">
      <c r="A17" s="5" t="s">
        <v>1</v>
      </c>
      <c r="G17" s="12" t="s">
        <v>19</v>
      </c>
    </row>
    <row r="18" spans="1:8" ht="11.25" customHeight="1" x14ac:dyDescent="0.3">
      <c r="A18" s="5"/>
    </row>
    <row r="19" spans="1:8" x14ac:dyDescent="0.3">
      <c r="A19" s="5" t="s">
        <v>21</v>
      </c>
      <c r="G19" s="9">
        <f>G14*G16/100</f>
        <v>60278.141399999993</v>
      </c>
    </row>
    <row r="20" spans="1:8" ht="11.25" customHeight="1" x14ac:dyDescent="0.3">
      <c r="A20" s="5"/>
    </row>
    <row r="21" spans="1:8" x14ac:dyDescent="0.3">
      <c r="A21" s="11" t="s">
        <v>20</v>
      </c>
      <c r="G21" s="6"/>
      <c r="H21" s="2" t="s">
        <v>2</v>
      </c>
    </row>
    <row r="22" spans="1:8" ht="16.5" customHeight="1" x14ac:dyDescent="0.3">
      <c r="G22" s="28">
        <f>G19*G21/100</f>
        <v>0</v>
      </c>
    </row>
    <row r="23" spans="1:8" ht="11.25" customHeight="1" x14ac:dyDescent="0.3"/>
    <row r="24" spans="1:8" x14ac:dyDescent="0.3">
      <c r="A24" s="5" t="s">
        <v>25</v>
      </c>
      <c r="G24" s="9">
        <f>G19+G22</f>
        <v>60278.141399999993</v>
      </c>
      <c r="H24" s="2" t="s">
        <v>5</v>
      </c>
    </row>
    <row r="25" spans="1:8" x14ac:dyDescent="0.3">
      <c r="A25" s="5" t="s">
        <v>9</v>
      </c>
      <c r="G25" s="6"/>
      <c r="H25" s="2" t="s">
        <v>2</v>
      </c>
    </row>
    <row r="26" spans="1:8" x14ac:dyDescent="0.3">
      <c r="A26" s="5" t="s">
        <v>12</v>
      </c>
      <c r="G26" s="9">
        <f>G24*G25/100</f>
        <v>0</v>
      </c>
      <c r="H26" s="2" t="s">
        <v>5</v>
      </c>
    </row>
    <row r="27" spans="1:8" ht="11.25" customHeight="1" x14ac:dyDescent="0.3"/>
    <row r="28" spans="1:8" ht="20.100000000000001" customHeight="1" x14ac:dyDescent="0.3">
      <c r="A28" s="13" t="s">
        <v>3</v>
      </c>
    </row>
    <row r="29" spans="1:8" ht="36.75" customHeight="1" x14ac:dyDescent="0.3">
      <c r="A29" s="49" t="s">
        <v>36</v>
      </c>
      <c r="B29" s="50"/>
      <c r="C29" s="50"/>
      <c r="D29" s="50"/>
      <c r="E29" s="50"/>
      <c r="F29" s="14" t="s">
        <v>24</v>
      </c>
      <c r="G29" s="6"/>
      <c r="H29" s="2" t="s">
        <v>5</v>
      </c>
    </row>
    <row r="30" spans="1:8" ht="11.25" customHeight="1" x14ac:dyDescent="0.3"/>
    <row r="31" spans="1:8" ht="36.75" customHeight="1" x14ac:dyDescent="0.3">
      <c r="A31" s="49" t="s">
        <v>37</v>
      </c>
      <c r="B31" s="50"/>
      <c r="C31" s="50"/>
      <c r="D31" s="50"/>
      <c r="E31" s="50"/>
      <c r="F31" s="14" t="s">
        <v>24</v>
      </c>
      <c r="G31" s="6"/>
      <c r="H31" s="2" t="s">
        <v>5</v>
      </c>
    </row>
    <row r="32" spans="1:8" ht="11.25" customHeight="1" x14ac:dyDescent="0.3">
      <c r="G32" s="4"/>
    </row>
    <row r="33" spans="1:10" ht="36.75" customHeight="1" x14ac:dyDescent="0.3">
      <c r="A33" s="49" t="s">
        <v>38</v>
      </c>
      <c r="B33" s="50"/>
      <c r="C33" s="50"/>
      <c r="D33" s="50"/>
      <c r="E33" s="50"/>
      <c r="F33" s="14" t="s">
        <v>24</v>
      </c>
      <c r="G33" s="6"/>
      <c r="H33" s="2" t="s">
        <v>5</v>
      </c>
    </row>
    <row r="34" spans="1:10" ht="11.25" customHeight="1" x14ac:dyDescent="0.3"/>
    <row r="35" spans="1:10" ht="11.25" customHeight="1" x14ac:dyDescent="0.3"/>
    <row r="36" spans="1:10" x14ac:dyDescent="0.3">
      <c r="A36" s="5" t="s">
        <v>11</v>
      </c>
      <c r="G36" s="9">
        <f>G29+G31+G33</f>
        <v>0</v>
      </c>
      <c r="H36" s="2" t="s">
        <v>5</v>
      </c>
    </row>
    <row r="37" spans="1:10" x14ac:dyDescent="0.3">
      <c r="A37" s="5" t="s">
        <v>10</v>
      </c>
      <c r="G37" s="6"/>
      <c r="H37" s="2" t="s">
        <v>2</v>
      </c>
    </row>
    <row r="38" spans="1:10" x14ac:dyDescent="0.3">
      <c r="A38" s="5" t="s">
        <v>13</v>
      </c>
      <c r="G38" s="9">
        <f>G36*G37/100</f>
        <v>0</v>
      </c>
      <c r="H38" s="2" t="s">
        <v>5</v>
      </c>
    </row>
    <row r="39" spans="1:10" x14ac:dyDescent="0.3">
      <c r="A39" s="5"/>
      <c r="G39" s="10"/>
    </row>
    <row r="40" spans="1:10" x14ac:dyDescent="0.3">
      <c r="A40" s="5" t="s">
        <v>30</v>
      </c>
      <c r="G40" s="9">
        <f>G24+G26+G36+G38</f>
        <v>60278.141399999993</v>
      </c>
      <c r="H40" s="2" t="s">
        <v>5</v>
      </c>
    </row>
    <row r="41" spans="1:10" x14ac:dyDescent="0.3">
      <c r="A41" s="5"/>
      <c r="G41" s="10"/>
    </row>
    <row r="42" spans="1:10" ht="17.25" thickBot="1" x14ac:dyDescent="0.35">
      <c r="A42" s="5"/>
      <c r="G42" s="10"/>
    </row>
    <row r="43" spans="1:10" s="19" customFormat="1" ht="21" customHeight="1" x14ac:dyDescent="0.3">
      <c r="A43" s="15" t="s">
        <v>14</v>
      </c>
      <c r="B43" s="16"/>
      <c r="C43" s="16"/>
      <c r="D43" s="16"/>
      <c r="E43" s="16"/>
      <c r="F43" s="17"/>
      <c r="G43" s="18">
        <f>G24+G26+G36+G38</f>
        <v>60278.141399999993</v>
      </c>
      <c r="H43" s="19" t="s">
        <v>5</v>
      </c>
      <c r="I43" s="2"/>
    </row>
    <row r="44" spans="1:10" s="19" customFormat="1" ht="21" customHeight="1" x14ac:dyDescent="0.3">
      <c r="A44" s="20" t="s">
        <v>16</v>
      </c>
      <c r="F44" s="21"/>
      <c r="G44" s="22">
        <f>G43*0.19</f>
        <v>11452.846865999998</v>
      </c>
      <c r="H44" s="19" t="s">
        <v>5</v>
      </c>
      <c r="I44" s="2"/>
      <c r="J44" s="2"/>
    </row>
    <row r="45" spans="1:10" s="19" customFormat="1" ht="21" customHeight="1" thickBot="1" x14ac:dyDescent="0.3">
      <c r="A45" s="23" t="s">
        <v>15</v>
      </c>
      <c r="B45" s="24"/>
      <c r="C45" s="24"/>
      <c r="D45" s="24"/>
      <c r="E45" s="24"/>
      <c r="F45" s="25"/>
      <c r="G45" s="26">
        <f>G43+G44</f>
        <v>71730.988265999986</v>
      </c>
      <c r="H45" s="19" t="s">
        <v>5</v>
      </c>
    </row>
    <row r="46" spans="1:10" x14ac:dyDescent="0.3">
      <c r="A46" s="5"/>
      <c r="G46" s="10"/>
    </row>
    <row r="47" spans="1:10" ht="20.100000000000001" customHeight="1" x14ac:dyDescent="0.3">
      <c r="A47" s="13" t="s">
        <v>35</v>
      </c>
    </row>
    <row r="48" spans="1:10" x14ac:dyDescent="0.3">
      <c r="A48" s="27" t="s">
        <v>27</v>
      </c>
      <c r="G48" s="6"/>
      <c r="H48" s="2" t="s">
        <v>4</v>
      </c>
    </row>
    <row r="49" spans="1:8" x14ac:dyDescent="0.3">
      <c r="A49" s="11"/>
      <c r="G49" s="9">
        <f>15*G48</f>
        <v>0</v>
      </c>
      <c r="H49" s="2" t="s">
        <v>5</v>
      </c>
    </row>
    <row r="50" spans="1:8" ht="9" customHeight="1" x14ac:dyDescent="0.3"/>
    <row r="51" spans="1:8" x14ac:dyDescent="0.3">
      <c r="A51" s="27" t="s">
        <v>28</v>
      </c>
      <c r="G51" s="6"/>
      <c r="H51" s="2" t="s">
        <v>4</v>
      </c>
    </row>
    <row r="52" spans="1:8" x14ac:dyDescent="0.3">
      <c r="A52" s="11"/>
      <c r="G52" s="9">
        <f>20*G51</f>
        <v>0</v>
      </c>
      <c r="H52" s="2" t="s">
        <v>5</v>
      </c>
    </row>
    <row r="53" spans="1:8" ht="9" customHeight="1" x14ac:dyDescent="0.3"/>
    <row r="54" spans="1:8" x14ac:dyDescent="0.3">
      <c r="A54" s="27" t="s">
        <v>29</v>
      </c>
      <c r="G54" s="6"/>
      <c r="H54" s="2" t="s">
        <v>4</v>
      </c>
    </row>
    <row r="55" spans="1:8" x14ac:dyDescent="0.3">
      <c r="G55" s="9">
        <f>30*G54</f>
        <v>0</v>
      </c>
      <c r="H55" s="2" t="s">
        <v>5</v>
      </c>
    </row>
    <row r="56" spans="1:8" x14ac:dyDescent="0.3">
      <c r="A56" s="5"/>
      <c r="G56" s="10"/>
    </row>
    <row r="57" spans="1:8" x14ac:dyDescent="0.3">
      <c r="A57" s="5" t="s">
        <v>22</v>
      </c>
      <c r="G57" s="9">
        <f>G49+G52+G55</f>
        <v>0</v>
      </c>
      <c r="H57" s="2" t="s">
        <v>5</v>
      </c>
    </row>
    <row r="58" spans="1:8" x14ac:dyDescent="0.3">
      <c r="A58" s="5" t="s">
        <v>32</v>
      </c>
      <c r="G58" s="9">
        <f>G25/100*G57</f>
        <v>0</v>
      </c>
      <c r="H58" s="2" t="s">
        <v>5</v>
      </c>
    </row>
    <row r="59" spans="1:8" x14ac:dyDescent="0.3">
      <c r="A59" s="5" t="s">
        <v>16</v>
      </c>
      <c r="G59" s="9">
        <f>0.19*(G57+G58)</f>
        <v>0</v>
      </c>
      <c r="H59" s="2" t="s">
        <v>5</v>
      </c>
    </row>
    <row r="60" spans="1:8" x14ac:dyDescent="0.3">
      <c r="A60" s="5" t="s">
        <v>23</v>
      </c>
      <c r="G60" s="9">
        <f>G57+G58+G59</f>
        <v>0</v>
      </c>
      <c r="H60" s="2" t="s">
        <v>5</v>
      </c>
    </row>
    <row r="61" spans="1:8" x14ac:dyDescent="0.3">
      <c r="A61" s="5"/>
      <c r="G61" s="10"/>
    </row>
    <row r="62" spans="1:8" x14ac:dyDescent="0.3">
      <c r="A62" s="5"/>
      <c r="G62" s="10"/>
    </row>
    <row r="63" spans="1:8" x14ac:dyDescent="0.3">
      <c r="C63" s="4"/>
    </row>
    <row r="64" spans="1:8" ht="56.25" customHeight="1" x14ac:dyDescent="0.3">
      <c r="A64" s="7"/>
      <c r="B64" s="8"/>
      <c r="C64" s="37"/>
      <c r="D64" s="38"/>
      <c r="E64" s="38"/>
      <c r="F64" s="38"/>
      <c r="G64" s="38"/>
      <c r="H64" s="39"/>
    </row>
    <row r="65" spans="1:3" x14ac:dyDescent="0.3">
      <c r="A65" s="3" t="s">
        <v>6</v>
      </c>
      <c r="B65" s="3"/>
      <c r="C65" s="3" t="s">
        <v>7</v>
      </c>
    </row>
  </sheetData>
  <sheetProtection algorithmName="SHA-512" hashValue="nnedPtoqbwmqTTZjnSXmCkoDj1Hn6E9q+h4v7uhzZ6I3I6vlkF33qGt8Ama82zMw8TtCo6DhQtv5qMZTNjcXTA==" saltValue="Px3dUC6Fg2nknrWRrFMU6w==" spinCount="100000" sheet="1" objects="1" scenarios="1"/>
  <mergeCells count="10">
    <mergeCell ref="A2:H2"/>
    <mergeCell ref="A3:H3"/>
    <mergeCell ref="C64:H64"/>
    <mergeCell ref="C5:G5"/>
    <mergeCell ref="C6:G6"/>
    <mergeCell ref="C8:G8"/>
    <mergeCell ref="C9:G9"/>
    <mergeCell ref="A29:E29"/>
    <mergeCell ref="A31:E31"/>
    <mergeCell ref="A33:E33"/>
  </mergeCells>
  <pageMargins left="0.70866141732283472" right="0.70866141732283472" top="0.78740157480314965" bottom="0.78740157480314965" header="0.31496062992125984" footer="0.31496062992125984"/>
  <pageSetup paperSize="9" orientation="portrait" r:id="rId1"/>
  <headerFooter>
    <oddHeader>&amp;L&amp;"Arial Narrow,Standard"&amp;10Grundschule Neundorf - Neubau Turnraum
offenes Verfahren gem. § 15 VgV
Objektplanung Gebäude und Innenräume und Objektplanung Freianlagen &amp;R&amp;"Arial Narrow,Standard"&amp;10Honorarformblatt</oddHeader>
    <oddFooter>&amp;C&amp;"Arial Narrow,Standard"&amp;10Seite 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Tabelle1</vt:lpstr>
      <vt:lpstr>Tabelle1!Druckbereich</vt:lpstr>
      <vt:lpstr>Tabelle1!Drucktitel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Ines</dc:creator>
  <cp:lastModifiedBy>Helgrid</cp:lastModifiedBy>
  <cp:lastPrinted>2024-08-05T10:58:00Z</cp:lastPrinted>
  <dcterms:created xsi:type="dcterms:W3CDTF">2019-06-19T12:17:42Z</dcterms:created>
  <dcterms:modified xsi:type="dcterms:W3CDTF">2024-08-21T14:00:07Z</dcterms:modified>
</cp:coreProperties>
</file>