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Y:\InnereDienste\03_Fuhrpark\Vergabe_Beschaffung\FzgAusschreibung\2024\öAS_f_2025\Los_3_Kompaktklasse_372_373_359\"/>
    </mc:Choice>
  </mc:AlternateContent>
  <bookViews>
    <workbookView xWindow="120" yWindow="120" windowWidth="15576" windowHeight="11208" tabRatio="249"/>
  </bookViews>
  <sheets>
    <sheet name="Kompaktklasse" sheetId="1" r:id="rId1"/>
    <sheet name="Wertg-Preis" sheetId="2" r:id="rId2"/>
  </sheets>
  <definedNames>
    <definedName name="_xlnm.Print_Area" localSheetId="0">Kompaktklasse!$A$1:$H$120</definedName>
    <definedName name="_xlnm.Print_Titles" localSheetId="0">Kompaktklasse!$1:$14</definedName>
    <definedName name="Print_Area" localSheetId="0">Kompaktklasse!$A$1:$G$121</definedName>
    <definedName name="Print_Titles" localSheetId="0">Kompaktklasse!$1:$13</definedName>
    <definedName name="Z_5AC0C310_4186_4808_93AD_2CD6BDE72A81_.wvu.PrintArea" localSheetId="0" hidden="1">Kompaktklasse!$A$11:$G$121</definedName>
    <definedName name="Z_5AC0C310_4186_4808_93AD_2CD6BDE72A81_.wvu.PrintTitles" localSheetId="0" hidden="1">Kompaktklasse!$11:$14</definedName>
  </definedNames>
  <calcPr calcId="162913"/>
</workbook>
</file>

<file path=xl/calcChain.xml><?xml version="1.0" encoding="utf-8"?>
<calcChain xmlns="http://schemas.openxmlformats.org/spreadsheetml/2006/main">
  <c r="C10" i="2" l="1"/>
  <c r="A11" i="2" l="1"/>
  <c r="C11" i="2"/>
  <c r="E11" i="2"/>
  <c r="F11" i="2"/>
  <c r="G11" i="2"/>
  <c r="A12" i="2"/>
  <c r="B12" i="2"/>
  <c r="C12" i="2"/>
  <c r="D12" i="2"/>
  <c r="E12" i="2"/>
  <c r="B21" i="2"/>
  <c r="A49" i="2" l="1"/>
  <c r="B49" i="2"/>
  <c r="C49" i="2"/>
  <c r="D49" i="2"/>
  <c r="E49" i="2"/>
  <c r="F49" i="2"/>
  <c r="G49" i="2"/>
  <c r="A46" i="2"/>
  <c r="B46" i="2"/>
  <c r="C46" i="2"/>
  <c r="D46" i="2"/>
  <c r="E46" i="2"/>
  <c r="F46" i="2"/>
  <c r="G46" i="2"/>
  <c r="A42" i="2"/>
  <c r="B42" i="2"/>
  <c r="C42" i="2"/>
  <c r="D42" i="2"/>
  <c r="E42" i="2"/>
  <c r="F42" i="2"/>
  <c r="G42" i="2"/>
  <c r="A43" i="2"/>
  <c r="B43" i="2"/>
  <c r="C43" i="2"/>
  <c r="D43" i="2"/>
  <c r="E43" i="2"/>
  <c r="F43" i="2"/>
  <c r="G43" i="2"/>
  <c r="A39" i="2"/>
  <c r="B39" i="2"/>
  <c r="C39" i="2"/>
  <c r="D39" i="2"/>
  <c r="E39" i="2"/>
  <c r="F39" i="2"/>
  <c r="G39" i="2"/>
  <c r="A36" i="2"/>
  <c r="B36" i="2"/>
  <c r="C36" i="2"/>
  <c r="D36" i="2"/>
  <c r="E36" i="2"/>
  <c r="F36" i="2"/>
  <c r="G36" i="2"/>
  <c r="A33" i="2"/>
  <c r="B33" i="2"/>
  <c r="C33" i="2"/>
  <c r="D33" i="2"/>
  <c r="E33" i="2"/>
  <c r="F33" i="2"/>
  <c r="G33" i="2"/>
  <c r="A30" i="2"/>
  <c r="B30" i="2"/>
  <c r="C30" i="2"/>
  <c r="D30" i="2"/>
  <c r="E30" i="2"/>
  <c r="F30" i="2"/>
  <c r="G30" i="2"/>
  <c r="A27" i="2"/>
  <c r="B27" i="2"/>
  <c r="C27" i="2"/>
  <c r="D27" i="2"/>
  <c r="E27" i="2"/>
  <c r="F27" i="2"/>
  <c r="G27" i="2"/>
  <c r="A24" i="2"/>
  <c r="B24" i="2"/>
  <c r="C24" i="2"/>
  <c r="D24" i="2"/>
  <c r="E24" i="2"/>
  <c r="F24" i="2"/>
  <c r="G24" i="2"/>
  <c r="A21" i="2"/>
  <c r="C21" i="2"/>
  <c r="D21" i="2"/>
  <c r="E21" i="2"/>
  <c r="F21" i="2"/>
  <c r="G21" i="2"/>
  <c r="A18" i="2"/>
  <c r="B18" i="2"/>
  <c r="C18" i="2"/>
  <c r="D18" i="2"/>
  <c r="E18" i="2"/>
  <c r="F18" i="2"/>
  <c r="G18" i="2"/>
  <c r="A15" i="2"/>
  <c r="B15" i="2"/>
  <c r="C15" i="2"/>
  <c r="D15" i="2"/>
  <c r="E15" i="2"/>
  <c r="F15" i="2"/>
  <c r="G15" i="2"/>
  <c r="H46" i="2"/>
  <c r="H43" i="2"/>
  <c r="H49" i="2" s="1"/>
</calcChain>
</file>

<file path=xl/sharedStrings.xml><?xml version="1.0" encoding="utf-8"?>
<sst xmlns="http://schemas.openxmlformats.org/spreadsheetml/2006/main" count="313" uniqueCount="231">
  <si>
    <t>Ausstattungsmerkmal</t>
  </si>
  <si>
    <t>Kriterium</t>
  </si>
  <si>
    <t>Bemerkungen bei von der Minimalvorgabe abweichenden Leistungsmerkmalen</t>
  </si>
  <si>
    <t>Lfd. Nr.</t>
  </si>
  <si>
    <t>Beschreibung</t>
  </si>
  <si>
    <t>ja</t>
  </si>
  <si>
    <t>nein</t>
  </si>
  <si>
    <t>A / B</t>
  </si>
  <si>
    <t>Finanzierung</t>
  </si>
  <si>
    <t>A</t>
  </si>
  <si>
    <t>2.1</t>
  </si>
  <si>
    <t>2.2</t>
  </si>
  <si>
    <t>Neuwagen</t>
  </si>
  <si>
    <t>Abgasnorm</t>
  </si>
  <si>
    <t>6.1</t>
  </si>
  <si>
    <t>6.2</t>
  </si>
  <si>
    <t>6.3</t>
  </si>
  <si>
    <t>6.4</t>
  </si>
  <si>
    <t>Karosserie</t>
  </si>
  <si>
    <t>7.1</t>
  </si>
  <si>
    <t>l/b/h im mm</t>
  </si>
  <si>
    <t>7.2</t>
  </si>
  <si>
    <t>7.3</t>
  </si>
  <si>
    <t>7.4</t>
  </si>
  <si>
    <t>7.5</t>
  </si>
  <si>
    <t>Wärmeschutzglas Standard</t>
  </si>
  <si>
    <t>7.6</t>
  </si>
  <si>
    <t>Front- und Heckscheibenwischer mit Intervallschaltung</t>
  </si>
  <si>
    <t>7.7</t>
  </si>
  <si>
    <t>Innenausstattung</t>
  </si>
  <si>
    <t>8.1</t>
  </si>
  <si>
    <t>Sitzbezüge strapazierfähiges Stoffgewebe</t>
  </si>
  <si>
    <t>Fußmatten in Gummi vorn und hinten</t>
  </si>
  <si>
    <t>Fahrsicherheit</t>
  </si>
  <si>
    <t>9.1</t>
  </si>
  <si>
    <t>9.2</t>
  </si>
  <si>
    <t>9.3</t>
  </si>
  <si>
    <t>9.4</t>
  </si>
  <si>
    <t>Elektronisches Stabilisierungsprogramm (ESP)</t>
  </si>
  <si>
    <t>9.5</t>
  </si>
  <si>
    <t>Airbags für Fahrer und Beifahrer, mit Beifahrerdeaktivierung, Seitenairbag für Fahrer und Beifahrer</t>
  </si>
  <si>
    <t>elektronisch Wegfahrsperre</t>
  </si>
  <si>
    <t>10.1</t>
  </si>
  <si>
    <t>Zubehör</t>
  </si>
  <si>
    <t>11.1</t>
  </si>
  <si>
    <t>11.2</t>
  </si>
  <si>
    <t>12.1</t>
  </si>
  <si>
    <t>12.2</t>
  </si>
  <si>
    <t>Garantie</t>
  </si>
  <si>
    <t>12.3</t>
  </si>
  <si>
    <t>13.1</t>
  </si>
  <si>
    <t>13.2</t>
  </si>
  <si>
    <t>13.3</t>
  </si>
  <si>
    <t>13.4</t>
  </si>
  <si>
    <t>km</t>
  </si>
  <si>
    <t xml:space="preserve">Wir bestätigen die Vollständigkeit und Richtigkeit der dargestellten Informationen. </t>
  </si>
  <si>
    <t>Wir sind darüber informiert, dass bei fehlenden oder falschen Angaben der Ausschluss aus dem Ausschreibungsverfahren möglich ist.</t>
  </si>
  <si>
    <t>Datum, Name, Firma, Unterschrift</t>
  </si>
  <si>
    <t>2.3</t>
  </si>
  <si>
    <t>Euronorm:     
Schlüsselnummer:</t>
  </si>
  <si>
    <t>Landratsamt Meißen</t>
  </si>
  <si>
    <t>Name des Bieters eintragen:</t>
  </si>
  <si>
    <t>Modell/Typ:</t>
  </si>
  <si>
    <t>Start-/Stoppautomatik</t>
  </si>
  <si>
    <t>Sitzheizung für Fahrer und Beifahrer</t>
  </si>
  <si>
    <t>Leasingdauer in Monaten</t>
  </si>
  <si>
    <t xml:space="preserve">geschätzte Laufleistung im Jahr --- km </t>
  </si>
  <si>
    <t>Fahrzeugklasse / Anzahl / Zustand</t>
  </si>
  <si>
    <t>Schaltung / Fahrwerk</t>
  </si>
  <si>
    <t>beheizbare Außenspiegel</t>
  </si>
  <si>
    <t>Zentralverriegelung mit Funkfernbedienung über Hauptschlüssel  
(Lieferung 1 Haupt- und 1 Ersatzschlüssel)</t>
  </si>
  <si>
    <t>Abrechnung Mehr- / Minderkilometer je Fahrzeug</t>
  </si>
  <si>
    <t>3</t>
  </si>
  <si>
    <t>Kraftstoff / CO² Effizienz / Abgas</t>
  </si>
  <si>
    <t>3.1</t>
  </si>
  <si>
    <t>3.1.1</t>
  </si>
  <si>
    <t>3.1.2</t>
  </si>
  <si>
    <t>l / 100 km</t>
  </si>
  <si>
    <t>3.1.3</t>
  </si>
  <si>
    <t>3.2</t>
  </si>
  <si>
    <t>1</t>
  </si>
  <si>
    <t>1.1</t>
  </si>
  <si>
    <t>2</t>
  </si>
  <si>
    <t>1.2</t>
  </si>
  <si>
    <t xml:space="preserve">Hersteller- und Größenangaben vom Reifen:
</t>
  </si>
  <si>
    <t>Klimaanlage</t>
  </si>
  <si>
    <t>10.2</t>
  </si>
  <si>
    <t>10.3</t>
  </si>
  <si>
    <t>Leasing ohne Anzahlung und Gebrauchtwagenabrechnung</t>
  </si>
  <si>
    <t>9</t>
  </si>
  <si>
    <t xml:space="preserve">Leasing / Monat (brutto) </t>
  </si>
  <si>
    <t xml:space="preserve">5-Sitzer; Rücksitzbank umklappbar </t>
  </si>
  <si>
    <t>4</t>
  </si>
  <si>
    <t>4.1</t>
  </si>
  <si>
    <t>4.2</t>
  </si>
  <si>
    <t>4.3</t>
  </si>
  <si>
    <t>4.4</t>
  </si>
  <si>
    <t>5</t>
  </si>
  <si>
    <t>Universallackierung weiß</t>
  </si>
  <si>
    <t>5.1</t>
  </si>
  <si>
    <t>5.2</t>
  </si>
  <si>
    <t>5.3</t>
  </si>
  <si>
    <t>5.4</t>
  </si>
  <si>
    <t>5.5</t>
  </si>
  <si>
    <t>5.6</t>
  </si>
  <si>
    <t>6</t>
  </si>
  <si>
    <t>6.5</t>
  </si>
  <si>
    <t>6.6</t>
  </si>
  <si>
    <t>6.7</t>
  </si>
  <si>
    <t>6.8</t>
  </si>
  <si>
    <t>6.9</t>
  </si>
  <si>
    <t>7</t>
  </si>
  <si>
    <t>8</t>
  </si>
  <si>
    <t>10</t>
  </si>
  <si>
    <t>10.1.1</t>
  </si>
  <si>
    <t>10.1.2</t>
  </si>
  <si>
    <t>11</t>
  </si>
  <si>
    <t>10.1.3</t>
  </si>
  <si>
    <t>10.1.4</t>
  </si>
  <si>
    <t>10.1.5</t>
  </si>
  <si>
    <t>10.1.6</t>
  </si>
  <si>
    <t>10.2.1</t>
  </si>
  <si>
    <t>10.2.2</t>
  </si>
  <si>
    <t>10.2.3</t>
  </si>
  <si>
    <t>10.2.4</t>
  </si>
  <si>
    <t>10.3.1</t>
  </si>
  <si>
    <t>10.3.2</t>
  </si>
  <si>
    <t>10.3.3</t>
  </si>
  <si>
    <t>10.3.4</t>
  </si>
  <si>
    <t>11.3</t>
  </si>
  <si>
    <t>12</t>
  </si>
  <si>
    <t>12.4</t>
  </si>
  <si>
    <t>12.5</t>
  </si>
  <si>
    <t>10.3.5</t>
  </si>
  <si>
    <t>Auslieferung Fahrzeug mit 4 neuen Stahlrädern in Winterbereifung</t>
  </si>
  <si>
    <t xml:space="preserve">Lieferung 4 Stahlräder mit neuen Sommerbereifung </t>
  </si>
  <si>
    <t>Fahrer- und Beifahrersitz höhenverstellbar</t>
  </si>
  <si>
    <t>Assistenssysteme</t>
  </si>
  <si>
    <t xml:space="preserve">Automatische Distanzregelung (ACC) </t>
  </si>
  <si>
    <t>8.2</t>
  </si>
  <si>
    <t>Notbremsassistent mit Fußgänger- und Radfahrerkennung</t>
  </si>
  <si>
    <t>8.3</t>
  </si>
  <si>
    <t>Spurhalteassistent</t>
  </si>
  <si>
    <t>8.4</t>
  </si>
  <si>
    <t>Müdigkeitserkennung</t>
  </si>
  <si>
    <t>8.5</t>
  </si>
  <si>
    <t>Elektronisches Stabilisierungsprogramm (ESP) mit Bremsassistent und ABS</t>
  </si>
  <si>
    <t>fest eingebautes Navigationssystem 
nach aktuellem Stand zum Auslieferungsdatum</t>
  </si>
  <si>
    <t>fest eingebaute Freisprechanlage über Bluetooth, kompatibel für alle Handys</t>
  </si>
  <si>
    <t>fest verbauter USB-Anschluss - kein Adapter
(bspw. für Laden des Smartphone)</t>
  </si>
  <si>
    <t>Sitzflächenverlängerung Fahrersitz</t>
  </si>
  <si>
    <t>Dezernat Verwaltung</t>
  </si>
  <si>
    <t xml:space="preserve">Rechts- und Kommunalamt </t>
  </si>
  <si>
    <t>Vergabestelle</t>
  </si>
  <si>
    <t>Anzahl:</t>
  </si>
  <si>
    <t>Benzin- oder Dieselmotor</t>
  </si>
  <si>
    <t>Kraftstoffverbrauch lt. WLTP
Folgekosten in l/100 km - kombiniert</t>
  </si>
  <si>
    <t>3.3</t>
  </si>
  <si>
    <t>3.3.1</t>
  </si>
  <si>
    <t>3.3.2</t>
  </si>
  <si>
    <t>vorzugsweise Schaltgetriebe 
ODER alternativ Automatikgetriebe</t>
  </si>
  <si>
    <t>Anschrift Autohaus:</t>
  </si>
  <si>
    <r>
      <t xml:space="preserve">Angabe des CO2-Ausstoßes nach WLTP
</t>
    </r>
    <r>
      <rPr>
        <i/>
        <sz val="10"/>
        <rFont val="Verdana"/>
        <family val="2"/>
      </rPr>
      <t xml:space="preserve">Nachweis bitte beifügen. </t>
    </r>
  </si>
  <si>
    <r>
      <t xml:space="preserve">Nichtraucherausführung, Steckdose mit Deckel anstelle Zigarettenanzünder - </t>
    </r>
    <r>
      <rPr>
        <b/>
        <sz val="10"/>
        <rFont val="Verdana"/>
        <family val="2"/>
      </rPr>
      <t>Hinweisaufkleber</t>
    </r>
  </si>
  <si>
    <r>
      <t xml:space="preserve">Feuerlöscher neu und geprüft inkl. Halterung mit </t>
    </r>
    <r>
      <rPr>
        <b/>
        <sz val="10"/>
        <rFont val="Verdana"/>
        <family val="2"/>
      </rPr>
      <t xml:space="preserve">Hinweisaufkleber </t>
    </r>
    <r>
      <rPr>
        <sz val="10"/>
        <rFont val="Verdana"/>
        <family val="2"/>
      </rPr>
      <t>am Fenster zur Kennzeichnung des Standortes im Fahrzeug</t>
    </r>
  </si>
  <si>
    <t>4.5</t>
  </si>
  <si>
    <t>Notrad oder Kompressor mit Reifendichtmittel</t>
  </si>
  <si>
    <t>Zahlungsweise Leasing: 
Überweisung monatlich nach Rechnungseingang beim Auftraggeber</t>
  </si>
  <si>
    <t>Überführungskosten für Übergabe sowie Rücknahme am Hauptstandort im Leasingpreis enthalten</t>
  </si>
  <si>
    <t>Übergabe und Rücknahme der Fahrzeuge durch Fachpersonal des Autohauses am Hauptstandort</t>
  </si>
  <si>
    <t>Preis je Fahrzeug</t>
  </si>
  <si>
    <t>6.10</t>
  </si>
  <si>
    <t>6.11</t>
  </si>
  <si>
    <t>serienmäßige akustischer Abstandswarner vorn und hinten - keine nachträglichen Einbauten!</t>
  </si>
  <si>
    <t>Service / Garantie / Wartung</t>
  </si>
  <si>
    <t>Service</t>
  </si>
  <si>
    <t xml:space="preserve">Wenn in Leasingrate inkludiert nicht mit ausweisen. 
Preisangabe nur, wenn zusätzlich zur Leasingrate in der Wertung anzusetzen ist. </t>
  </si>
  <si>
    <t>Übernahme An-/ Abmeldung Rundfunkbeitrag
zwingend über Leasingvertrag als Serviceleistung einzurechnen!</t>
  </si>
  <si>
    <t>Übernahme An-/ Abmeldung Kfz-Steuer
zwingend über Leasingvertrag als Serviceleistung einzurechnen!</t>
  </si>
  <si>
    <t>Preisangabe für gesamte Laufzeit</t>
  </si>
  <si>
    <t>--- --- ---</t>
  </si>
  <si>
    <t xml:space="preserve">Preis Fahrzeugüberführung </t>
  </si>
  <si>
    <r>
      <t xml:space="preserve">Endsumme Leasingrate brutto 
Gesamtlaufzeit 36 Monate </t>
    </r>
    <r>
      <rPr>
        <b/>
        <u/>
        <sz val="10"/>
        <rFont val="Arial"/>
        <family val="2"/>
      </rPr>
      <t/>
    </r>
  </si>
  <si>
    <t xml:space="preserve">WERTUNGSPREIS
</t>
  </si>
  <si>
    <t>Ausfüllhinweise</t>
  </si>
  <si>
    <t xml:space="preserve">Kraftstoffverbrauch lt. WLTP errechnet auf 36 Monate 
Benzin: 1,95 € / Liter
Diesel: 1,65 € / Liter
</t>
  </si>
  <si>
    <r>
      <t xml:space="preserve">Schadstoffklasse: 
mindestens: Euronorm 6d
</t>
    </r>
    <r>
      <rPr>
        <i/>
        <sz val="10"/>
        <rFont val="Verdana"/>
        <family val="2"/>
      </rPr>
      <t>Nachweis bitte beifügen.</t>
    </r>
    <r>
      <rPr>
        <sz val="10"/>
        <rFont val="Verdana"/>
        <family val="2"/>
      </rPr>
      <t xml:space="preserve"> </t>
    </r>
  </si>
  <si>
    <t>Fahrzeugmaße L/B/H 
Angabe bitte inklusive Außenspiegeln</t>
  </si>
  <si>
    <t>mindestens Radabdeckung Mitte</t>
  </si>
  <si>
    <t>ISO-Fix-Vorrichtung auf Rücksitzbank
(standardisierte Technik zum Einbau von Kindersitzen)</t>
  </si>
  <si>
    <t>Funktionsfächern, 
Halterung für Verbandkasten und Warndreieck</t>
  </si>
  <si>
    <t xml:space="preserve">Kofferraumabdeckung </t>
  </si>
  <si>
    <r>
      <t xml:space="preserve">Rettungsdatenblätter 
1-mal als Anlage zum Angebot in PDF-Format
1-mal im Fahrzeug hinter Sonnenblende Fahrer
1-mal </t>
    </r>
    <r>
      <rPr>
        <b/>
        <sz val="10"/>
        <rFont val="Verdana"/>
        <family val="2"/>
      </rPr>
      <t>Hinweisaufkleber</t>
    </r>
    <r>
      <rPr>
        <sz val="10"/>
        <rFont val="Verdana"/>
        <family val="2"/>
      </rPr>
      <t xml:space="preserve"> für Windschutzscheibe, dass Rettungsdatenblatt hinter Sonnenblende steckt.</t>
    </r>
  </si>
  <si>
    <t xml:space="preserve">Radio: 
Digital Audio Broadcasting (DAB) und 
Ultrakurzwelle (Ukw) </t>
  </si>
  <si>
    <t>gegebenenfalls Partnerwerkstatt im Landkreis für alle Serviceleistungen? 
Punkt 8 der Anlage 1 - Leistungsbescheibung (LB) 
bitte beachten</t>
  </si>
  <si>
    <t>Preisangabe pro Wechsel  / 6-mal innerhalb Vertragslaufzeit inklusive Einlagerung: 
      _______________________ €  /   
      __________________________ €</t>
  </si>
  <si>
    <t xml:space="preserve">Kraftfahrzeug-Feuerlöscher-Prüfung nach regulär 2 Jahren 
(Punkt 9.5 - geprüfte Feuerlöscher über gesamten Leasingzeitraum) </t>
  </si>
  <si>
    <r>
      <t xml:space="preserve">Hol- und Bringservice:
Abholung und Rücktransport vom Fahrzeugstandort:
</t>
    </r>
    <r>
      <rPr>
        <i/>
        <sz val="10"/>
        <rFont val="Verdana"/>
        <family val="2"/>
      </rPr>
      <t xml:space="preserve">=&gt; mögliche Standorte: </t>
    </r>
    <r>
      <rPr>
        <sz val="10"/>
        <rFont val="Verdana"/>
        <family val="2"/>
      </rPr>
      <t xml:space="preserve">
Meißen, Loosestraße 17/19 
Meißen, Dresdner Straße 25
Meißen, Teichertring 8
Meißen, Brauhausstraße 21
Riesa, Heinrich-Heine-Straße 1
Riesa, Breitscheidstraße 35
Großenhain, Remonteplatz 8
Großenhain, Herrmannstraße 30-34
Radebeul, Dresdner Straße 78 C</t>
    </r>
  </si>
  <si>
    <t xml:space="preserve">
Preisangabe Tausch: 1-mal Kraftfahrzeug-Feuerlöscher neu:  
                                    _____________________________________ €
Preisangabe Prüfung: 1-mal Prüfung durch Fachfirma: 
                                    _____________________________________ €</t>
  </si>
  <si>
    <t>Preisangabe unter folgenden Eckpunkten: 
- Standort 
- 2-mal Räderwechsel pro Jahr (6-mal)
- 1-mal Wartung / UVV pro Jahr (3-mal)
- 1-mal HU/AU zum Ende der Vertragslaufzeit (1-mal)
in Leasingrate inklusive:  ja / nein    
_____________________________
bei nein, bitte Preisangabe:  
_______________________________ €</t>
  </si>
  <si>
    <t>Herstellergarantie Neuwagen mindestens 3 Jahre 
mit Kilometerbegrenzung im Rahmen der oben genannten Laufleistung pro Jahr - 
ab Zulassungsdatum auf Auftraggeber bzw. Endablieferungsdatum</t>
  </si>
  <si>
    <t>Moblitätsgarantie des Herstellers mindestens 3 Jahre</t>
  </si>
  <si>
    <t>Herstellergarantie gegen Lackmängel mindestens 3 Jahre</t>
  </si>
  <si>
    <t>Herstellergarantie gegen Durchrostung mindestens 3 Jahre</t>
  </si>
  <si>
    <t>Wartung / Inspektion / Unfallverhütungsvorschrift (UVV)</t>
  </si>
  <si>
    <t xml:space="preserve">Fertigstellung des Fahrzeuges in der Regel innerhalb 24 Stunden
</t>
  </si>
  <si>
    <t xml:space="preserve">UVV-Prüfungen lt. Berufsgenossenschafts Vorschrift (BGV) D29 
(1-mal jährlich)
(Prüfung zur Unfallverhütung laut Berufsgenossenschaftliche Vorschrift D29)
</t>
  </si>
  <si>
    <t>Service / Inspektion / Wartung 
lt. Herstellerangaben 
(mindestens 1-mal jährlich)</t>
  </si>
  <si>
    <t>Hauptuntersuchung lt. Straßenverkehrs-Zulassungs-Ordnung (StVZO - erste Mal erst nach 3 Jahren)</t>
  </si>
  <si>
    <t>Verschleißreparturen 
(Bremsen; Scheibenwischer; … pro Jahr)</t>
  </si>
  <si>
    <t>Preisangabe: 
in Leasingrate inklusive:  ja / nein    ____________________
bei nein, bitte Preisangabe:  
_______________________________ €</t>
  </si>
  <si>
    <t>Leasingrate Fahrzeug inklusive eventurell 
oben genannter Inklusivleistungen</t>
  </si>
  <si>
    <t xml:space="preserve">Leasingkosten Fahrzeug inklusive aller Inklusivleistungen 
über gesamte Laufzeit  </t>
  </si>
  <si>
    <t xml:space="preserve">Summe Werkstattleistungen über 36 Monate
Punkt 10 </t>
  </si>
  <si>
    <t xml:space="preserve">Summe (Punkt 10) 
über nicht in Leasingkosten enthaltener Serviceleistungen 
(gesamte Laufzeit)
=
separte Abrechnung </t>
  </si>
  <si>
    <t>Wertungspreis 
= 
Leasingkosten 
Punkt 12.2 
+ 
Werkstattleistungen
Punkt 12.4</t>
  </si>
  <si>
    <t>freie Mehrkilometer nach 36 Monaten (Angaben in km)</t>
  </si>
  <si>
    <t xml:space="preserve">Einzelpreis je gefahren Mehrkilometer in Euro (Brutto) </t>
  </si>
  <si>
    <t>freie Minderkilometer nach 36 Monaten (Angaben in km)</t>
  </si>
  <si>
    <t>Einzelpreis für Vergütung Minderkilometer in Euro/km (Brutto)</t>
  </si>
  <si>
    <t>Die Angaben basieren auf den Typprüfwerten des Kraftfahrtbundesamtes und auf den Grundlagen und Klassifizierungen von Society of Automotive Engineers (amerikanisches Standardisierungsinstitut der Verkehrstechnologie - kurz SAE) und der Europäischen-Union-Abgasnorm (EU-Abgasnorm).</t>
  </si>
  <si>
    <t>Lenkrad mit Servolenkung und mindestens höheneinstellbare Sicherheitslenksäule</t>
  </si>
  <si>
    <t>Vertragswerkstatt mindestens am Hauptstandort: 
=&gt; Brauhausstraße 21, Meißen 
(weitere Standortmöglichkeiten siehe Punkt 10.1.6 )</t>
  </si>
  <si>
    <t>Sommer- und Winterreifenwechsel 
inkl. folgender Leistungen: 
- Einlagerung; 
- wuchten; 
- waschen; 
- Kontrolle des Reifens und Dokumentation durch Erstellung des jeweiligen Einlagerungsprotokoll zum Reifenzustand (Formular liefert Auftraggeber); 
- Hol- und Bringservice zum Standort nach vorheriger konkreter Terminabsprache</t>
  </si>
  <si>
    <t>Dies ist eine Zusammenfassung der Preisangaben aus AL 2.4 und dient zur Übersichtlichkeit 
bzw. Errechnung des Wertungspreises. 
Die Blau hinterlegten Felder sollen Ihnen als Kontrolle dienen. Bitte überprüfen Sie dabei Ihre Eingabe aus AL 2.4 und tragen die Endfassung in die letzte Spalte (blau) ein bzw. korrigieren AL 2.4.</t>
  </si>
  <si>
    <r>
      <t xml:space="preserve">Bitte </t>
    </r>
    <r>
      <rPr>
        <b/>
        <sz val="10"/>
        <rFont val="Verdana"/>
        <family val="2"/>
      </rPr>
      <t>X</t>
    </r>
    <r>
      <rPr>
        <sz val="8"/>
        <rFont val="Verdana"/>
        <family val="2"/>
      </rPr>
      <t xml:space="preserve"> eintragen</t>
    </r>
  </si>
  <si>
    <t>Kraftfahrzeug fahrbereit nach Straßenverkehrs-Zulassungs-Ordnung (STVZO) mit Wagenheber, Warndreieck, Kraftfahrzeug-Verbandskasten laut DIN 13164 inkl. zwei FFP-2-Masken,
2-mal Warnwesten, 
(inklusive Radmutterschlüssel bei Notradlieferung)</t>
  </si>
  <si>
    <r>
      <t xml:space="preserve">Kompaktklasse 
</t>
    </r>
    <r>
      <rPr>
        <u/>
        <sz val="9"/>
        <rFont val="Verdana"/>
        <family val="2"/>
      </rPr>
      <t xml:space="preserve">Bspw.: </t>
    </r>
    <r>
      <rPr>
        <sz val="9"/>
        <rFont val="Verdana"/>
        <family val="2"/>
      </rPr>
      <t xml:space="preserve">
- Opel Astra 
- VW Golf 
- Renault Megane 
- Peugeot 308 
- Ford Focus </t>
    </r>
    <r>
      <rPr>
        <sz val="10"/>
        <rFont val="Verdana"/>
        <family val="2"/>
      </rPr>
      <t xml:space="preserve">
</t>
    </r>
  </si>
  <si>
    <r>
      <t xml:space="preserve">Tag der Auslieferung an Kunden: 
3-mal 11/2025
</t>
    </r>
    <r>
      <rPr>
        <i/>
        <sz val="10"/>
        <rFont val="Verdana"/>
        <family val="2"/>
      </rPr>
      <t/>
    </r>
  </si>
  <si>
    <t>Vergabe-Nr.: 2022-19-11.1.1.3.05   ---   Los 3</t>
  </si>
  <si>
    <t>Vergabe-Nr.: 2024-19-11.1.1.3.05   ---   Los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</si>
</sst>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_-* #,##0.00\ [$€-407]_-;\-* #,##0.00\ [$€-407]_-;_-* &quot;-&quot;??\ [$€-407]_-;_-@_-"/>
  </numFmts>
  <fonts count="22" x14ac:knownFonts="1">
    <font>
      <sz val="10"/>
      <name val="Arial"/>
    </font>
    <font>
      <sz val="11"/>
      <color theme="1"/>
      <name val="Calibri"/>
      <family val="2"/>
      <scheme val="minor"/>
    </font>
    <font>
      <sz val="10"/>
      <name val="Arial"/>
      <family val="2"/>
    </font>
    <font>
      <b/>
      <u/>
      <sz val="10"/>
      <name val="Arial"/>
      <family val="2"/>
    </font>
    <font>
      <b/>
      <sz val="10"/>
      <name val="Verdana"/>
      <family val="2"/>
    </font>
    <font>
      <sz val="10"/>
      <name val="Verdana"/>
      <family val="2"/>
    </font>
    <font>
      <sz val="8"/>
      <name val="Verdana"/>
      <family val="2"/>
    </font>
    <font>
      <u/>
      <sz val="9"/>
      <name val="Verdana"/>
      <family val="2"/>
    </font>
    <font>
      <sz val="9"/>
      <name val="Verdana"/>
      <family val="2"/>
    </font>
    <font>
      <b/>
      <sz val="10"/>
      <color rgb="FFFF0000"/>
      <name val="Verdana"/>
      <family val="2"/>
    </font>
    <font>
      <i/>
      <sz val="10"/>
      <name val="Verdana"/>
      <family val="2"/>
    </font>
    <font>
      <b/>
      <sz val="10"/>
      <color rgb="FF00B050"/>
      <name val="Verdana"/>
      <family val="2"/>
    </font>
    <font>
      <i/>
      <sz val="10"/>
      <color theme="1"/>
      <name val="Verdana"/>
      <family val="2"/>
    </font>
    <font>
      <sz val="11"/>
      <color theme="1"/>
      <name val="Verdana"/>
      <family val="2"/>
    </font>
    <font>
      <i/>
      <sz val="9"/>
      <color rgb="FF00B050"/>
      <name val="Verdana"/>
      <family val="2"/>
    </font>
    <font>
      <sz val="10"/>
      <color rgb="FFFF0000"/>
      <name val="Verdana"/>
      <family val="2"/>
    </font>
    <font>
      <sz val="11"/>
      <color rgb="FFFF0000"/>
      <name val="Verdana"/>
      <family val="2"/>
    </font>
    <font>
      <sz val="10"/>
      <color theme="1"/>
      <name val="Verdana"/>
      <family val="2"/>
    </font>
    <font>
      <b/>
      <sz val="9"/>
      <color rgb="FF00B050"/>
      <name val="Verdana"/>
      <family val="2"/>
    </font>
    <font>
      <b/>
      <sz val="9"/>
      <color rgb="FFFF0000"/>
      <name val="Verdana"/>
      <family val="2"/>
    </font>
    <font>
      <sz val="10"/>
      <color rgb="FF00B050"/>
      <name val="Verdana"/>
      <family val="2"/>
    </font>
    <font>
      <sz val="11"/>
      <color rgb="FF00B050"/>
      <name val="Verdana"/>
      <family val="2"/>
    </font>
  </fonts>
  <fills count="7">
    <fill>
      <patternFill patternType="none"/>
    </fill>
    <fill>
      <patternFill patternType="gray125"/>
    </fill>
    <fill>
      <patternFill patternType="lightUp"/>
    </fill>
    <fill>
      <patternFill patternType="solid">
        <fgColor indexed="41"/>
        <bgColor indexed="64"/>
      </patternFill>
    </fill>
    <fill>
      <patternFill patternType="solid">
        <fgColor indexed="41"/>
        <bgColor indexed="41"/>
      </patternFill>
    </fill>
    <fill>
      <patternFill patternType="solid">
        <fgColor indexed="22"/>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dash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44" fontId="2" fillId="0" borderId="0" applyFont="0" applyFill="0" applyBorder="0" applyAlignment="0" applyProtection="0"/>
    <xf numFmtId="44" fontId="2" fillId="0" borderId="0" applyFont="0" applyFill="0" applyBorder="0" applyAlignment="0" applyProtection="0"/>
    <xf numFmtId="0" fontId="1" fillId="0" borderId="0"/>
    <xf numFmtId="0" fontId="2" fillId="0" borderId="0"/>
  </cellStyleXfs>
  <cellXfs count="181">
    <xf numFmtId="0" fontId="0" fillId="0" borderId="0" xfId="0"/>
    <xf numFmtId="0" fontId="4" fillId="5" borderId="6" xfId="0" applyFont="1" applyFill="1" applyBorder="1" applyProtection="1"/>
    <xf numFmtId="0" fontId="5" fillId="5" borderId="1" xfId="0" applyFont="1" applyFill="1" applyBorder="1" applyProtection="1"/>
    <xf numFmtId="0" fontId="5" fillId="0" borderId="0" xfId="0" applyFont="1" applyFill="1" applyBorder="1" applyProtection="1"/>
    <xf numFmtId="0" fontId="5" fillId="0" borderId="0" xfId="0" applyFont="1"/>
    <xf numFmtId="0" fontId="4" fillId="0" borderId="0" xfId="0" applyFont="1" applyFill="1" applyBorder="1" applyProtection="1"/>
    <xf numFmtId="0" fontId="5" fillId="0" borderId="0" xfId="0" applyFont="1" applyProtection="1"/>
    <xf numFmtId="0" fontId="5" fillId="0" borderId="0" xfId="0" applyFont="1" applyFill="1" applyBorder="1" applyAlignment="1" applyProtection="1">
      <alignment wrapText="1"/>
    </xf>
    <xf numFmtId="0" fontId="5" fillId="0" borderId="0" xfId="0" applyFont="1" applyFill="1" applyProtection="1"/>
    <xf numFmtId="0" fontId="4" fillId="5" borderId="7" xfId="0" applyFont="1" applyFill="1" applyBorder="1" applyProtection="1"/>
    <xf numFmtId="0" fontId="4" fillId="0" borderId="0" xfId="0" applyFont="1" applyAlignment="1" applyProtection="1">
      <alignment horizontal="center" vertical="center" wrapText="1"/>
    </xf>
    <xf numFmtId="0" fontId="5" fillId="0" borderId="0" xfId="0" applyFont="1" applyAlignment="1" applyProtection="1">
      <alignment vertical="center" wrapText="1"/>
    </xf>
    <xf numFmtId="0" fontId="5" fillId="0" borderId="2" xfId="0" applyFont="1" applyBorder="1" applyAlignment="1" applyProtection="1">
      <alignment vertical="center" wrapText="1"/>
    </xf>
    <xf numFmtId="0" fontId="5" fillId="0" borderId="2" xfId="0" applyFont="1" applyBorder="1" applyAlignment="1" applyProtection="1">
      <alignment horizontal="center" vertical="center" wrapText="1"/>
    </xf>
    <xf numFmtId="0" fontId="5" fillId="0" borderId="1" xfId="0" applyFont="1" applyBorder="1" applyAlignment="1" applyProtection="1">
      <alignment horizontal="left" vertical="top" wrapText="1"/>
    </xf>
    <xf numFmtId="49" fontId="4" fillId="0" borderId="1" xfId="0" applyNumberFormat="1" applyFont="1" applyBorder="1" applyAlignment="1" applyProtection="1">
      <alignment horizontal="left" vertical="top" wrapText="1"/>
    </xf>
    <xf numFmtId="0" fontId="4" fillId="0" borderId="1" xfId="0" applyFont="1" applyBorder="1" applyAlignment="1" applyProtection="1">
      <alignment horizontal="left" vertical="top" wrapText="1"/>
    </xf>
    <xf numFmtId="0" fontId="5" fillId="2" borderId="1" xfId="0" applyFont="1" applyFill="1" applyBorder="1" applyAlignment="1" applyProtection="1">
      <alignment horizontal="left" vertical="top" wrapText="1"/>
    </xf>
    <xf numFmtId="0" fontId="5" fillId="2" borderId="1" xfId="0" applyFont="1" applyFill="1" applyBorder="1" applyAlignment="1" applyProtection="1">
      <alignment horizontal="center" vertical="top" wrapText="1"/>
    </xf>
    <xf numFmtId="0" fontId="5" fillId="0" borderId="0" xfId="0" applyFont="1" applyAlignment="1" applyProtection="1">
      <alignment horizontal="left" vertical="top" wrapText="1"/>
    </xf>
    <xf numFmtId="49" fontId="5" fillId="0" borderId="1" xfId="0" applyNumberFormat="1" applyFont="1" applyBorder="1" applyAlignment="1" applyProtection="1">
      <alignment horizontal="left" vertical="top" wrapText="1"/>
    </xf>
    <xf numFmtId="0" fontId="5" fillId="3" borderId="1" xfId="0" applyFont="1" applyFill="1" applyBorder="1" applyAlignment="1" applyProtection="1">
      <alignment horizontal="left" vertical="top" wrapText="1"/>
      <protection locked="0"/>
    </xf>
    <xf numFmtId="1" fontId="5" fillId="0" borderId="1" xfId="0" quotePrefix="1" applyNumberFormat="1" applyFont="1" applyBorder="1" applyAlignment="1" applyProtection="1">
      <alignment vertical="top" wrapText="1"/>
    </xf>
    <xf numFmtId="0" fontId="5" fillId="0" borderId="1" xfId="0" applyFont="1" applyBorder="1" applyAlignment="1" applyProtection="1">
      <alignment vertical="top" wrapText="1"/>
    </xf>
    <xf numFmtId="0" fontId="4" fillId="2" borderId="1" xfId="0" applyFont="1" applyFill="1" applyBorder="1" applyAlignment="1" applyProtection="1">
      <alignment vertical="top" wrapText="1"/>
    </xf>
    <xf numFmtId="0" fontId="5" fillId="0" borderId="0" xfId="0" applyFont="1" applyAlignment="1" applyProtection="1">
      <alignment vertical="top" wrapText="1"/>
    </xf>
    <xf numFmtId="0" fontId="5" fillId="4" borderId="1" xfId="0" applyFont="1" applyFill="1" applyBorder="1" applyAlignment="1" applyProtection="1">
      <alignment horizontal="left" vertical="top" wrapText="1"/>
      <protection locked="0"/>
    </xf>
    <xf numFmtId="0" fontId="5" fillId="0" borderId="1" xfId="0" applyFont="1" applyBorder="1" applyAlignment="1" applyProtection="1">
      <alignment horizontal="center" vertical="center" wrapText="1"/>
    </xf>
    <xf numFmtId="3" fontId="9" fillId="0" borderId="1" xfId="0" applyNumberFormat="1" applyFont="1" applyFill="1" applyBorder="1" applyAlignment="1" applyProtection="1">
      <alignment horizontal="right" vertical="center" wrapText="1"/>
    </xf>
    <xf numFmtId="0" fontId="5" fillId="0" borderId="1" xfId="0" applyFont="1" applyFill="1" applyBorder="1" applyAlignment="1" applyProtection="1">
      <alignment horizontal="left" vertical="top" wrapText="1"/>
    </xf>
    <xf numFmtId="0" fontId="4" fillId="0" borderId="1" xfId="0" applyFont="1" applyFill="1" applyBorder="1" applyAlignment="1" applyProtection="1">
      <alignment horizontal="left" vertical="top" wrapText="1"/>
    </xf>
    <xf numFmtId="0" fontId="5" fillId="2" borderId="1" xfId="0" applyFont="1" applyFill="1" applyBorder="1" applyAlignment="1" applyProtection="1">
      <alignment vertical="top" wrapText="1"/>
    </xf>
    <xf numFmtId="49" fontId="5" fillId="0" borderId="1" xfId="0" applyNumberFormat="1" applyFont="1" applyBorder="1" applyAlignment="1" applyProtection="1">
      <alignment vertical="top" wrapText="1"/>
    </xf>
    <xf numFmtId="0" fontId="5" fillId="3" borderId="1" xfId="0" applyFont="1" applyFill="1" applyBorder="1" applyAlignment="1" applyProtection="1">
      <alignment vertical="top" wrapText="1"/>
      <protection locked="0"/>
    </xf>
    <xf numFmtId="0" fontId="5" fillId="3" borderId="1" xfId="0" applyFont="1" applyFill="1" applyBorder="1" applyAlignment="1" applyProtection="1">
      <alignment horizontal="right" vertical="top" wrapText="1"/>
      <protection locked="0"/>
    </xf>
    <xf numFmtId="0" fontId="5" fillId="2" borderId="1" xfId="0" applyFont="1" applyFill="1" applyBorder="1" applyAlignment="1" applyProtection="1">
      <alignment horizontal="center" vertical="center" wrapText="1"/>
    </xf>
    <xf numFmtId="3" fontId="9" fillId="0" borderId="1" xfId="0" applyNumberFormat="1" applyFont="1" applyBorder="1" applyAlignment="1" applyProtection="1">
      <alignment horizontal="right" vertical="center" wrapText="1"/>
    </xf>
    <xf numFmtId="44" fontId="5" fillId="3" borderId="1" xfId="2" applyFont="1" applyFill="1" applyBorder="1" applyAlignment="1" applyProtection="1">
      <alignment horizontal="right" vertical="top" wrapText="1"/>
      <protection locked="0"/>
    </xf>
    <xf numFmtId="49" fontId="5" fillId="0" borderId="1" xfId="0" applyNumberFormat="1" applyFont="1" applyFill="1" applyBorder="1" applyAlignment="1" applyProtection="1">
      <alignment vertical="top"/>
    </xf>
    <xf numFmtId="0" fontId="5" fillId="2" borderId="1" xfId="0" applyFont="1" applyFill="1" applyBorder="1" applyAlignment="1" applyProtection="1">
      <alignment horizontal="right" vertical="top" wrapText="1"/>
    </xf>
    <xf numFmtId="49" fontId="4" fillId="0" borderId="1" xfId="0" applyNumberFormat="1" applyFont="1" applyBorder="1" applyAlignment="1" applyProtection="1">
      <alignment vertical="top" wrapText="1"/>
    </xf>
    <xf numFmtId="0" fontId="4" fillId="0" borderId="1" xfId="0" applyFont="1" applyBorder="1" applyAlignment="1" applyProtection="1">
      <alignment vertical="top" wrapText="1"/>
    </xf>
    <xf numFmtId="0" fontId="5" fillId="0" borderId="1" xfId="0" applyFont="1" applyFill="1" applyBorder="1" applyAlignment="1" applyProtection="1">
      <alignment vertical="top" wrapText="1"/>
    </xf>
    <xf numFmtId="0" fontId="5" fillId="0" borderId="1" xfId="0" applyFont="1" applyBorder="1" applyAlignment="1">
      <alignment vertical="top" wrapText="1"/>
    </xf>
    <xf numFmtId="0" fontId="4" fillId="2" borderId="1" xfId="0" applyFont="1" applyFill="1" applyBorder="1" applyAlignment="1" applyProtection="1">
      <alignment horizontal="center" vertical="top" wrapText="1"/>
    </xf>
    <xf numFmtId="0" fontId="5" fillId="2" borderId="2" xfId="0" applyFont="1" applyFill="1" applyBorder="1" applyAlignment="1" applyProtection="1">
      <alignment vertical="top" wrapText="1"/>
    </xf>
    <xf numFmtId="0" fontId="5" fillId="0" borderId="2" xfId="0" applyFont="1" applyBorder="1" applyAlignment="1" applyProtection="1">
      <alignment vertical="top" wrapText="1"/>
    </xf>
    <xf numFmtId="0" fontId="5" fillId="3" borderId="2" xfId="0" applyFont="1" applyFill="1" applyBorder="1" applyAlignment="1" applyProtection="1">
      <alignment vertical="top" wrapText="1"/>
      <protection locked="0"/>
    </xf>
    <xf numFmtId="0" fontId="5" fillId="0" borderId="9" xfId="0" applyFont="1" applyFill="1" applyBorder="1" applyAlignment="1" applyProtection="1">
      <alignment vertical="top" wrapText="1"/>
    </xf>
    <xf numFmtId="0" fontId="5" fillId="0" borderId="1" xfId="0" applyFont="1" applyBorder="1" applyAlignment="1" applyProtection="1">
      <alignment horizontal="center" vertical="center" wrapText="1"/>
      <protection locked="0"/>
    </xf>
    <xf numFmtId="0" fontId="4" fillId="0" borderId="1" xfId="0" quotePrefix="1" applyFont="1" applyBorder="1" applyAlignment="1" applyProtection="1">
      <alignment vertical="top" wrapText="1"/>
    </xf>
    <xf numFmtId="0" fontId="5" fillId="0" borderId="1" xfId="0" quotePrefix="1" applyFont="1" applyBorder="1" applyAlignment="1" applyProtection="1">
      <alignment vertical="top" wrapText="1"/>
    </xf>
    <xf numFmtId="0" fontId="5" fillId="0" borderId="1" xfId="0" applyFont="1" applyFill="1" applyBorder="1" applyAlignment="1" applyProtection="1">
      <alignment horizontal="center" vertical="center" wrapText="1"/>
    </xf>
    <xf numFmtId="1" fontId="4" fillId="2" borderId="1" xfId="0" applyNumberFormat="1" applyFont="1" applyFill="1" applyBorder="1" applyAlignment="1" applyProtection="1">
      <alignment horizontal="center" vertical="top" wrapText="1"/>
    </xf>
    <xf numFmtId="44" fontId="5" fillId="3" borderId="1" xfId="1" applyFont="1" applyFill="1" applyBorder="1" applyAlignment="1" applyProtection="1">
      <alignment horizontal="right" vertical="top" wrapText="1"/>
      <protection locked="0"/>
    </xf>
    <xf numFmtId="0" fontId="4" fillId="0" borderId="6" xfId="0" applyFont="1" applyBorder="1" applyAlignment="1" applyProtection="1">
      <alignment horizontal="left" vertical="top" wrapText="1"/>
    </xf>
    <xf numFmtId="0" fontId="4" fillId="2" borderId="1" xfId="0" applyFont="1" applyFill="1" applyBorder="1" applyAlignment="1" applyProtection="1">
      <alignment horizontal="right" vertical="top" wrapText="1"/>
    </xf>
    <xf numFmtId="0" fontId="8" fillId="0" borderId="0" xfId="0" applyFont="1" applyAlignment="1" applyProtection="1">
      <alignment horizontal="left"/>
    </xf>
    <xf numFmtId="0" fontId="5" fillId="0" borderId="0" xfId="0" applyFont="1" applyAlignment="1" applyProtection="1">
      <alignment vertical="top"/>
    </xf>
    <xf numFmtId="0" fontId="5" fillId="0" borderId="0" xfId="0" applyFont="1" applyAlignment="1" applyProtection="1">
      <alignment vertical="top" wrapText="1"/>
      <protection locked="0"/>
    </xf>
    <xf numFmtId="0" fontId="5" fillId="0" borderId="5" xfId="0" applyFont="1" applyBorder="1" applyAlignment="1" applyProtection="1">
      <alignment vertical="top"/>
    </xf>
    <xf numFmtId="164" fontId="4" fillId="3" borderId="1" xfId="0" applyNumberFormat="1" applyFont="1" applyFill="1" applyBorder="1" applyAlignment="1" applyProtection="1">
      <alignment horizontal="right" vertical="center" wrapText="1"/>
      <protection locked="0"/>
    </xf>
    <xf numFmtId="44" fontId="5" fillId="3" borderId="1" xfId="1" applyFont="1" applyFill="1" applyBorder="1" applyAlignment="1" applyProtection="1">
      <alignment horizontal="right" vertical="center" wrapText="1"/>
      <protection locked="0"/>
    </xf>
    <xf numFmtId="44" fontId="5" fillId="3" borderId="1" xfId="0" applyNumberFormat="1" applyFont="1" applyFill="1" applyBorder="1" applyAlignment="1" applyProtection="1">
      <alignment horizontal="right" vertical="center" wrapText="1"/>
      <protection locked="0"/>
    </xf>
    <xf numFmtId="0" fontId="5" fillId="0" borderId="1" xfId="0" quotePrefix="1" applyFont="1" applyBorder="1" applyAlignment="1">
      <alignment horizontal="left" vertical="top" wrapText="1"/>
    </xf>
    <xf numFmtId="0" fontId="5" fillId="0" borderId="6" xfId="0" quotePrefix="1" applyFont="1" applyBorder="1" applyAlignment="1">
      <alignment horizontal="left" vertical="top" wrapText="1"/>
    </xf>
    <xf numFmtId="0" fontId="8" fillId="0" borderId="6" xfId="0" applyFont="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12" fillId="0" borderId="1" xfId="3" applyFont="1" applyBorder="1" applyAlignment="1" applyProtection="1">
      <alignment horizontal="center" vertical="center" wrapText="1"/>
    </xf>
    <xf numFmtId="0" fontId="11" fillId="3" borderId="3" xfId="0" applyFont="1" applyFill="1" applyBorder="1" applyAlignment="1" applyProtection="1">
      <alignment horizontal="center" vertical="center" wrapText="1"/>
      <protection locked="0"/>
    </xf>
    <xf numFmtId="0" fontId="9" fillId="3" borderId="3"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xf>
    <xf numFmtId="0" fontId="5" fillId="5" borderId="10" xfId="0" applyFont="1" applyFill="1" applyBorder="1" applyAlignment="1" applyProtection="1">
      <alignment horizontal="left" vertical="center"/>
    </xf>
    <xf numFmtId="0" fontId="5" fillId="5" borderId="11" xfId="0" applyFont="1" applyFill="1" applyBorder="1" applyAlignment="1" applyProtection="1">
      <alignment vertical="top" wrapText="1"/>
    </xf>
    <xf numFmtId="0" fontId="13" fillId="6" borderId="0" xfId="3" applyFont="1" applyFill="1"/>
    <xf numFmtId="0" fontId="13" fillId="0" borderId="0" xfId="3" applyFont="1"/>
    <xf numFmtId="0" fontId="14" fillId="0" borderId="0" xfId="3" applyFont="1" applyAlignment="1">
      <alignment horizontal="center" vertical="center"/>
    </xf>
    <xf numFmtId="0" fontId="13" fillId="0" borderId="0" xfId="3" applyFont="1" applyAlignment="1">
      <alignment horizontal="center" vertical="center"/>
    </xf>
    <xf numFmtId="0" fontId="15" fillId="5" borderId="4" xfId="0" applyFont="1" applyFill="1" applyBorder="1" applyAlignment="1" applyProtection="1">
      <alignment horizontal="center" vertical="center" wrapText="1"/>
    </xf>
    <xf numFmtId="0" fontId="5" fillId="5" borderId="0" xfId="0" applyFont="1" applyFill="1" applyBorder="1" applyAlignment="1" applyProtection="1">
      <alignment vertical="top" wrapText="1"/>
    </xf>
    <xf numFmtId="0" fontId="11" fillId="0" borderId="0" xfId="0" applyFont="1" applyAlignment="1" applyProtection="1">
      <alignment horizontal="center" vertical="center"/>
    </xf>
    <xf numFmtId="0" fontId="11" fillId="0" borderId="0" xfId="0" applyFont="1" applyFill="1" applyBorder="1" applyAlignment="1" applyProtection="1">
      <alignment horizontal="center" vertical="center" wrapText="1"/>
    </xf>
    <xf numFmtId="0" fontId="13" fillId="0" borderId="0" xfId="3" applyFont="1" applyProtection="1"/>
    <xf numFmtId="0" fontId="14" fillId="0" borderId="0" xfId="3" applyFont="1" applyAlignment="1" applyProtection="1">
      <alignment horizontal="center" vertical="center"/>
    </xf>
    <xf numFmtId="0" fontId="16" fillId="0" borderId="0" xfId="3" applyFont="1" applyAlignment="1" applyProtection="1">
      <alignment horizontal="center" vertical="center"/>
    </xf>
    <xf numFmtId="0" fontId="5" fillId="0" borderId="1" xfId="3" applyFont="1" applyBorder="1" applyAlignment="1" applyProtection="1">
      <alignment horizontal="center" vertical="center" wrapText="1"/>
    </xf>
    <xf numFmtId="0" fontId="18" fillId="0" borderId="0" xfId="3" applyFont="1" applyAlignment="1" applyProtection="1">
      <alignment horizontal="center" vertical="center"/>
    </xf>
    <xf numFmtId="0" fontId="19" fillId="0" borderId="0" xfId="3" applyFont="1" applyAlignment="1" applyProtection="1">
      <alignment horizontal="center" vertical="center"/>
    </xf>
    <xf numFmtId="49" fontId="5" fillId="0" borderId="1" xfId="3" applyNumberFormat="1" applyFont="1" applyBorder="1" applyAlignment="1" applyProtection="1">
      <alignment horizontal="left" vertical="top" wrapText="1"/>
    </xf>
    <xf numFmtId="49" fontId="20" fillId="0" borderId="1" xfId="3" applyNumberFormat="1" applyFont="1" applyFill="1" applyBorder="1" applyAlignment="1" applyProtection="1">
      <alignment horizontal="center" vertical="center" wrapText="1"/>
    </xf>
    <xf numFmtId="49" fontId="15" fillId="0" borderId="1" xfId="3" applyNumberFormat="1" applyFont="1" applyFill="1" applyBorder="1" applyAlignment="1" applyProtection="1">
      <alignment horizontal="center" vertical="center" wrapText="1"/>
    </xf>
    <xf numFmtId="49" fontId="5" fillId="0" borderId="1" xfId="3" applyNumberFormat="1" applyFont="1" applyFill="1" applyBorder="1" applyAlignment="1" applyProtection="1">
      <alignment horizontal="center" vertical="center" wrapText="1"/>
    </xf>
    <xf numFmtId="49" fontId="5" fillId="0" borderId="1" xfId="3" applyNumberFormat="1" applyFont="1" applyFill="1" applyBorder="1" applyAlignment="1" applyProtection="1">
      <alignment horizontal="left" vertical="top" wrapText="1"/>
    </xf>
    <xf numFmtId="49" fontId="4" fillId="2" borderId="1" xfId="3" applyNumberFormat="1" applyFont="1" applyFill="1" applyBorder="1" applyAlignment="1" applyProtection="1">
      <alignment horizontal="center" vertical="center" wrapText="1"/>
    </xf>
    <xf numFmtId="0" fontId="21" fillId="0" borderId="0" xfId="3" applyFont="1" applyFill="1" applyAlignment="1" applyProtection="1">
      <alignment horizontal="center" vertical="center"/>
    </xf>
    <xf numFmtId="0" fontId="16" fillId="0" borderId="0" xfId="3" applyFont="1" applyFill="1" applyAlignment="1" applyProtection="1">
      <alignment horizontal="center" vertical="center"/>
    </xf>
    <xf numFmtId="0" fontId="13" fillId="0" borderId="0" xfId="3" applyFont="1" applyFill="1" applyProtection="1"/>
    <xf numFmtId="49" fontId="5" fillId="0" borderId="1" xfId="3" applyNumberFormat="1" applyFont="1" applyBorder="1" applyAlignment="1" applyProtection="1">
      <alignment vertical="top" wrapText="1"/>
    </xf>
    <xf numFmtId="49" fontId="5" fillId="0" borderId="1" xfId="3" applyNumberFormat="1" applyFont="1" applyFill="1" applyBorder="1" applyAlignment="1" applyProtection="1">
      <alignment horizontal="center" vertical="top" wrapText="1"/>
    </xf>
    <xf numFmtId="49" fontId="5" fillId="0" borderId="1" xfId="3" applyNumberFormat="1" applyFont="1" applyFill="1" applyBorder="1" applyAlignment="1" applyProtection="1">
      <alignment vertical="top" wrapText="1"/>
    </xf>
    <xf numFmtId="164" fontId="5" fillId="3" borderId="1" xfId="3" applyNumberFormat="1" applyFont="1" applyFill="1" applyBorder="1" applyAlignment="1" applyProtection="1">
      <alignment horizontal="center" vertical="center" wrapText="1"/>
      <protection locked="0"/>
    </xf>
    <xf numFmtId="0" fontId="13" fillId="0" borderId="0" xfId="3" applyFont="1" applyAlignment="1" applyProtection="1">
      <alignment horizontal="center" vertical="center"/>
      <protection locked="0"/>
    </xf>
    <xf numFmtId="49" fontId="5" fillId="0" borderId="1" xfId="3" quotePrefix="1" applyNumberFormat="1" applyFont="1" applyBorder="1" applyAlignment="1" applyProtection="1">
      <alignment horizontal="left" vertical="top" wrapText="1"/>
    </xf>
    <xf numFmtId="49" fontId="5" fillId="0" borderId="1" xfId="3" quotePrefix="1" applyNumberFormat="1" applyFont="1" applyBorder="1" applyAlignment="1" applyProtection="1">
      <alignment horizontal="left" vertical="top"/>
    </xf>
    <xf numFmtId="49" fontId="5" fillId="0" borderId="6" xfId="3" quotePrefix="1" applyNumberFormat="1" applyFont="1" applyBorder="1" applyAlignment="1" applyProtection="1">
      <alignment horizontal="left" vertical="top" wrapText="1"/>
    </xf>
    <xf numFmtId="1" fontId="5" fillId="0" borderId="1" xfId="3" applyNumberFormat="1" applyFont="1" applyFill="1" applyBorder="1" applyAlignment="1" applyProtection="1">
      <alignment horizontal="center" vertical="top" wrapText="1"/>
    </xf>
    <xf numFmtId="49" fontId="5" fillId="0" borderId="1" xfId="1" applyNumberFormat="1" applyFont="1" applyFill="1" applyBorder="1" applyAlignment="1" applyProtection="1">
      <alignment horizontal="right" vertical="center" wrapText="1"/>
    </xf>
    <xf numFmtId="49" fontId="4" fillId="0" borderId="1" xfId="3" applyNumberFormat="1" applyFont="1" applyBorder="1" applyAlignment="1" applyProtection="1">
      <alignment vertical="top" wrapText="1"/>
    </xf>
    <xf numFmtId="49" fontId="4" fillId="0" borderId="1" xfId="3" applyNumberFormat="1" applyFont="1" applyFill="1" applyBorder="1" applyAlignment="1" applyProtection="1">
      <alignment vertical="top" wrapText="1"/>
    </xf>
    <xf numFmtId="164" fontId="5" fillId="0" borderId="1" xfId="3"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vertical="top" wrapText="1"/>
    </xf>
    <xf numFmtId="49" fontId="20" fillId="0" borderId="1" xfId="0" applyNumberFormat="1" applyFont="1" applyFill="1" applyBorder="1" applyAlignment="1" applyProtection="1">
      <alignment horizontal="center" vertical="center" wrapText="1"/>
    </xf>
    <xf numFmtId="49" fontId="15"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top" wrapText="1"/>
    </xf>
    <xf numFmtId="164" fontId="13" fillId="0" borderId="1" xfId="3" applyNumberFormat="1" applyFont="1" applyBorder="1" applyAlignment="1">
      <alignment horizontal="center" vertical="center"/>
    </xf>
    <xf numFmtId="49" fontId="4" fillId="0" borderId="1" xfId="0" applyNumberFormat="1" applyFont="1" applyFill="1" applyBorder="1" applyAlignment="1" applyProtection="1">
      <alignment vertical="top" wrapText="1"/>
    </xf>
    <xf numFmtId="49"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top" wrapText="1"/>
    </xf>
    <xf numFmtId="164" fontId="5" fillId="0" borderId="1" xfId="0" applyNumberFormat="1" applyFont="1" applyFill="1" applyBorder="1" applyAlignment="1" applyProtection="1">
      <alignment horizontal="right" vertical="center" wrapText="1"/>
    </xf>
    <xf numFmtId="0" fontId="21" fillId="0" borderId="0" xfId="3" applyFont="1" applyAlignment="1">
      <alignment horizontal="center" vertical="center"/>
    </xf>
    <xf numFmtId="0" fontId="16" fillId="0" borderId="0" xfId="3" applyFont="1" applyAlignment="1">
      <alignment horizontal="center" vertical="center"/>
    </xf>
    <xf numFmtId="0" fontId="4" fillId="2" borderId="1" xfId="0" applyFont="1" applyFill="1" applyBorder="1" applyAlignment="1" applyProtection="1">
      <alignment horizontal="center" vertical="center" wrapText="1"/>
    </xf>
    <xf numFmtId="0" fontId="4" fillId="0" borderId="1" xfId="0" applyFont="1" applyFill="1" applyBorder="1" applyAlignment="1" applyProtection="1">
      <alignment vertical="top" wrapText="1"/>
    </xf>
    <xf numFmtId="44" fontId="4" fillId="3" borderId="1" xfId="1" applyFont="1" applyFill="1" applyBorder="1" applyAlignment="1" applyProtection="1">
      <alignment horizontal="right" vertical="center" wrapText="1"/>
      <protection locked="0"/>
    </xf>
    <xf numFmtId="0" fontId="10" fillId="0" borderId="1"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20" fillId="3" borderId="1"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5" fillId="0" borderId="0" xfId="0" applyFont="1" applyAlignment="1" applyProtection="1">
      <alignment horizontal="left" vertical="center"/>
    </xf>
    <xf numFmtId="0" fontId="5" fillId="0" borderId="0" xfId="0" applyFont="1" applyAlignment="1" applyProtection="1">
      <alignment vertical="center"/>
    </xf>
    <xf numFmtId="0" fontId="9" fillId="0" borderId="0" xfId="0" applyFont="1" applyAlignment="1" applyProtection="1">
      <alignment horizontal="center" vertical="center"/>
    </xf>
    <xf numFmtId="0" fontId="5" fillId="0" borderId="0" xfId="0" applyFont="1" applyAlignment="1" applyProtection="1">
      <alignment horizontal="center" vertical="center"/>
    </xf>
    <xf numFmtId="0" fontId="5" fillId="0" borderId="2" xfId="0" applyFont="1" applyBorder="1" applyAlignment="1">
      <alignment vertical="center" wrapText="1"/>
    </xf>
    <xf numFmtId="49" fontId="5" fillId="0" borderId="1" xfId="3" applyNumberFormat="1" applyFont="1" applyBorder="1" applyAlignment="1" applyProtection="1">
      <alignment vertical="center" wrapText="1"/>
    </xf>
    <xf numFmtId="0" fontId="5" fillId="0" borderId="2" xfId="0" applyFont="1" applyBorder="1" applyAlignment="1" applyProtection="1">
      <alignment horizontal="center" vertical="center" wrapText="1"/>
      <protection locked="0"/>
    </xf>
    <xf numFmtId="0" fontId="5" fillId="2" borderId="1" xfId="0" applyFont="1" applyFill="1" applyBorder="1" applyAlignment="1" applyProtection="1">
      <alignment vertical="center" wrapText="1"/>
    </xf>
    <xf numFmtId="0" fontId="5" fillId="0" borderId="0" xfId="0" applyFont="1" applyAlignment="1" applyProtection="1">
      <alignment horizontal="center" vertical="center" wrapText="1"/>
    </xf>
    <xf numFmtId="0" fontId="5" fillId="0" borderId="0" xfId="0" applyFont="1" applyAlignment="1" applyProtection="1">
      <alignment horizontal="left" vertical="center" wrapText="1"/>
    </xf>
    <xf numFmtId="0" fontId="11" fillId="0" borderId="3"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5" borderId="4" xfId="0" applyFont="1" applyFill="1" applyBorder="1" applyAlignment="1" applyProtection="1">
      <alignment horizontal="left" vertical="top" wrapText="1"/>
      <protection locked="0"/>
    </xf>
    <xf numFmtId="0" fontId="5" fillId="5" borderId="0" xfId="0" applyFont="1" applyFill="1" applyBorder="1" applyAlignment="1" applyProtection="1">
      <alignment horizontal="left" vertical="top" wrapText="1"/>
      <protection locked="0"/>
    </xf>
    <xf numFmtId="0" fontId="5" fillId="5" borderId="8" xfId="0" applyFont="1" applyFill="1" applyBorder="1" applyAlignment="1" applyProtection="1">
      <alignment horizontal="left" vertical="top" wrapText="1"/>
      <protection locked="0"/>
    </xf>
    <xf numFmtId="0" fontId="4" fillId="5" borderId="6" xfId="0" applyFont="1" applyFill="1" applyBorder="1" applyAlignment="1" applyProtection="1">
      <alignment wrapText="1"/>
    </xf>
    <xf numFmtId="0" fontId="5" fillId="0" borderId="7" xfId="0" applyFont="1" applyBorder="1" applyAlignment="1" applyProtection="1">
      <alignment wrapText="1"/>
    </xf>
    <xf numFmtId="0" fontId="5" fillId="0" borderId="3" xfId="0" applyFont="1" applyBorder="1" applyAlignment="1" applyProtection="1">
      <alignment vertical="center" wrapText="1"/>
    </xf>
    <xf numFmtId="0" fontId="5" fillId="0" borderId="2" xfId="0" applyFont="1" applyBorder="1" applyAlignment="1" applyProtection="1">
      <alignment vertical="center" wrapText="1"/>
    </xf>
    <xf numFmtId="0" fontId="4" fillId="5" borderId="7" xfId="0" applyFont="1" applyFill="1" applyBorder="1" applyAlignment="1" applyProtection="1">
      <alignment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5" fillId="0" borderId="3" xfId="3" applyFont="1" applyBorder="1" applyAlignment="1" applyProtection="1">
      <alignment vertical="center" wrapText="1"/>
    </xf>
    <xf numFmtId="0" fontId="5" fillId="0" borderId="2" xfId="3" applyFont="1" applyBorder="1" applyAlignment="1" applyProtection="1">
      <alignment vertical="center" wrapText="1"/>
    </xf>
    <xf numFmtId="0" fontId="5" fillId="0" borderId="3" xfId="3" applyFont="1" applyBorder="1" applyAlignment="1" applyProtection="1">
      <alignment horizontal="center" vertical="center" wrapText="1"/>
    </xf>
    <xf numFmtId="0" fontId="5" fillId="0" borderId="2" xfId="3" applyFont="1" applyBorder="1" applyAlignment="1" applyProtection="1">
      <alignment horizontal="center" vertical="center" wrapText="1"/>
    </xf>
    <xf numFmtId="0" fontId="5" fillId="5" borderId="10" xfId="4" applyFont="1" applyFill="1" applyBorder="1" applyAlignment="1" applyProtection="1">
      <alignment horizontal="center" vertical="center" wrapText="1"/>
    </xf>
    <xf numFmtId="0" fontId="5" fillId="5" borderId="11" xfId="4" applyFont="1" applyFill="1" applyBorder="1" applyAlignment="1" applyProtection="1">
      <alignment horizontal="center" vertical="center" wrapText="1"/>
    </xf>
    <xf numFmtId="0" fontId="5" fillId="5" borderId="12" xfId="4" applyFont="1" applyFill="1" applyBorder="1" applyAlignment="1" applyProtection="1">
      <alignment horizontal="center" vertical="center" wrapText="1"/>
    </xf>
    <xf numFmtId="0" fontId="5" fillId="5" borderId="4" xfId="4" applyFont="1" applyFill="1" applyBorder="1" applyAlignment="1" applyProtection="1">
      <alignment horizontal="center" vertical="center" wrapText="1"/>
    </xf>
    <xf numFmtId="0" fontId="5" fillId="5" borderId="0" xfId="4" applyFont="1" applyFill="1" applyBorder="1" applyAlignment="1" applyProtection="1">
      <alignment horizontal="center" vertical="center" wrapText="1"/>
    </xf>
    <xf numFmtId="0" fontId="5" fillId="5" borderId="8" xfId="4" applyFont="1" applyFill="1" applyBorder="1" applyAlignment="1" applyProtection="1">
      <alignment horizontal="center" vertical="center" wrapText="1"/>
    </xf>
    <xf numFmtId="0" fontId="5" fillId="5" borderId="13" xfId="4" applyFont="1" applyFill="1" applyBorder="1" applyAlignment="1" applyProtection="1">
      <alignment horizontal="center" vertical="center" wrapText="1"/>
    </xf>
    <xf numFmtId="0" fontId="5" fillId="5" borderId="14" xfId="4" applyFont="1" applyFill="1" applyBorder="1" applyAlignment="1" applyProtection="1">
      <alignment horizontal="center" vertical="center" wrapText="1"/>
    </xf>
    <xf numFmtId="0" fontId="5" fillId="5" borderId="15" xfId="4" applyFont="1" applyFill="1" applyBorder="1" applyAlignment="1" applyProtection="1">
      <alignment horizontal="center" vertical="center" wrapText="1"/>
    </xf>
    <xf numFmtId="0" fontId="4" fillId="0" borderId="6" xfId="3" applyFont="1" applyBorder="1" applyAlignment="1" applyProtection="1">
      <alignment horizontal="center" vertical="center" wrapText="1"/>
    </xf>
    <xf numFmtId="0" fontId="4" fillId="0" borderId="7" xfId="3" applyFont="1" applyBorder="1" applyAlignment="1" applyProtection="1">
      <alignment horizontal="center" vertical="center" wrapText="1"/>
    </xf>
    <xf numFmtId="0" fontId="6" fillId="0" borderId="6" xfId="3" applyFont="1" applyBorder="1" applyAlignment="1" applyProtection="1">
      <alignment horizontal="center" vertical="center"/>
    </xf>
    <xf numFmtId="0" fontId="6" fillId="0" borderId="7" xfId="3" applyFont="1" applyBorder="1" applyAlignment="1" applyProtection="1">
      <alignment horizontal="center" vertical="center"/>
    </xf>
    <xf numFmtId="0" fontId="5" fillId="0" borderId="9" xfId="3" applyFont="1" applyBorder="1" applyAlignment="1" applyProtection="1">
      <alignment horizontal="center" vertical="center" wrapText="1"/>
    </xf>
    <xf numFmtId="0" fontId="17" fillId="0" borderId="1" xfId="3" applyFont="1" applyBorder="1" applyAlignment="1">
      <alignment horizontal="center" vertical="center" wrapText="1"/>
    </xf>
  </cellXfs>
  <cellStyles count="5">
    <cellStyle name="Euro" xfId="1"/>
    <cellStyle name="Standard" xfId="0" builtinId="0"/>
    <cellStyle name="Standard 2" xfId="3"/>
    <cellStyle name="Standard 3" xfId="4"/>
    <cellStyle name="Währung" xfId="2" builtinId="4"/>
  </cellStyles>
  <dxfs count="5">
    <dxf>
      <font>
        <b/>
        <i val="0"/>
        <color rgb="FF00B050"/>
      </font>
    </dxf>
    <dxf>
      <font>
        <b/>
        <i val="0"/>
        <color rgb="FF00B050"/>
      </font>
    </dxf>
    <dxf>
      <font>
        <b/>
        <i val="0"/>
        <color rgb="FFFF0000"/>
      </font>
    </dxf>
    <dxf>
      <font>
        <b/>
        <i val="0"/>
        <color rgb="FF00B05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H123"/>
  <sheetViews>
    <sheetView tabSelected="1" view="pageBreakPreview" zoomScaleNormal="100" zoomScaleSheetLayoutView="100" workbookViewId="0">
      <pane xSplit="2" ySplit="14" topLeftCell="C15" activePane="bottomRight" state="frozen"/>
      <selection pane="topRight" activeCell="C1" sqref="C1"/>
      <selection pane="bottomLeft" activeCell="A5" sqref="A5"/>
      <selection pane="bottomRight" activeCell="C16" sqref="C16"/>
    </sheetView>
  </sheetViews>
  <sheetFormatPr baseColWidth="10" defaultColWidth="11.44140625" defaultRowHeight="12.6" x14ac:dyDescent="0.25"/>
  <cols>
    <col min="1" max="1" width="8.44140625" style="25" customWidth="1"/>
    <col min="2" max="2" width="48.33203125" style="25" customWidth="1"/>
    <col min="3" max="4" width="7.88671875" style="25" customWidth="1"/>
    <col min="5" max="5" width="9.33203125" style="141" customWidth="1"/>
    <col min="6" max="6" width="8.6640625" style="25" customWidth="1"/>
    <col min="7" max="7" width="61.88671875" style="25" customWidth="1"/>
    <col min="8" max="8" width="26.6640625" style="25" customWidth="1"/>
    <col min="9" max="16384" width="11.44140625" style="25"/>
  </cols>
  <sheetData>
    <row r="1" spans="1:8" s="4" customFormat="1" ht="13.2" customHeight="1" x14ac:dyDescent="0.2">
      <c r="A1" s="1" t="s">
        <v>60</v>
      </c>
      <c r="B1" s="2"/>
      <c r="C1" s="3"/>
      <c r="D1" s="150" t="s">
        <v>61</v>
      </c>
      <c r="E1" s="151"/>
      <c r="F1" s="151"/>
      <c r="G1" s="152"/>
    </row>
    <row r="2" spans="1:8" s="4" customFormat="1" ht="6" customHeight="1" x14ac:dyDescent="0.2">
      <c r="A2" s="5"/>
      <c r="B2" s="3"/>
      <c r="C2" s="6"/>
      <c r="D2" s="150"/>
      <c r="E2" s="151"/>
      <c r="F2" s="151"/>
      <c r="G2" s="152"/>
    </row>
    <row r="3" spans="1:8" s="4" customFormat="1" ht="13.2" customHeight="1" x14ac:dyDescent="0.2">
      <c r="A3" s="153" t="s">
        <v>151</v>
      </c>
      <c r="B3" s="157"/>
      <c r="C3" s="7"/>
      <c r="D3" s="150"/>
      <c r="E3" s="151"/>
      <c r="F3" s="151"/>
      <c r="G3" s="152"/>
    </row>
    <row r="4" spans="1:8" s="4" customFormat="1" ht="6" customHeight="1" x14ac:dyDescent="0.2">
      <c r="A4" s="8"/>
      <c r="B4" s="8"/>
      <c r="C4" s="6"/>
      <c r="D4" s="150"/>
      <c r="E4" s="151"/>
      <c r="F4" s="151"/>
      <c r="G4" s="152"/>
    </row>
    <row r="5" spans="1:8" s="4" customFormat="1" x14ac:dyDescent="0.2">
      <c r="A5" s="153" t="s">
        <v>152</v>
      </c>
      <c r="B5" s="157"/>
      <c r="C5" s="3"/>
      <c r="D5" s="150"/>
      <c r="E5" s="151"/>
      <c r="F5" s="151"/>
      <c r="G5" s="152"/>
    </row>
    <row r="6" spans="1:8" s="4" customFormat="1" ht="6" customHeight="1" x14ac:dyDescent="0.2">
      <c r="A6" s="6"/>
      <c r="B6" s="6"/>
      <c r="C6" s="6"/>
      <c r="D6" s="150"/>
      <c r="E6" s="151"/>
      <c r="F6" s="151"/>
      <c r="G6" s="152"/>
    </row>
    <row r="7" spans="1:8" s="4" customFormat="1" ht="13.2" customHeight="1" x14ac:dyDescent="0.2">
      <c r="A7" s="153" t="s">
        <v>153</v>
      </c>
      <c r="B7" s="154"/>
      <c r="C7" s="7"/>
      <c r="D7" s="150"/>
      <c r="E7" s="151"/>
      <c r="F7" s="151"/>
      <c r="G7" s="152"/>
    </row>
    <row r="8" spans="1:8" s="4" customFormat="1" ht="6" customHeight="1" x14ac:dyDescent="0.2">
      <c r="A8" s="6"/>
      <c r="B8" s="6"/>
      <c r="C8" s="6"/>
      <c r="D8" s="150"/>
      <c r="E8" s="151"/>
      <c r="F8" s="151"/>
      <c r="G8" s="152"/>
    </row>
    <row r="9" spans="1:8" s="4" customFormat="1" x14ac:dyDescent="0.2">
      <c r="A9" s="1" t="s">
        <v>230</v>
      </c>
      <c r="B9" s="9"/>
      <c r="C9" s="3"/>
      <c r="D9" s="150"/>
      <c r="E9" s="151"/>
      <c r="F9" s="151"/>
      <c r="G9" s="152"/>
    </row>
    <row r="10" spans="1:8" s="4" customFormat="1" ht="6" customHeight="1" x14ac:dyDescent="0.2">
      <c r="A10" s="6"/>
      <c r="B10" s="6"/>
      <c r="C10" s="6"/>
      <c r="D10" s="6"/>
      <c r="E10" s="134"/>
      <c r="F10" s="25"/>
      <c r="G10" s="6"/>
    </row>
    <row r="11" spans="1:8" s="10" customFormat="1" ht="26.25" customHeight="1" x14ac:dyDescent="0.25">
      <c r="A11" s="158" t="s">
        <v>0</v>
      </c>
      <c r="B11" s="159"/>
      <c r="C11" s="160" t="s">
        <v>225</v>
      </c>
      <c r="D11" s="161"/>
      <c r="E11" s="66" t="s">
        <v>1</v>
      </c>
      <c r="F11" s="147"/>
      <c r="G11" s="147" t="s">
        <v>2</v>
      </c>
    </row>
    <row r="12" spans="1:8" s="11" customFormat="1" ht="18.75" customHeight="1" x14ac:dyDescent="0.25">
      <c r="A12" s="155" t="s">
        <v>3</v>
      </c>
      <c r="B12" s="155" t="s">
        <v>4</v>
      </c>
      <c r="C12" s="143" t="s">
        <v>5</v>
      </c>
      <c r="D12" s="145" t="s">
        <v>6</v>
      </c>
      <c r="E12" s="129" t="s">
        <v>7</v>
      </c>
      <c r="F12" s="148"/>
      <c r="G12" s="148"/>
      <c r="H12" s="128" t="s">
        <v>184</v>
      </c>
    </row>
    <row r="13" spans="1:8" s="11" customFormat="1" ht="18.75" customHeight="1" x14ac:dyDescent="0.25">
      <c r="A13" s="156"/>
      <c r="B13" s="156"/>
      <c r="C13" s="144"/>
      <c r="D13" s="146"/>
      <c r="E13" s="130"/>
      <c r="F13" s="149"/>
      <c r="G13" s="149"/>
    </row>
    <row r="14" spans="1:8" s="11" customFormat="1" x14ac:dyDescent="0.25">
      <c r="A14" s="12"/>
      <c r="B14" s="12"/>
      <c r="C14" s="13"/>
      <c r="D14" s="13"/>
      <c r="E14" s="130"/>
      <c r="F14" s="13"/>
      <c r="G14" s="14"/>
    </row>
    <row r="15" spans="1:8" s="19" customFormat="1" x14ac:dyDescent="0.25">
      <c r="A15" s="15" t="s">
        <v>80</v>
      </c>
      <c r="B15" s="16" t="s">
        <v>8</v>
      </c>
      <c r="C15" s="17"/>
      <c r="D15" s="17"/>
      <c r="E15" s="35"/>
      <c r="F15" s="17"/>
      <c r="G15" s="17"/>
    </row>
    <row r="16" spans="1:8" s="19" customFormat="1" ht="30.75" customHeight="1" x14ac:dyDescent="0.25">
      <c r="A16" s="20" t="s">
        <v>81</v>
      </c>
      <c r="B16" s="14" t="s">
        <v>88</v>
      </c>
      <c r="C16" s="21"/>
      <c r="D16" s="21"/>
      <c r="E16" s="27" t="s">
        <v>9</v>
      </c>
      <c r="F16" s="17"/>
      <c r="G16" s="17"/>
    </row>
    <row r="17" spans="1:7" ht="21" customHeight="1" x14ac:dyDescent="0.25">
      <c r="A17" s="22" t="s">
        <v>83</v>
      </c>
      <c r="B17" s="23" t="s">
        <v>65</v>
      </c>
      <c r="C17" s="21"/>
      <c r="D17" s="21"/>
      <c r="E17" s="27" t="s">
        <v>9</v>
      </c>
      <c r="F17" s="17"/>
      <c r="G17" s="23">
        <v>36</v>
      </c>
    </row>
    <row r="18" spans="1:7" s="19" customFormat="1" ht="21" customHeight="1" x14ac:dyDescent="0.25">
      <c r="A18" s="15" t="s">
        <v>82</v>
      </c>
      <c r="B18" s="15" t="s">
        <v>67</v>
      </c>
      <c r="C18" s="17"/>
      <c r="D18" s="17"/>
      <c r="E18" s="35"/>
      <c r="F18" s="17"/>
      <c r="G18" s="17"/>
    </row>
    <row r="19" spans="1:7" s="19" customFormat="1" ht="110.4" customHeight="1" x14ac:dyDescent="0.25">
      <c r="A19" s="20" t="s">
        <v>10</v>
      </c>
      <c r="B19" s="14" t="s">
        <v>227</v>
      </c>
      <c r="C19" s="21"/>
      <c r="D19" s="21"/>
      <c r="E19" s="27" t="s">
        <v>9</v>
      </c>
      <c r="F19" s="17"/>
      <c r="G19" s="26" t="s">
        <v>62</v>
      </c>
    </row>
    <row r="20" spans="1:7" s="19" customFormat="1" ht="21" customHeight="1" x14ac:dyDescent="0.25">
      <c r="A20" s="20" t="s">
        <v>11</v>
      </c>
      <c r="B20" s="14" t="s">
        <v>154</v>
      </c>
      <c r="C20" s="21"/>
      <c r="D20" s="21"/>
      <c r="E20" s="27" t="s">
        <v>9</v>
      </c>
      <c r="F20" s="17"/>
      <c r="G20" s="28">
        <v>3</v>
      </c>
    </row>
    <row r="21" spans="1:7" s="19" customFormat="1" ht="21" customHeight="1" x14ac:dyDescent="0.25">
      <c r="A21" s="20" t="s">
        <v>58</v>
      </c>
      <c r="B21" s="29" t="s">
        <v>12</v>
      </c>
      <c r="C21" s="21"/>
      <c r="D21" s="21"/>
      <c r="E21" s="27" t="s">
        <v>9</v>
      </c>
      <c r="F21" s="18"/>
      <c r="G21" s="17"/>
    </row>
    <row r="22" spans="1:7" s="19" customFormat="1" ht="21" customHeight="1" x14ac:dyDescent="0.25">
      <c r="A22" s="15" t="s">
        <v>72</v>
      </c>
      <c r="B22" s="30" t="s">
        <v>73</v>
      </c>
      <c r="C22" s="31"/>
      <c r="D22" s="31"/>
      <c r="E22" s="35"/>
      <c r="F22" s="18"/>
      <c r="G22" s="31"/>
    </row>
    <row r="23" spans="1:7" s="19" customFormat="1" ht="19.95" customHeight="1" x14ac:dyDescent="0.25">
      <c r="A23" s="32" t="s">
        <v>74</v>
      </c>
      <c r="B23" s="23" t="s">
        <v>155</v>
      </c>
      <c r="C23" s="33"/>
      <c r="D23" s="33"/>
      <c r="E23" s="27" t="s">
        <v>9</v>
      </c>
      <c r="F23" s="17"/>
      <c r="G23" s="34"/>
    </row>
    <row r="24" spans="1:7" s="19" customFormat="1" ht="19.95" customHeight="1" x14ac:dyDescent="0.25">
      <c r="A24" s="20" t="s">
        <v>75</v>
      </c>
      <c r="B24" s="14" t="s">
        <v>66</v>
      </c>
      <c r="C24" s="17"/>
      <c r="D24" s="17"/>
      <c r="E24" s="35"/>
      <c r="F24" s="17"/>
      <c r="G24" s="36">
        <v>20000</v>
      </c>
    </row>
    <row r="25" spans="1:7" s="19" customFormat="1" ht="31.95" customHeight="1" x14ac:dyDescent="0.25">
      <c r="A25" s="20" t="s">
        <v>76</v>
      </c>
      <c r="B25" s="14" t="s">
        <v>156</v>
      </c>
      <c r="C25" s="17"/>
      <c r="D25" s="17"/>
      <c r="E25" s="35"/>
      <c r="F25" s="17"/>
      <c r="G25" s="34" t="s">
        <v>77</v>
      </c>
    </row>
    <row r="26" spans="1:7" s="19" customFormat="1" ht="59.4" customHeight="1" x14ac:dyDescent="0.25">
      <c r="A26" s="20" t="s">
        <v>78</v>
      </c>
      <c r="B26" s="14" t="s">
        <v>185</v>
      </c>
      <c r="C26" s="33"/>
      <c r="D26" s="33"/>
      <c r="E26" s="27" t="s">
        <v>9</v>
      </c>
      <c r="F26" s="31"/>
      <c r="G26" s="37">
        <v>0</v>
      </c>
    </row>
    <row r="27" spans="1:7" s="19" customFormat="1" ht="27" customHeight="1" x14ac:dyDescent="0.25">
      <c r="A27" s="32" t="s">
        <v>79</v>
      </c>
      <c r="B27" s="23" t="s">
        <v>63</v>
      </c>
      <c r="C27" s="33"/>
      <c r="D27" s="33"/>
      <c r="E27" s="27" t="s">
        <v>9</v>
      </c>
      <c r="F27" s="18"/>
      <c r="G27" s="31"/>
    </row>
    <row r="28" spans="1:7" s="19" customFormat="1" ht="27" customHeight="1" x14ac:dyDescent="0.25">
      <c r="A28" s="32" t="s">
        <v>157</v>
      </c>
      <c r="B28" s="38" t="s">
        <v>13</v>
      </c>
      <c r="C28" s="31"/>
      <c r="D28" s="31"/>
      <c r="E28" s="35"/>
      <c r="F28" s="18"/>
      <c r="G28" s="39"/>
    </row>
    <row r="29" spans="1:7" s="19" customFormat="1" ht="49.95" customHeight="1" x14ac:dyDescent="0.25">
      <c r="A29" s="32" t="s">
        <v>158</v>
      </c>
      <c r="B29" s="29" t="s">
        <v>186</v>
      </c>
      <c r="C29" s="33"/>
      <c r="D29" s="33"/>
      <c r="E29" s="27" t="s">
        <v>9</v>
      </c>
      <c r="F29" s="18"/>
      <c r="G29" s="33" t="s">
        <v>59</v>
      </c>
    </row>
    <row r="30" spans="1:7" s="19" customFormat="1" ht="43.95" customHeight="1" x14ac:dyDescent="0.25">
      <c r="A30" s="32" t="s">
        <v>159</v>
      </c>
      <c r="B30" s="29" t="s">
        <v>162</v>
      </c>
      <c r="C30" s="33"/>
      <c r="D30" s="33"/>
      <c r="E30" s="27" t="s">
        <v>9</v>
      </c>
      <c r="F30" s="18"/>
      <c r="G30" s="33"/>
    </row>
    <row r="31" spans="1:7" ht="18.75" customHeight="1" x14ac:dyDescent="0.25">
      <c r="A31" s="40" t="s">
        <v>92</v>
      </c>
      <c r="B31" s="41" t="s">
        <v>68</v>
      </c>
      <c r="C31" s="31"/>
      <c r="D31" s="31"/>
      <c r="E31" s="35"/>
      <c r="F31" s="18"/>
      <c r="G31" s="31"/>
    </row>
    <row r="32" spans="1:7" ht="43.95" customHeight="1" x14ac:dyDescent="0.25">
      <c r="A32" s="32" t="s">
        <v>93</v>
      </c>
      <c r="B32" s="42" t="s">
        <v>160</v>
      </c>
      <c r="C32" s="33"/>
      <c r="D32" s="33"/>
      <c r="E32" s="27" t="s">
        <v>9</v>
      </c>
      <c r="F32" s="18"/>
      <c r="G32" s="33"/>
    </row>
    <row r="33" spans="1:7" ht="51" customHeight="1" x14ac:dyDescent="0.25">
      <c r="A33" s="32" t="s">
        <v>94</v>
      </c>
      <c r="B33" s="23" t="s">
        <v>134</v>
      </c>
      <c r="C33" s="33"/>
      <c r="D33" s="33"/>
      <c r="E33" s="27" t="s">
        <v>9</v>
      </c>
      <c r="F33" s="18"/>
      <c r="G33" s="33" t="s">
        <v>84</v>
      </c>
    </row>
    <row r="34" spans="1:7" ht="42.75" customHeight="1" x14ac:dyDescent="0.25">
      <c r="A34" s="32" t="s">
        <v>95</v>
      </c>
      <c r="B34" s="23" t="s">
        <v>135</v>
      </c>
      <c r="C34" s="33"/>
      <c r="D34" s="33"/>
      <c r="E34" s="27" t="s">
        <v>9</v>
      </c>
      <c r="F34" s="18"/>
      <c r="G34" s="33" t="s">
        <v>84</v>
      </c>
    </row>
    <row r="35" spans="1:7" ht="24" customHeight="1" x14ac:dyDescent="0.25">
      <c r="A35" s="32" t="s">
        <v>96</v>
      </c>
      <c r="B35" s="23" t="s">
        <v>166</v>
      </c>
      <c r="C35" s="33"/>
      <c r="D35" s="33"/>
      <c r="E35" s="27" t="s">
        <v>9</v>
      </c>
      <c r="F35" s="18"/>
      <c r="G35" s="33"/>
    </row>
    <row r="36" spans="1:7" ht="21.75" customHeight="1" x14ac:dyDescent="0.25">
      <c r="A36" s="32" t="s">
        <v>165</v>
      </c>
      <c r="B36" s="43" t="s">
        <v>188</v>
      </c>
      <c r="C36" s="33"/>
      <c r="D36" s="33"/>
      <c r="E36" s="27" t="s">
        <v>9</v>
      </c>
      <c r="F36" s="18"/>
      <c r="G36" s="33"/>
    </row>
    <row r="37" spans="1:7" ht="23.25" customHeight="1" x14ac:dyDescent="0.25">
      <c r="A37" s="40" t="s">
        <v>97</v>
      </c>
      <c r="B37" s="40" t="s">
        <v>18</v>
      </c>
      <c r="C37" s="31"/>
      <c r="D37" s="31"/>
      <c r="E37" s="35"/>
      <c r="F37" s="18"/>
      <c r="G37" s="31"/>
    </row>
    <row r="38" spans="1:7" ht="39" customHeight="1" x14ac:dyDescent="0.25">
      <c r="A38" s="32" t="s">
        <v>99</v>
      </c>
      <c r="B38" s="32" t="s">
        <v>187</v>
      </c>
      <c r="C38" s="31"/>
      <c r="D38" s="31"/>
      <c r="E38" s="35"/>
      <c r="F38" s="18"/>
      <c r="G38" s="34" t="s">
        <v>20</v>
      </c>
    </row>
    <row r="39" spans="1:7" ht="28.5" customHeight="1" x14ac:dyDescent="0.25">
      <c r="A39" s="32" t="s">
        <v>100</v>
      </c>
      <c r="B39" s="23" t="s">
        <v>98</v>
      </c>
      <c r="C39" s="33"/>
      <c r="D39" s="33"/>
      <c r="E39" s="27" t="s">
        <v>9</v>
      </c>
      <c r="F39" s="18"/>
      <c r="G39" s="31"/>
    </row>
    <row r="40" spans="1:7" ht="24.75" customHeight="1" x14ac:dyDescent="0.25">
      <c r="A40" s="32" t="s">
        <v>101</v>
      </c>
      <c r="B40" s="23" t="s">
        <v>25</v>
      </c>
      <c r="C40" s="33"/>
      <c r="D40" s="33"/>
      <c r="E40" s="27" t="s">
        <v>9</v>
      </c>
      <c r="F40" s="18"/>
      <c r="G40" s="31"/>
    </row>
    <row r="41" spans="1:7" ht="27.75" customHeight="1" x14ac:dyDescent="0.25">
      <c r="A41" s="32" t="s">
        <v>102</v>
      </c>
      <c r="B41" s="23" t="s">
        <v>27</v>
      </c>
      <c r="C41" s="33"/>
      <c r="D41" s="33"/>
      <c r="E41" s="27" t="s">
        <v>9</v>
      </c>
      <c r="F41" s="18"/>
      <c r="G41" s="31"/>
    </row>
    <row r="42" spans="1:7" ht="27.75" customHeight="1" x14ac:dyDescent="0.25">
      <c r="A42" s="32" t="s">
        <v>103</v>
      </c>
      <c r="B42" s="23" t="s">
        <v>69</v>
      </c>
      <c r="C42" s="33"/>
      <c r="D42" s="33"/>
      <c r="E42" s="27" t="s">
        <v>9</v>
      </c>
      <c r="F42" s="18"/>
      <c r="G42" s="31"/>
    </row>
    <row r="43" spans="1:7" ht="46.5" customHeight="1" x14ac:dyDescent="0.25">
      <c r="A43" s="32" t="s">
        <v>104</v>
      </c>
      <c r="B43" s="23" t="s">
        <v>70</v>
      </c>
      <c r="C43" s="33"/>
      <c r="D43" s="33"/>
      <c r="E43" s="27" t="s">
        <v>9</v>
      </c>
      <c r="F43" s="18"/>
      <c r="G43" s="31"/>
    </row>
    <row r="44" spans="1:7" ht="21" customHeight="1" x14ac:dyDescent="0.25">
      <c r="A44" s="40" t="s">
        <v>105</v>
      </c>
      <c r="B44" s="41" t="s">
        <v>29</v>
      </c>
      <c r="C44" s="24"/>
      <c r="D44" s="24"/>
      <c r="E44" s="125"/>
      <c r="F44" s="18"/>
      <c r="G44" s="31"/>
    </row>
    <row r="45" spans="1:7" ht="21" customHeight="1" x14ac:dyDescent="0.25">
      <c r="A45" s="32" t="s">
        <v>14</v>
      </c>
      <c r="B45" s="23" t="s">
        <v>31</v>
      </c>
      <c r="C45" s="33"/>
      <c r="D45" s="33"/>
      <c r="E45" s="27" t="s">
        <v>9</v>
      </c>
      <c r="F45" s="18"/>
      <c r="G45" s="31"/>
    </row>
    <row r="46" spans="1:7" ht="21" customHeight="1" x14ac:dyDescent="0.25">
      <c r="A46" s="32" t="s">
        <v>15</v>
      </c>
      <c r="B46" s="23" t="s">
        <v>150</v>
      </c>
      <c r="C46" s="33"/>
      <c r="D46" s="33"/>
      <c r="E46" s="27" t="s">
        <v>9</v>
      </c>
      <c r="F46" s="18"/>
      <c r="G46" s="31"/>
    </row>
    <row r="47" spans="1:7" ht="21" customHeight="1" x14ac:dyDescent="0.25">
      <c r="A47" s="32" t="s">
        <v>16</v>
      </c>
      <c r="B47" s="23" t="s">
        <v>85</v>
      </c>
      <c r="C47" s="33"/>
      <c r="D47" s="33"/>
      <c r="E47" s="27" t="s">
        <v>9</v>
      </c>
      <c r="F47" s="18"/>
      <c r="G47" s="31"/>
    </row>
    <row r="48" spans="1:7" ht="45.75" customHeight="1" x14ac:dyDescent="0.25">
      <c r="A48" s="32" t="s">
        <v>17</v>
      </c>
      <c r="B48" s="23" t="s">
        <v>190</v>
      </c>
      <c r="C48" s="33"/>
      <c r="D48" s="33"/>
      <c r="E48" s="49" t="s">
        <v>9</v>
      </c>
      <c r="F48" s="18"/>
      <c r="G48" s="31"/>
    </row>
    <row r="49" spans="1:7" ht="27.75" customHeight="1" x14ac:dyDescent="0.25">
      <c r="A49" s="32" t="s">
        <v>106</v>
      </c>
      <c r="B49" s="23" t="s">
        <v>91</v>
      </c>
      <c r="C49" s="33"/>
      <c r="D49" s="33"/>
      <c r="E49" s="49" t="s">
        <v>9</v>
      </c>
      <c r="F49" s="18"/>
      <c r="G49" s="45"/>
    </row>
    <row r="50" spans="1:7" ht="33" customHeight="1" x14ac:dyDescent="0.25">
      <c r="A50" s="32" t="s">
        <v>107</v>
      </c>
      <c r="B50" s="46" t="s">
        <v>136</v>
      </c>
      <c r="C50" s="47"/>
      <c r="D50" s="47"/>
      <c r="E50" s="139" t="s">
        <v>9</v>
      </c>
      <c r="F50" s="18"/>
      <c r="G50" s="45"/>
    </row>
    <row r="51" spans="1:7" ht="45.6" customHeight="1" x14ac:dyDescent="0.25">
      <c r="A51" s="32" t="s">
        <v>108</v>
      </c>
      <c r="B51" s="23" t="s">
        <v>163</v>
      </c>
      <c r="C51" s="33"/>
      <c r="D51" s="33"/>
      <c r="E51" s="49" t="s">
        <v>9</v>
      </c>
      <c r="F51" s="18"/>
      <c r="G51" s="31"/>
    </row>
    <row r="52" spans="1:7" ht="27" customHeight="1" x14ac:dyDescent="0.25">
      <c r="A52" s="32" t="s">
        <v>109</v>
      </c>
      <c r="B52" s="23" t="s">
        <v>32</v>
      </c>
      <c r="C52" s="33"/>
      <c r="D52" s="33"/>
      <c r="E52" s="49" t="s">
        <v>9</v>
      </c>
      <c r="F52" s="18"/>
      <c r="G52" s="31"/>
    </row>
    <row r="53" spans="1:7" ht="27" customHeight="1" x14ac:dyDescent="0.25">
      <c r="A53" s="32" t="s">
        <v>110</v>
      </c>
      <c r="B53" s="23" t="s">
        <v>64</v>
      </c>
      <c r="C53" s="33"/>
      <c r="D53" s="33"/>
      <c r="E53" s="49" t="s">
        <v>9</v>
      </c>
      <c r="F53" s="35"/>
      <c r="G53" s="31"/>
    </row>
    <row r="54" spans="1:7" ht="30.6" customHeight="1" x14ac:dyDescent="0.25">
      <c r="A54" s="32" t="s">
        <v>171</v>
      </c>
      <c r="B54" s="48" t="s">
        <v>149</v>
      </c>
      <c r="C54" s="33"/>
      <c r="D54" s="33"/>
      <c r="E54" s="49" t="s">
        <v>9</v>
      </c>
      <c r="F54" s="18"/>
      <c r="G54" s="33"/>
    </row>
    <row r="55" spans="1:7" ht="27" customHeight="1" x14ac:dyDescent="0.25">
      <c r="A55" s="32" t="s">
        <v>172</v>
      </c>
      <c r="B55" s="23" t="s">
        <v>191</v>
      </c>
      <c r="C55" s="131"/>
      <c r="D55" s="132"/>
      <c r="E55" s="49" t="s">
        <v>9</v>
      </c>
      <c r="F55" s="18"/>
      <c r="G55" s="31"/>
    </row>
    <row r="56" spans="1:7" ht="21" customHeight="1" x14ac:dyDescent="0.25">
      <c r="A56" s="40" t="s">
        <v>111</v>
      </c>
      <c r="B56" s="41" t="s">
        <v>33</v>
      </c>
      <c r="C56" s="31"/>
      <c r="D56" s="31"/>
      <c r="E56" s="35"/>
      <c r="F56" s="18"/>
      <c r="G56" s="31"/>
    </row>
    <row r="57" spans="1:7" ht="42.75" customHeight="1" x14ac:dyDescent="0.25">
      <c r="A57" s="32" t="s">
        <v>19</v>
      </c>
      <c r="B57" s="23" t="s">
        <v>221</v>
      </c>
      <c r="C57" s="33"/>
      <c r="D57" s="33"/>
      <c r="E57" s="27" t="s">
        <v>9</v>
      </c>
      <c r="F57" s="18"/>
      <c r="G57" s="33"/>
    </row>
    <row r="58" spans="1:7" ht="19.5" customHeight="1" x14ac:dyDescent="0.25">
      <c r="A58" s="32" t="s">
        <v>21</v>
      </c>
      <c r="B58" s="23" t="s">
        <v>38</v>
      </c>
      <c r="C58" s="33"/>
      <c r="D58" s="33"/>
      <c r="E58" s="27" t="s">
        <v>9</v>
      </c>
      <c r="F58" s="18"/>
      <c r="G58" s="31"/>
    </row>
    <row r="59" spans="1:7" ht="41.25" customHeight="1" x14ac:dyDescent="0.25">
      <c r="A59" s="32" t="s">
        <v>22</v>
      </c>
      <c r="B59" s="23" t="s">
        <v>40</v>
      </c>
      <c r="C59" s="33"/>
      <c r="D59" s="33"/>
      <c r="E59" s="27" t="s">
        <v>9</v>
      </c>
      <c r="F59" s="18"/>
      <c r="G59" s="31"/>
    </row>
    <row r="60" spans="1:7" ht="21" customHeight="1" x14ac:dyDescent="0.25">
      <c r="A60" s="32" t="s">
        <v>23</v>
      </c>
      <c r="B60" s="23" t="s">
        <v>41</v>
      </c>
      <c r="C60" s="33"/>
      <c r="D60" s="33"/>
      <c r="E60" s="27" t="s">
        <v>9</v>
      </c>
      <c r="F60" s="18"/>
      <c r="G60" s="31"/>
    </row>
    <row r="61" spans="1:7" ht="62.25" customHeight="1" x14ac:dyDescent="0.25">
      <c r="A61" s="32" t="s">
        <v>24</v>
      </c>
      <c r="B61" s="23" t="s">
        <v>173</v>
      </c>
      <c r="C61" s="33"/>
      <c r="D61" s="33"/>
      <c r="E61" s="27" t="s">
        <v>9</v>
      </c>
      <c r="F61" s="18"/>
      <c r="G61" s="31"/>
    </row>
    <row r="62" spans="1:7" ht="60.75" customHeight="1" x14ac:dyDescent="0.25">
      <c r="A62" s="32" t="s">
        <v>26</v>
      </c>
      <c r="B62" s="23" t="s">
        <v>189</v>
      </c>
      <c r="C62" s="33"/>
      <c r="D62" s="33"/>
      <c r="E62" s="27" t="s">
        <v>9</v>
      </c>
      <c r="F62" s="18"/>
      <c r="G62" s="31"/>
    </row>
    <row r="63" spans="1:7" ht="89.25" customHeight="1" x14ac:dyDescent="0.25">
      <c r="A63" s="32" t="s">
        <v>28</v>
      </c>
      <c r="B63" s="42" t="s">
        <v>192</v>
      </c>
      <c r="C63" s="33"/>
      <c r="D63" s="33"/>
      <c r="E63" s="27" t="s">
        <v>9</v>
      </c>
      <c r="F63" s="35"/>
      <c r="G63" s="31"/>
    </row>
    <row r="64" spans="1:7" ht="20.25" customHeight="1" x14ac:dyDescent="0.25">
      <c r="A64" s="40" t="s">
        <v>112</v>
      </c>
      <c r="B64" s="50" t="s">
        <v>137</v>
      </c>
      <c r="C64" s="31"/>
      <c r="D64" s="31"/>
      <c r="E64" s="35"/>
      <c r="F64" s="18"/>
      <c r="G64" s="31"/>
    </row>
    <row r="65" spans="1:8" ht="27" customHeight="1" x14ac:dyDescent="0.25">
      <c r="A65" s="32" t="s">
        <v>30</v>
      </c>
      <c r="B65" s="51" t="s">
        <v>138</v>
      </c>
      <c r="C65" s="33"/>
      <c r="D65" s="33"/>
      <c r="E65" s="27" t="s">
        <v>9</v>
      </c>
      <c r="F65" s="18"/>
      <c r="G65" s="33"/>
    </row>
    <row r="66" spans="1:8" ht="33.75" customHeight="1" x14ac:dyDescent="0.25">
      <c r="A66" s="32" t="s">
        <v>139</v>
      </c>
      <c r="B66" s="51" t="s">
        <v>140</v>
      </c>
      <c r="C66" s="33"/>
      <c r="D66" s="33"/>
      <c r="E66" s="27" t="s">
        <v>9</v>
      </c>
      <c r="F66" s="18"/>
      <c r="G66" s="33"/>
    </row>
    <row r="67" spans="1:8" ht="27" customHeight="1" x14ac:dyDescent="0.25">
      <c r="A67" s="32" t="s">
        <v>141</v>
      </c>
      <c r="B67" s="51" t="s">
        <v>142</v>
      </c>
      <c r="C67" s="33"/>
      <c r="D67" s="33"/>
      <c r="E67" s="27" t="s">
        <v>9</v>
      </c>
      <c r="F67" s="18"/>
      <c r="G67" s="33"/>
    </row>
    <row r="68" spans="1:8" ht="27" customHeight="1" x14ac:dyDescent="0.25">
      <c r="A68" s="32" t="s">
        <v>143</v>
      </c>
      <c r="B68" s="51" t="s">
        <v>144</v>
      </c>
      <c r="C68" s="33"/>
      <c r="D68" s="33"/>
      <c r="E68" s="27" t="s">
        <v>9</v>
      </c>
      <c r="F68" s="18"/>
      <c r="G68" s="33"/>
    </row>
    <row r="69" spans="1:8" ht="31.5" customHeight="1" x14ac:dyDescent="0.25">
      <c r="A69" s="32" t="s">
        <v>145</v>
      </c>
      <c r="B69" s="51" t="s">
        <v>146</v>
      </c>
      <c r="C69" s="33"/>
      <c r="D69" s="33"/>
      <c r="E69" s="27" t="s">
        <v>9</v>
      </c>
      <c r="F69" s="18"/>
      <c r="G69" s="33"/>
    </row>
    <row r="70" spans="1:8" ht="22.5" customHeight="1" x14ac:dyDescent="0.25">
      <c r="A70" s="40" t="s">
        <v>89</v>
      </c>
      <c r="B70" s="41" t="s">
        <v>43</v>
      </c>
      <c r="C70" s="31"/>
      <c r="D70" s="31"/>
      <c r="E70" s="35"/>
      <c r="F70" s="18"/>
      <c r="G70" s="31"/>
    </row>
    <row r="71" spans="1:8" ht="90" customHeight="1" x14ac:dyDescent="0.25">
      <c r="A71" s="32" t="s">
        <v>34</v>
      </c>
      <c r="B71" s="23" t="s">
        <v>226</v>
      </c>
      <c r="C71" s="33"/>
      <c r="D71" s="33"/>
      <c r="E71" s="27" t="s">
        <v>9</v>
      </c>
      <c r="F71" s="18"/>
      <c r="G71" s="31"/>
    </row>
    <row r="72" spans="1:8" ht="51" customHeight="1" x14ac:dyDescent="0.25">
      <c r="A72" s="32" t="s">
        <v>35</v>
      </c>
      <c r="B72" s="23" t="s">
        <v>193</v>
      </c>
      <c r="C72" s="33"/>
      <c r="D72" s="33"/>
      <c r="E72" s="27" t="s">
        <v>9</v>
      </c>
      <c r="F72" s="18"/>
      <c r="G72" s="31"/>
    </row>
    <row r="73" spans="1:8" ht="45.6" customHeight="1" x14ac:dyDescent="0.25">
      <c r="A73" s="32" t="s">
        <v>36</v>
      </c>
      <c r="B73" s="23" t="s">
        <v>147</v>
      </c>
      <c r="C73" s="33"/>
      <c r="D73" s="33"/>
      <c r="E73" s="27" t="s">
        <v>9</v>
      </c>
      <c r="F73" s="18"/>
      <c r="G73" s="31"/>
    </row>
    <row r="74" spans="1:8" ht="34.200000000000003" customHeight="1" x14ac:dyDescent="0.25">
      <c r="A74" s="32" t="s">
        <v>37</v>
      </c>
      <c r="B74" s="42" t="s">
        <v>148</v>
      </c>
      <c r="C74" s="33"/>
      <c r="D74" s="33"/>
      <c r="E74" s="27" t="s">
        <v>9</v>
      </c>
      <c r="F74" s="18"/>
      <c r="G74" s="31"/>
    </row>
    <row r="75" spans="1:8" ht="41.4" customHeight="1" x14ac:dyDescent="0.25">
      <c r="A75" s="32" t="s">
        <v>39</v>
      </c>
      <c r="B75" s="23" t="s">
        <v>164</v>
      </c>
      <c r="C75" s="33"/>
      <c r="D75" s="33"/>
      <c r="E75" s="27" t="s">
        <v>9</v>
      </c>
      <c r="F75" s="18"/>
      <c r="G75" s="31"/>
    </row>
    <row r="76" spans="1:8" ht="21" customHeight="1" x14ac:dyDescent="0.25">
      <c r="A76" s="40" t="s">
        <v>113</v>
      </c>
      <c r="B76" s="41" t="s">
        <v>174</v>
      </c>
      <c r="C76" s="67"/>
      <c r="D76" s="68"/>
      <c r="E76" s="35"/>
      <c r="F76" s="18"/>
      <c r="G76" s="31"/>
    </row>
    <row r="77" spans="1:8" ht="30.6" customHeight="1" x14ac:dyDescent="0.25">
      <c r="A77" s="32" t="s">
        <v>42</v>
      </c>
      <c r="B77" s="23" t="s">
        <v>175</v>
      </c>
      <c r="C77" s="67"/>
      <c r="D77" s="68"/>
      <c r="E77" s="35"/>
      <c r="F77" s="18"/>
      <c r="G77" s="31"/>
    </row>
    <row r="78" spans="1:8" ht="99" customHeight="1" x14ac:dyDescent="0.25">
      <c r="A78" s="32" t="s">
        <v>114</v>
      </c>
      <c r="B78" s="23" t="s">
        <v>222</v>
      </c>
      <c r="C78" s="69"/>
      <c r="D78" s="70"/>
      <c r="E78" s="27" t="s">
        <v>9</v>
      </c>
      <c r="F78" s="18"/>
      <c r="G78" s="33" t="s">
        <v>161</v>
      </c>
      <c r="H78" s="71" t="s">
        <v>194</v>
      </c>
    </row>
    <row r="79" spans="1:8" ht="168.6" customHeight="1" x14ac:dyDescent="0.25">
      <c r="A79" s="32" t="s">
        <v>115</v>
      </c>
      <c r="B79" s="137" t="s">
        <v>223</v>
      </c>
      <c r="C79" s="69"/>
      <c r="D79" s="70"/>
      <c r="E79" s="27" t="s">
        <v>9</v>
      </c>
      <c r="F79" s="18"/>
      <c r="G79" s="33" t="s">
        <v>195</v>
      </c>
      <c r="H79" s="71" t="s">
        <v>176</v>
      </c>
    </row>
    <row r="80" spans="1:8" ht="56.4" customHeight="1" x14ac:dyDescent="0.25">
      <c r="A80" s="32" t="s">
        <v>117</v>
      </c>
      <c r="B80" s="23" t="s">
        <v>177</v>
      </c>
      <c r="C80" s="69"/>
      <c r="D80" s="70"/>
      <c r="E80" s="27" t="s">
        <v>9</v>
      </c>
      <c r="F80" s="18"/>
      <c r="G80" s="31"/>
    </row>
    <row r="81" spans="1:8" ht="63.6" customHeight="1" x14ac:dyDescent="0.25">
      <c r="A81" s="32" t="s">
        <v>118</v>
      </c>
      <c r="B81" s="23" t="s">
        <v>178</v>
      </c>
      <c r="C81" s="72"/>
      <c r="D81" s="73"/>
      <c r="E81" s="27" t="s">
        <v>9</v>
      </c>
      <c r="F81" s="18"/>
      <c r="G81" s="31"/>
    </row>
    <row r="82" spans="1:8" ht="158.4" customHeight="1" x14ac:dyDescent="0.25">
      <c r="A82" s="32" t="s">
        <v>119</v>
      </c>
      <c r="B82" s="42" t="s">
        <v>196</v>
      </c>
      <c r="C82" s="69"/>
      <c r="D82" s="70"/>
      <c r="E82" s="52" t="s">
        <v>9</v>
      </c>
      <c r="F82" s="18"/>
      <c r="G82" s="33" t="s">
        <v>198</v>
      </c>
      <c r="H82" s="71" t="s">
        <v>176</v>
      </c>
    </row>
    <row r="83" spans="1:8" ht="247.5" customHeight="1" x14ac:dyDescent="0.25">
      <c r="A83" s="32" t="s">
        <v>120</v>
      </c>
      <c r="B83" s="23" t="s">
        <v>197</v>
      </c>
      <c r="C83" s="69"/>
      <c r="D83" s="70"/>
      <c r="E83" s="27" t="s">
        <v>9</v>
      </c>
      <c r="F83" s="18"/>
      <c r="G83" s="33" t="s">
        <v>199</v>
      </c>
      <c r="H83" s="71" t="s">
        <v>176</v>
      </c>
    </row>
    <row r="84" spans="1:8" ht="27" customHeight="1" x14ac:dyDescent="0.25">
      <c r="A84" s="32" t="s">
        <v>86</v>
      </c>
      <c r="B84" s="23" t="s">
        <v>48</v>
      </c>
      <c r="C84" s="67"/>
      <c r="D84" s="68"/>
      <c r="E84" s="35"/>
      <c r="F84" s="18"/>
      <c r="G84" s="17"/>
    </row>
    <row r="85" spans="1:8" ht="72.599999999999994" customHeight="1" x14ac:dyDescent="0.25">
      <c r="A85" s="32" t="s">
        <v>121</v>
      </c>
      <c r="B85" s="23" t="s">
        <v>200</v>
      </c>
      <c r="C85" s="69"/>
      <c r="D85" s="70"/>
      <c r="E85" s="27" t="s">
        <v>9</v>
      </c>
      <c r="F85" s="18"/>
      <c r="G85" s="33"/>
    </row>
    <row r="86" spans="1:8" ht="27" customHeight="1" x14ac:dyDescent="0.25">
      <c r="A86" s="32" t="s">
        <v>122</v>
      </c>
      <c r="B86" s="23" t="s">
        <v>201</v>
      </c>
      <c r="C86" s="69"/>
      <c r="D86" s="70"/>
      <c r="E86" s="27" t="s">
        <v>9</v>
      </c>
      <c r="F86" s="18"/>
      <c r="G86" s="33"/>
    </row>
    <row r="87" spans="1:8" ht="27" customHeight="1" x14ac:dyDescent="0.25">
      <c r="A87" s="32" t="s">
        <v>123</v>
      </c>
      <c r="B87" s="23" t="s">
        <v>202</v>
      </c>
      <c r="C87" s="69"/>
      <c r="D87" s="70"/>
      <c r="E87" s="27" t="s">
        <v>9</v>
      </c>
      <c r="F87" s="18"/>
      <c r="G87" s="33"/>
    </row>
    <row r="88" spans="1:8" ht="27" customHeight="1" x14ac:dyDescent="0.25">
      <c r="A88" s="32" t="s">
        <v>124</v>
      </c>
      <c r="B88" s="23" t="s">
        <v>203</v>
      </c>
      <c r="C88" s="69"/>
      <c r="D88" s="70"/>
      <c r="E88" s="27" t="s">
        <v>9</v>
      </c>
      <c r="F88" s="18"/>
      <c r="G88" s="33"/>
    </row>
    <row r="89" spans="1:8" ht="24" customHeight="1" x14ac:dyDescent="0.25">
      <c r="A89" s="32" t="s">
        <v>87</v>
      </c>
      <c r="B89" s="23" t="s">
        <v>204</v>
      </c>
      <c r="C89" s="67"/>
      <c r="D89" s="68"/>
      <c r="E89" s="35"/>
      <c r="F89" s="18"/>
      <c r="G89" s="31"/>
      <c r="H89" s="71"/>
    </row>
    <row r="90" spans="1:8" ht="27" customHeight="1" x14ac:dyDescent="0.25">
      <c r="A90" s="32" t="s">
        <v>125</v>
      </c>
      <c r="B90" s="23" t="s">
        <v>205</v>
      </c>
      <c r="C90" s="69"/>
      <c r="D90" s="70"/>
      <c r="E90" s="27" t="s">
        <v>9</v>
      </c>
      <c r="F90" s="18"/>
      <c r="G90" s="31"/>
    </row>
    <row r="91" spans="1:8" ht="127.2" customHeight="1" x14ac:dyDescent="0.25">
      <c r="A91" s="32" t="s">
        <v>126</v>
      </c>
      <c r="B91" s="64" t="s">
        <v>206</v>
      </c>
      <c r="C91" s="69"/>
      <c r="D91" s="70"/>
      <c r="E91" s="27" t="s">
        <v>9</v>
      </c>
      <c r="F91" s="18"/>
      <c r="G91" s="33" t="s">
        <v>210</v>
      </c>
      <c r="H91" s="71" t="s">
        <v>176</v>
      </c>
    </row>
    <row r="92" spans="1:8" ht="126.6" customHeight="1" x14ac:dyDescent="0.25">
      <c r="A92" s="32" t="s">
        <v>127</v>
      </c>
      <c r="B92" s="64" t="s">
        <v>207</v>
      </c>
      <c r="C92" s="69"/>
      <c r="D92" s="70"/>
      <c r="E92" s="27" t="s">
        <v>9</v>
      </c>
      <c r="F92" s="18"/>
      <c r="G92" s="33" t="s">
        <v>210</v>
      </c>
      <c r="H92" s="71" t="s">
        <v>176</v>
      </c>
    </row>
    <row r="93" spans="1:8" ht="123" customHeight="1" x14ac:dyDescent="0.25">
      <c r="A93" s="32" t="s">
        <v>128</v>
      </c>
      <c r="B93" s="64" t="s">
        <v>208</v>
      </c>
      <c r="C93" s="69"/>
      <c r="D93" s="70"/>
      <c r="E93" s="27" t="s">
        <v>9</v>
      </c>
      <c r="F93" s="18"/>
      <c r="G93" s="33" t="s">
        <v>210</v>
      </c>
      <c r="H93" s="71" t="s">
        <v>176</v>
      </c>
    </row>
    <row r="94" spans="1:8" ht="118.95" customHeight="1" x14ac:dyDescent="0.25">
      <c r="A94" s="32" t="s">
        <v>133</v>
      </c>
      <c r="B94" s="65" t="s">
        <v>209</v>
      </c>
      <c r="C94" s="69"/>
      <c r="D94" s="70"/>
      <c r="E94" s="27" t="s">
        <v>9</v>
      </c>
      <c r="F94" s="18"/>
      <c r="G94" s="33" t="s">
        <v>210</v>
      </c>
      <c r="H94" s="71" t="s">
        <v>176</v>
      </c>
    </row>
    <row r="95" spans="1:8" ht="17.25" customHeight="1" x14ac:dyDescent="0.25">
      <c r="A95" s="40" t="s">
        <v>116</v>
      </c>
      <c r="B95" s="40" t="s">
        <v>181</v>
      </c>
      <c r="C95" s="67"/>
      <c r="D95" s="68"/>
      <c r="E95" s="125"/>
      <c r="F95" s="53"/>
      <c r="G95" s="24"/>
    </row>
    <row r="96" spans="1:8" ht="43.5" customHeight="1" x14ac:dyDescent="0.25">
      <c r="A96" s="32" t="s">
        <v>44</v>
      </c>
      <c r="B96" s="23" t="s">
        <v>168</v>
      </c>
      <c r="C96" s="69"/>
      <c r="D96" s="70"/>
      <c r="E96" s="27" t="s">
        <v>9</v>
      </c>
      <c r="F96" s="53"/>
      <c r="G96" s="53"/>
    </row>
    <row r="97" spans="1:8" ht="43.5" customHeight="1" x14ac:dyDescent="0.25">
      <c r="A97" s="32" t="s">
        <v>45</v>
      </c>
      <c r="B97" s="23" t="s">
        <v>169</v>
      </c>
      <c r="C97" s="69"/>
      <c r="D97" s="70"/>
      <c r="E97" s="27" t="s">
        <v>9</v>
      </c>
      <c r="F97" s="53"/>
      <c r="G97" s="53"/>
    </row>
    <row r="98" spans="1:8" ht="42" customHeight="1" x14ac:dyDescent="0.25">
      <c r="A98" s="32" t="s">
        <v>129</v>
      </c>
      <c r="B98" s="23" t="s">
        <v>228</v>
      </c>
      <c r="C98" s="69"/>
      <c r="D98" s="70"/>
      <c r="E98" s="27" t="s">
        <v>9</v>
      </c>
      <c r="F98" s="53"/>
      <c r="G98" s="34"/>
    </row>
    <row r="99" spans="1:8" ht="15" customHeight="1" x14ac:dyDescent="0.25">
      <c r="A99" s="40" t="s">
        <v>130</v>
      </c>
      <c r="B99" s="40" t="s">
        <v>170</v>
      </c>
      <c r="C99" s="67"/>
      <c r="D99" s="68"/>
      <c r="E99" s="125"/>
      <c r="F99" s="53"/>
      <c r="G99" s="24"/>
    </row>
    <row r="100" spans="1:8" ht="61.5" customHeight="1" x14ac:dyDescent="0.25">
      <c r="A100" s="32" t="s">
        <v>46</v>
      </c>
      <c r="B100" s="23" t="s">
        <v>90</v>
      </c>
      <c r="C100" s="67"/>
      <c r="D100" s="68"/>
      <c r="E100" s="125"/>
      <c r="F100" s="53"/>
      <c r="G100" s="62">
        <v>0</v>
      </c>
      <c r="H100" s="71" t="s">
        <v>211</v>
      </c>
    </row>
    <row r="101" spans="1:8" ht="81" customHeight="1" x14ac:dyDescent="0.25">
      <c r="A101" s="40" t="s">
        <v>47</v>
      </c>
      <c r="B101" s="126" t="s">
        <v>182</v>
      </c>
      <c r="C101" s="67"/>
      <c r="D101" s="68"/>
      <c r="E101" s="125"/>
      <c r="F101" s="53"/>
      <c r="G101" s="127">
        <v>0</v>
      </c>
      <c r="H101" s="71" t="s">
        <v>212</v>
      </c>
    </row>
    <row r="102" spans="1:8" ht="48" customHeight="1" x14ac:dyDescent="0.25">
      <c r="A102" s="32" t="s">
        <v>49</v>
      </c>
      <c r="B102" s="23" t="s">
        <v>167</v>
      </c>
      <c r="C102" s="67"/>
      <c r="D102" s="68"/>
      <c r="E102" s="125"/>
      <c r="F102" s="53"/>
      <c r="G102" s="63">
        <v>0</v>
      </c>
    </row>
    <row r="103" spans="1:8" ht="98.4" customHeight="1" x14ac:dyDescent="0.25">
      <c r="A103" s="32" t="s">
        <v>131</v>
      </c>
      <c r="B103" s="42" t="s">
        <v>213</v>
      </c>
      <c r="C103" s="67"/>
      <c r="D103" s="68"/>
      <c r="E103" s="125"/>
      <c r="F103" s="44"/>
      <c r="G103" s="62">
        <v>0</v>
      </c>
      <c r="H103" s="128" t="s">
        <v>214</v>
      </c>
    </row>
    <row r="104" spans="1:8" ht="105.6" customHeight="1" x14ac:dyDescent="0.25">
      <c r="A104" s="40" t="s">
        <v>132</v>
      </c>
      <c r="B104" s="126" t="s">
        <v>183</v>
      </c>
      <c r="C104" s="125"/>
      <c r="D104" s="125"/>
      <c r="E104" s="125"/>
      <c r="F104" s="44"/>
      <c r="G104" s="61">
        <v>0</v>
      </c>
      <c r="H104" s="27" t="s">
        <v>215</v>
      </c>
    </row>
    <row r="105" spans="1:8" ht="29.25" customHeight="1" x14ac:dyDescent="0.25">
      <c r="A105" s="55">
        <v>13</v>
      </c>
      <c r="B105" s="41" t="s">
        <v>71</v>
      </c>
      <c r="C105" s="31"/>
      <c r="D105" s="31"/>
      <c r="E105" s="140"/>
      <c r="F105" s="31"/>
      <c r="G105" s="56"/>
    </row>
    <row r="106" spans="1:8" ht="29.25" customHeight="1" x14ac:dyDescent="0.25">
      <c r="A106" s="32" t="s">
        <v>50</v>
      </c>
      <c r="B106" s="23" t="s">
        <v>216</v>
      </c>
      <c r="C106" s="31"/>
      <c r="D106" s="31"/>
      <c r="E106" s="140"/>
      <c r="F106" s="31"/>
      <c r="G106" s="34" t="s">
        <v>54</v>
      </c>
    </row>
    <row r="107" spans="1:8" ht="29.25" customHeight="1" x14ac:dyDescent="0.25">
      <c r="A107" s="32" t="s">
        <v>51</v>
      </c>
      <c r="B107" s="23" t="s">
        <v>217</v>
      </c>
      <c r="C107" s="31"/>
      <c r="D107" s="31"/>
      <c r="E107" s="140"/>
      <c r="F107" s="31"/>
      <c r="G107" s="54">
        <v>0</v>
      </c>
    </row>
    <row r="108" spans="1:8" ht="29.25" customHeight="1" x14ac:dyDescent="0.25">
      <c r="A108" s="32" t="s">
        <v>52</v>
      </c>
      <c r="B108" s="23" t="s">
        <v>218</v>
      </c>
      <c r="C108" s="31"/>
      <c r="D108" s="31"/>
      <c r="E108" s="140"/>
      <c r="F108" s="31"/>
      <c r="G108" s="34" t="s">
        <v>54</v>
      </c>
    </row>
    <row r="109" spans="1:8" ht="29.25" customHeight="1" x14ac:dyDescent="0.25">
      <c r="A109" s="32" t="s">
        <v>53</v>
      </c>
      <c r="B109" s="23" t="s">
        <v>219</v>
      </c>
      <c r="C109" s="31"/>
      <c r="D109" s="31"/>
      <c r="E109" s="140"/>
      <c r="F109" s="31"/>
      <c r="G109" s="54">
        <v>0</v>
      </c>
    </row>
    <row r="110" spans="1:8" x14ac:dyDescent="0.25">
      <c r="F110" s="58"/>
    </row>
    <row r="111" spans="1:8" x14ac:dyDescent="0.25">
      <c r="A111" s="133" t="s">
        <v>55</v>
      </c>
      <c r="B111" s="134"/>
      <c r="C111" s="83"/>
      <c r="D111" s="135"/>
      <c r="E111" s="136"/>
      <c r="F111" s="134"/>
      <c r="G111" s="134"/>
      <c r="H111" s="11"/>
    </row>
    <row r="112" spans="1:8" x14ac:dyDescent="0.25">
      <c r="A112" s="142" t="s">
        <v>220</v>
      </c>
      <c r="B112" s="142"/>
      <c r="C112" s="142"/>
      <c r="D112" s="142"/>
      <c r="E112" s="142"/>
      <c r="F112" s="142"/>
      <c r="G112" s="142"/>
      <c r="H112" s="142"/>
    </row>
    <row r="113" spans="1:8" x14ac:dyDescent="0.25">
      <c r="A113" s="134" t="s">
        <v>56</v>
      </c>
      <c r="B113" s="134"/>
      <c r="C113" s="83"/>
      <c r="D113" s="135"/>
      <c r="E113" s="136"/>
      <c r="F113" s="134"/>
      <c r="G113" s="134"/>
      <c r="H113" s="11"/>
    </row>
    <row r="114" spans="1:8" x14ac:dyDescent="0.25">
      <c r="A114" s="134"/>
      <c r="B114" s="134"/>
      <c r="C114" s="83"/>
      <c r="D114" s="135"/>
      <c r="E114" s="136"/>
      <c r="F114" s="134"/>
      <c r="G114" s="134"/>
      <c r="H114" s="11"/>
    </row>
    <row r="115" spans="1:8" x14ac:dyDescent="0.25">
      <c r="A115" s="134"/>
      <c r="B115" s="134"/>
      <c r="C115" s="83"/>
      <c r="D115" s="135"/>
      <c r="E115" s="136"/>
      <c r="F115" s="134"/>
      <c r="G115" s="134"/>
      <c r="H115" s="11"/>
    </row>
    <row r="116" spans="1:8" x14ac:dyDescent="0.25">
      <c r="A116" s="134"/>
      <c r="B116" s="134"/>
      <c r="C116" s="83"/>
      <c r="D116" s="135"/>
      <c r="E116" s="136"/>
      <c r="F116" s="134"/>
      <c r="G116" s="134"/>
      <c r="H116" s="11"/>
    </row>
    <row r="117" spans="1:8" x14ac:dyDescent="0.25">
      <c r="A117" s="134"/>
      <c r="B117" s="134"/>
      <c r="C117" s="83"/>
      <c r="D117" s="135"/>
      <c r="E117" s="136"/>
      <c r="F117" s="134"/>
      <c r="G117" s="134"/>
      <c r="H117" s="11"/>
    </row>
    <row r="118" spans="1:8" x14ac:dyDescent="0.2">
      <c r="A118" s="57"/>
      <c r="B118" s="58"/>
      <c r="C118" s="58"/>
      <c r="D118" s="58"/>
      <c r="E118" s="136"/>
      <c r="G118" s="58"/>
    </row>
    <row r="119" spans="1:8" x14ac:dyDescent="0.2">
      <c r="A119" s="57"/>
      <c r="B119" s="59"/>
      <c r="C119" s="58"/>
      <c r="D119" s="58"/>
      <c r="E119" s="136"/>
      <c r="G119" s="58"/>
    </row>
    <row r="120" spans="1:8" x14ac:dyDescent="0.2">
      <c r="A120" s="57"/>
      <c r="B120" s="60" t="s">
        <v>57</v>
      </c>
      <c r="C120" s="58"/>
      <c r="D120" s="58"/>
      <c r="E120" s="136"/>
      <c r="G120" s="58"/>
    </row>
    <row r="121" spans="1:8" x14ac:dyDescent="0.2">
      <c r="A121" s="57"/>
      <c r="B121" s="58"/>
      <c r="C121" s="58"/>
      <c r="D121" s="58"/>
      <c r="E121" s="136"/>
      <c r="G121" s="58"/>
    </row>
    <row r="122" spans="1:8" x14ac:dyDescent="0.2">
      <c r="A122" s="57"/>
      <c r="B122" s="58"/>
      <c r="C122" s="58"/>
      <c r="D122" s="58"/>
      <c r="E122" s="136"/>
      <c r="G122" s="58"/>
    </row>
    <row r="123" spans="1:8" x14ac:dyDescent="0.2">
      <c r="A123" s="57"/>
      <c r="B123" s="58"/>
      <c r="C123" s="58"/>
      <c r="D123" s="58"/>
      <c r="E123" s="136"/>
      <c r="G123" s="58"/>
    </row>
  </sheetData>
  <sheetProtection algorithmName="SHA-512" hashValue="kHx5tW4cfeIWJtzqypkfXVdmAwWByXeiXbkU9LADM/TQbpO00EvMeYCY5E/nCnVOr2H7rHPhGyhWikeHEVX4pA==" saltValue="JMEIxsYteLBH5YdFWHghiQ==" spinCount="100000" sheet="1" formatCells="0" selectLockedCells="1"/>
  <mergeCells count="13">
    <mergeCell ref="D1:G9"/>
    <mergeCell ref="A7:B7"/>
    <mergeCell ref="B12:B13"/>
    <mergeCell ref="A3:B3"/>
    <mergeCell ref="A11:B11"/>
    <mergeCell ref="A12:A13"/>
    <mergeCell ref="A5:B5"/>
    <mergeCell ref="C11:D11"/>
    <mergeCell ref="A112:H112"/>
    <mergeCell ref="C12:C13"/>
    <mergeCell ref="D12:D13"/>
    <mergeCell ref="G11:G13"/>
    <mergeCell ref="F11:F13"/>
  </mergeCells>
  <phoneticPr fontId="0" type="noConversion"/>
  <pageMargins left="0.78740157480314965" right="0.78740157480314965" top="0.98425196850393704" bottom="0.98425196850393704" header="0.51181102362204722" footer="0.51181102362204722"/>
  <pageSetup paperSize="9" scale="73" fitToHeight="10" orientation="landscape" r:id="rId1"/>
  <headerFooter alignWithMargins="0">
    <oddHeader xml:space="preserve">&amp;C&amp;"Verdana,Standard"&amp;8Leistungsbeschreibung Anlage 2.3&amp;"Arial,Fett"&amp;10
</oddHeader>
    <oddFooter>Seite &amp;P von &amp;N</oddFooter>
  </headerFooter>
  <rowBreaks count="5" manualBreakCount="5">
    <brk id="27" max="7" man="1"/>
    <brk id="55" max="7" man="1"/>
    <brk id="75" max="7" man="1"/>
    <brk id="83" max="7" man="1"/>
    <brk id="9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zoomScale="80" zoomScaleNormal="80" workbookViewId="0">
      <pane ySplit="14" topLeftCell="A15" activePane="bottomLeft" state="frozen"/>
      <selection pane="bottomLeft" activeCell="A10" sqref="A10"/>
    </sheetView>
  </sheetViews>
  <sheetFormatPr baseColWidth="10" defaultColWidth="8.88671875" defaultRowHeight="13.8" x14ac:dyDescent="0.25"/>
  <cols>
    <col min="1" max="1" width="8.88671875" style="78"/>
    <col min="2" max="2" width="52.88671875" style="78" customWidth="1"/>
    <col min="3" max="3" width="8.88671875" style="123"/>
    <col min="4" max="4" width="8.88671875" style="124"/>
    <col min="5" max="5" width="10" style="78" hidden="1" customWidth="1"/>
    <col min="6" max="6" width="8.88671875" style="78" hidden="1" customWidth="1"/>
    <col min="7" max="7" width="84.88671875" style="78" customWidth="1"/>
    <col min="8" max="8" width="18" style="80" customWidth="1"/>
    <col min="9" max="16384" width="8.88671875" style="78"/>
  </cols>
  <sheetData>
    <row r="1" spans="1:15" x14ac:dyDescent="0.25">
      <c r="A1" s="1" t="s">
        <v>60</v>
      </c>
      <c r="B1" s="2"/>
      <c r="C1" s="74"/>
      <c r="D1" s="75" t="s">
        <v>61</v>
      </c>
      <c r="E1" s="76"/>
      <c r="F1" s="76"/>
      <c r="G1" s="76"/>
      <c r="H1" s="77"/>
      <c r="J1" s="79"/>
      <c r="O1" s="80"/>
    </row>
    <row r="2" spans="1:15" ht="4.95" customHeight="1" x14ac:dyDescent="0.25">
      <c r="A2" s="5"/>
      <c r="B2" s="3"/>
      <c r="C2" s="74"/>
      <c r="D2" s="81"/>
      <c r="E2" s="82"/>
      <c r="F2" s="82"/>
      <c r="G2" s="82"/>
      <c r="H2" s="77"/>
      <c r="J2" s="79"/>
      <c r="O2" s="80"/>
    </row>
    <row r="3" spans="1:15" x14ac:dyDescent="0.25">
      <c r="A3" s="153" t="s">
        <v>151</v>
      </c>
      <c r="B3" s="157"/>
      <c r="C3" s="74"/>
      <c r="D3" s="81"/>
      <c r="E3" s="82"/>
      <c r="F3" s="82"/>
      <c r="G3" s="82"/>
      <c r="H3" s="77"/>
      <c r="J3" s="79"/>
      <c r="O3" s="80"/>
    </row>
    <row r="4" spans="1:15" ht="5.4" customHeight="1" x14ac:dyDescent="0.25">
      <c r="A4" s="8"/>
      <c r="B4" s="8"/>
      <c r="C4" s="83"/>
      <c r="D4" s="81"/>
      <c r="E4" s="82"/>
      <c r="F4" s="82"/>
      <c r="G4" s="82"/>
      <c r="H4" s="77"/>
      <c r="J4" s="79"/>
      <c r="O4" s="80"/>
    </row>
    <row r="5" spans="1:15" x14ac:dyDescent="0.25">
      <c r="A5" s="153" t="s">
        <v>152</v>
      </c>
      <c r="B5" s="157"/>
      <c r="C5" s="84"/>
      <c r="D5" s="166" t="s">
        <v>224</v>
      </c>
      <c r="E5" s="167"/>
      <c r="F5" s="167"/>
      <c r="G5" s="167"/>
      <c r="H5" s="168"/>
      <c r="J5" s="79"/>
      <c r="O5" s="80"/>
    </row>
    <row r="6" spans="1:15" ht="5.4" customHeight="1" x14ac:dyDescent="0.25">
      <c r="A6" s="6"/>
      <c r="B6" s="6"/>
      <c r="C6" s="83"/>
      <c r="D6" s="169"/>
      <c r="E6" s="170"/>
      <c r="F6" s="170"/>
      <c r="G6" s="170"/>
      <c r="H6" s="171"/>
      <c r="J6" s="79"/>
      <c r="O6" s="80"/>
    </row>
    <row r="7" spans="1:15" x14ac:dyDescent="0.25">
      <c r="A7" s="153" t="s">
        <v>153</v>
      </c>
      <c r="B7" s="154"/>
      <c r="C7" s="74"/>
      <c r="D7" s="169"/>
      <c r="E7" s="170"/>
      <c r="F7" s="170"/>
      <c r="G7" s="170"/>
      <c r="H7" s="171"/>
      <c r="J7" s="79"/>
      <c r="O7" s="80"/>
    </row>
    <row r="8" spans="1:15" ht="6" customHeight="1" x14ac:dyDescent="0.25">
      <c r="A8" s="6"/>
      <c r="B8" s="6"/>
      <c r="C8" s="83"/>
      <c r="D8" s="169"/>
      <c r="E8" s="170"/>
      <c r="F8" s="170"/>
      <c r="G8" s="170"/>
      <c r="H8" s="171"/>
      <c r="J8" s="79"/>
      <c r="O8" s="80"/>
    </row>
    <row r="9" spans="1:15" x14ac:dyDescent="0.25">
      <c r="A9" s="1" t="s">
        <v>229</v>
      </c>
      <c r="B9" s="9"/>
      <c r="C9" s="83"/>
      <c r="D9" s="172"/>
      <c r="E9" s="173"/>
      <c r="F9" s="173"/>
      <c r="G9" s="173"/>
      <c r="H9" s="174"/>
      <c r="J9" s="79"/>
      <c r="O9" s="80"/>
    </row>
    <row r="10" spans="1:15" x14ac:dyDescent="0.25">
      <c r="A10" s="85"/>
      <c r="B10" s="85"/>
      <c r="C10" s="86">
        <f>COUNTIF(Kompaktklasse!E16:E109,"A")</f>
        <v>66</v>
      </c>
      <c r="D10" s="87"/>
      <c r="E10" s="85"/>
      <c r="F10" s="85"/>
      <c r="G10" s="85"/>
    </row>
    <row r="11" spans="1:15" ht="22.95" customHeight="1" x14ac:dyDescent="0.25">
      <c r="A11" s="175" t="str">
        <f>Kompaktklasse!A11</f>
        <v>Ausstattungsmerkmal</v>
      </c>
      <c r="B11" s="176"/>
      <c r="C11" s="177" t="str">
        <f>Kompaktklasse!C11</f>
        <v>Bitte X eintragen</v>
      </c>
      <c r="D11" s="178"/>
      <c r="E11" s="88" t="str">
        <f>Kompaktklasse!E11</f>
        <v>Kriterium</v>
      </c>
      <c r="F11" s="164">
        <f>Kompaktklasse!F11</f>
        <v>0</v>
      </c>
      <c r="G11" s="164" t="str">
        <f>Kompaktklasse!G11</f>
        <v>Bemerkungen bei von der Minimalvorgabe abweichenden Leistungsmerkmalen</v>
      </c>
      <c r="H11" s="180" t="s">
        <v>179</v>
      </c>
    </row>
    <row r="12" spans="1:15" ht="13.95" customHeight="1" x14ac:dyDescent="0.25">
      <c r="A12" s="162" t="str">
        <f>Kompaktklasse!A12</f>
        <v>Lfd. Nr.</v>
      </c>
      <c r="B12" s="162" t="str">
        <f>Kompaktklasse!B12</f>
        <v>Beschreibung</v>
      </c>
      <c r="C12" s="164" t="str">
        <f>Kompaktklasse!C12</f>
        <v>ja</v>
      </c>
      <c r="D12" s="164" t="str">
        <f>Kompaktklasse!D12</f>
        <v>nein</v>
      </c>
      <c r="E12" s="164" t="str">
        <f>Kompaktklasse!E12</f>
        <v>A / B</v>
      </c>
      <c r="F12" s="179"/>
      <c r="G12" s="179"/>
      <c r="H12" s="180"/>
    </row>
    <row r="13" spans="1:15" ht="13.95" customHeight="1" x14ac:dyDescent="0.25">
      <c r="A13" s="163"/>
      <c r="B13" s="163"/>
      <c r="C13" s="165"/>
      <c r="D13" s="165"/>
      <c r="E13" s="165"/>
      <c r="F13" s="165"/>
      <c r="G13" s="165"/>
      <c r="H13" s="180"/>
    </row>
    <row r="14" spans="1:15" x14ac:dyDescent="0.25">
      <c r="A14" s="85"/>
      <c r="B14" s="85"/>
      <c r="C14" s="89"/>
      <c r="D14" s="90"/>
      <c r="E14" s="85"/>
      <c r="F14" s="85"/>
      <c r="G14" s="85"/>
    </row>
    <row r="15" spans="1:15" ht="111.6" customHeight="1" x14ac:dyDescent="0.25">
      <c r="A15" s="91" t="str">
        <f>Kompaktklasse!A19</f>
        <v>2.1</v>
      </c>
      <c r="B15" s="91" t="str">
        <f>Kompaktklasse!B19</f>
        <v xml:space="preserve">Kompaktklasse 
Bspw.: 
- Opel Astra 
- VW Golf 
- Renault Megane 
- Peugeot 308 
- Ford Focus 
</v>
      </c>
      <c r="C15" s="92">
        <f>Kompaktklasse!C19</f>
        <v>0</v>
      </c>
      <c r="D15" s="93">
        <f>Kompaktklasse!D19</f>
        <v>0</v>
      </c>
      <c r="E15" s="94" t="str">
        <f>Kompaktklasse!E19</f>
        <v>A</v>
      </c>
      <c r="F15" s="95">
        <f>Kompaktklasse!F19</f>
        <v>0</v>
      </c>
      <c r="G15" s="95" t="str">
        <f>Kompaktklasse!G19</f>
        <v>Modell/Typ:</v>
      </c>
      <c r="H15" s="96" t="s">
        <v>180</v>
      </c>
    </row>
    <row r="16" spans="1:15" x14ac:dyDescent="0.25">
      <c r="A16" s="85"/>
      <c r="B16" s="85"/>
      <c r="C16" s="97"/>
      <c r="D16" s="98"/>
      <c r="E16" s="99"/>
      <c r="F16" s="99"/>
      <c r="G16" s="99"/>
    </row>
    <row r="17" spans="1:8" ht="13.95" customHeight="1" x14ac:dyDescent="0.25">
      <c r="A17" s="85"/>
      <c r="B17" s="85"/>
      <c r="C17" s="97"/>
      <c r="D17" s="98"/>
      <c r="E17" s="99"/>
      <c r="F17" s="99"/>
      <c r="G17" s="99"/>
    </row>
    <row r="18" spans="1:8" ht="91.2" customHeight="1" x14ac:dyDescent="0.25">
      <c r="A18" s="100" t="str">
        <f>Kompaktklasse!A78</f>
        <v>10.1.1</v>
      </c>
      <c r="B18" s="100" t="str">
        <f>Kompaktklasse!B78</f>
        <v>Vertragswerkstatt mindestens am Hauptstandort: 
=&gt; Brauhausstraße 21, Meißen 
(weitere Standortmöglichkeiten siehe Punkt 10.1.6 )</v>
      </c>
      <c r="C18" s="92">
        <f>Kompaktklasse!C78</f>
        <v>0</v>
      </c>
      <c r="D18" s="93">
        <f>Kompaktklasse!D78</f>
        <v>0</v>
      </c>
      <c r="E18" s="94" t="str">
        <f>Kompaktklasse!E78</f>
        <v>A</v>
      </c>
      <c r="F18" s="101">
        <f>Kompaktklasse!F78</f>
        <v>0</v>
      </c>
      <c r="G18" s="102" t="str">
        <f>Kompaktklasse!G78</f>
        <v>Anschrift Autohaus:</v>
      </c>
      <c r="H18" s="96" t="s">
        <v>180</v>
      </c>
    </row>
    <row r="19" spans="1:8" x14ac:dyDescent="0.25">
      <c r="A19" s="85"/>
      <c r="B19" s="85"/>
      <c r="C19" s="97"/>
      <c r="D19" s="98"/>
      <c r="E19" s="99"/>
      <c r="F19" s="99"/>
      <c r="G19" s="99"/>
    </row>
    <row r="20" spans="1:8" x14ac:dyDescent="0.25">
      <c r="A20" s="85"/>
      <c r="B20" s="85"/>
      <c r="C20" s="97"/>
      <c r="D20" s="98"/>
      <c r="E20" s="99"/>
      <c r="F20" s="99"/>
      <c r="G20" s="99"/>
    </row>
    <row r="21" spans="1:8" ht="153.6" customHeight="1" x14ac:dyDescent="0.25">
      <c r="A21" s="100" t="str">
        <f>Kompaktklasse!A79</f>
        <v>10.1.2</v>
      </c>
      <c r="B21" s="138" t="str">
        <f>Kompaktklasse!B79</f>
        <v>Sommer- und Winterreifenwechsel 
inkl. folgender Leistungen: 
- Einlagerung; 
- wuchten; 
- waschen; 
- Kontrolle des Reifens und Dokumentation durch Erstellung des jeweiligen Einlagerungsprotokoll zum Reifenzustand (Formular liefert Auftraggeber); 
- Hol- und Bringservice zum Standort nach vorheriger konkreter Terminabsprache</v>
      </c>
      <c r="C21" s="92">
        <f>Kompaktklasse!C79</f>
        <v>0</v>
      </c>
      <c r="D21" s="93">
        <f>Kompaktklasse!D79</f>
        <v>0</v>
      </c>
      <c r="E21" s="94" t="str">
        <f>Kompaktklasse!E79</f>
        <v>A</v>
      </c>
      <c r="F21" s="101">
        <f>Kompaktklasse!F79</f>
        <v>0</v>
      </c>
      <c r="G21" s="102" t="str">
        <f>Kompaktklasse!G79</f>
        <v>Preisangabe pro Wechsel  / 6-mal innerhalb Vertragslaufzeit inklusive Einlagerung: 
      _______________________ €  /   
      __________________________ €</v>
      </c>
      <c r="H21" s="103">
        <v>0</v>
      </c>
    </row>
    <row r="22" spans="1:8" x14ac:dyDescent="0.25">
      <c r="A22" s="85"/>
      <c r="B22" s="85"/>
      <c r="C22" s="97"/>
      <c r="D22" s="98"/>
      <c r="E22" s="99"/>
      <c r="F22" s="99"/>
      <c r="G22" s="99"/>
      <c r="H22" s="104"/>
    </row>
    <row r="23" spans="1:8" x14ac:dyDescent="0.25">
      <c r="A23" s="85"/>
      <c r="B23" s="85"/>
      <c r="C23" s="97"/>
      <c r="D23" s="98"/>
      <c r="E23" s="99"/>
      <c r="F23" s="99"/>
      <c r="G23" s="99"/>
      <c r="H23" s="104"/>
    </row>
    <row r="24" spans="1:8" ht="124.95" customHeight="1" x14ac:dyDescent="0.25">
      <c r="A24" s="100" t="str">
        <f>Kompaktklasse!A82</f>
        <v>10.1.5</v>
      </c>
      <c r="B24" s="102" t="str">
        <f>Kompaktklasse!B82</f>
        <v xml:space="preserve">Kraftfahrzeug-Feuerlöscher-Prüfung nach regulär 2 Jahren 
(Punkt 9.5 - geprüfte Feuerlöscher über gesamten Leasingzeitraum) </v>
      </c>
      <c r="C24" s="92">
        <f>Kompaktklasse!C82</f>
        <v>0</v>
      </c>
      <c r="D24" s="93">
        <f>Kompaktklasse!D82</f>
        <v>0</v>
      </c>
      <c r="E24" s="94" t="str">
        <f>Kompaktklasse!E82</f>
        <v>A</v>
      </c>
      <c r="F24" s="101">
        <f>Kompaktklasse!F82</f>
        <v>0</v>
      </c>
      <c r="G24" s="102" t="str">
        <f>Kompaktklasse!G82</f>
        <v xml:space="preserve">
Preisangabe Tausch: 1-mal Kraftfahrzeug-Feuerlöscher neu:  
                                    _____________________________________ €
Preisangabe Prüfung: 1-mal Prüfung durch Fachfirma: 
                                    _____________________________________ €</v>
      </c>
      <c r="H24" s="103">
        <v>0</v>
      </c>
    </row>
    <row r="25" spans="1:8" x14ac:dyDescent="0.25">
      <c r="A25" s="85"/>
      <c r="B25" s="85"/>
      <c r="C25" s="97"/>
      <c r="D25" s="98"/>
      <c r="E25" s="99"/>
      <c r="F25" s="99"/>
      <c r="G25" s="99"/>
      <c r="H25" s="104"/>
    </row>
    <row r="26" spans="1:8" x14ac:dyDescent="0.25">
      <c r="A26" s="85"/>
      <c r="B26" s="85"/>
      <c r="C26" s="97"/>
      <c r="D26" s="98"/>
      <c r="E26" s="99"/>
      <c r="F26" s="99"/>
      <c r="G26" s="99"/>
      <c r="H26" s="104"/>
    </row>
    <row r="27" spans="1:8" ht="262.5" customHeight="1" x14ac:dyDescent="0.25">
      <c r="A27" s="100" t="str">
        <f>Kompaktklasse!A83</f>
        <v>10.1.6</v>
      </c>
      <c r="B27" s="100" t="str">
        <f>Kompaktklasse!B83</f>
        <v>Hol- und Bringservice:
Abholung und Rücktransport vom Fahrzeugstandort:
=&gt; mögliche Standorte: 
Meißen, Loosestraße 17/19 
Meißen, Dresdner Straße 25
Meißen, Teichertring 8
Meißen, Brauhausstraße 21
Riesa, Heinrich-Heine-Straße 1
Riesa, Breitscheidstraße 35
Großenhain, Remonteplatz 8
Großenhain, Herrmannstraße 30-34
Radebeul, Dresdner Straße 78 C</v>
      </c>
      <c r="C27" s="92">
        <f>Kompaktklasse!C83</f>
        <v>0</v>
      </c>
      <c r="D27" s="93">
        <f>Kompaktklasse!D83</f>
        <v>0</v>
      </c>
      <c r="E27" s="94" t="str">
        <f>Kompaktklasse!E83</f>
        <v>A</v>
      </c>
      <c r="F27" s="101">
        <f>Kompaktklasse!F83</f>
        <v>0</v>
      </c>
      <c r="G27" s="102" t="str">
        <f>Kompaktklasse!G83</f>
        <v>Preisangabe unter folgenden Eckpunkten: 
- Standort 
- 2-mal Räderwechsel pro Jahr (6-mal)
- 1-mal Wartung / UVV pro Jahr (3-mal)
- 1-mal HU/AU zum Ende der Vertragslaufzeit (1-mal)
in Leasingrate inklusive:  ja / nein    
_____________________________
bei nein, bitte Preisangabe:  
_______________________________ €</v>
      </c>
      <c r="H27" s="103">
        <v>0</v>
      </c>
    </row>
    <row r="28" spans="1:8" x14ac:dyDescent="0.25">
      <c r="A28" s="85"/>
      <c r="B28" s="85"/>
      <c r="C28" s="97"/>
      <c r="D28" s="98"/>
      <c r="E28" s="99"/>
      <c r="F28" s="99"/>
      <c r="G28" s="99"/>
      <c r="H28" s="104"/>
    </row>
    <row r="29" spans="1:8" x14ac:dyDescent="0.25">
      <c r="A29" s="85"/>
      <c r="B29" s="85"/>
      <c r="C29" s="97"/>
      <c r="D29" s="98"/>
      <c r="E29" s="99"/>
      <c r="F29" s="99"/>
      <c r="G29" s="99"/>
      <c r="H29" s="104"/>
    </row>
    <row r="30" spans="1:8" ht="131.4" customHeight="1" x14ac:dyDescent="0.25">
      <c r="A30" s="100" t="str">
        <f>Kompaktklasse!A91</f>
        <v>10.3.2</v>
      </c>
      <c r="B30" s="105" t="str">
        <f>Kompaktklasse!B91</f>
        <v xml:space="preserve">UVV-Prüfungen lt. Berufsgenossenschafts Vorschrift (BGV) D29 
(1-mal jährlich)
(Prüfung zur Unfallverhütung laut Berufsgenossenschaftliche Vorschrift D29)
</v>
      </c>
      <c r="C30" s="92">
        <f>Kompaktklasse!C91</f>
        <v>0</v>
      </c>
      <c r="D30" s="93">
        <f>Kompaktklasse!D91</f>
        <v>0</v>
      </c>
      <c r="E30" s="94" t="str">
        <f>Kompaktklasse!E91</f>
        <v>A</v>
      </c>
      <c r="F30" s="101">
        <f>Kompaktklasse!F91</f>
        <v>0</v>
      </c>
      <c r="G30" s="102" t="str">
        <f>Kompaktklasse!G91</f>
        <v>Preisangabe: 
in Leasingrate inklusive:  ja / nein    ____________________
bei nein, bitte Preisangabe:  
_______________________________ €</v>
      </c>
      <c r="H30" s="103">
        <v>0</v>
      </c>
    </row>
    <row r="31" spans="1:8" x14ac:dyDescent="0.25">
      <c r="A31" s="85"/>
      <c r="B31" s="85"/>
      <c r="C31" s="97"/>
      <c r="D31" s="98"/>
      <c r="E31" s="99"/>
      <c r="F31" s="99"/>
      <c r="G31" s="99"/>
      <c r="H31" s="104"/>
    </row>
    <row r="32" spans="1:8" x14ac:dyDescent="0.25">
      <c r="A32" s="85"/>
      <c r="B32" s="85"/>
      <c r="C32" s="97"/>
      <c r="D32" s="98"/>
      <c r="E32" s="99"/>
      <c r="F32" s="99"/>
      <c r="G32" s="99"/>
      <c r="H32" s="104"/>
    </row>
    <row r="33" spans="1:8" ht="127.2" customHeight="1" x14ac:dyDescent="0.25">
      <c r="A33" s="100" t="str">
        <f>Kompaktklasse!A92</f>
        <v>10.3.3</v>
      </c>
      <c r="B33" s="105" t="str">
        <f>Kompaktklasse!B92</f>
        <v>Service / Inspektion / Wartung 
lt. Herstellerangaben 
(mindestens 1-mal jährlich)</v>
      </c>
      <c r="C33" s="92">
        <f>Kompaktklasse!C92</f>
        <v>0</v>
      </c>
      <c r="D33" s="93">
        <f>Kompaktklasse!D92</f>
        <v>0</v>
      </c>
      <c r="E33" s="94" t="str">
        <f>Kompaktklasse!E92</f>
        <v>A</v>
      </c>
      <c r="F33" s="101">
        <f>Kompaktklasse!F92</f>
        <v>0</v>
      </c>
      <c r="G33" s="102" t="str">
        <f>Kompaktklasse!G92</f>
        <v>Preisangabe: 
in Leasingrate inklusive:  ja / nein    ____________________
bei nein, bitte Preisangabe:  
_______________________________ €</v>
      </c>
      <c r="H33" s="103">
        <v>0</v>
      </c>
    </row>
    <row r="34" spans="1:8" x14ac:dyDescent="0.25">
      <c r="A34" s="85"/>
      <c r="B34" s="85"/>
      <c r="C34" s="97"/>
      <c r="D34" s="98"/>
      <c r="E34" s="99"/>
      <c r="F34" s="99"/>
      <c r="G34" s="99"/>
      <c r="H34" s="104"/>
    </row>
    <row r="35" spans="1:8" x14ac:dyDescent="0.25">
      <c r="A35" s="85"/>
      <c r="B35" s="85"/>
      <c r="C35" s="97"/>
      <c r="D35" s="98"/>
      <c r="E35" s="99"/>
      <c r="F35" s="99"/>
      <c r="G35" s="99"/>
      <c r="H35" s="104"/>
    </row>
    <row r="36" spans="1:8" ht="126" customHeight="1" x14ac:dyDescent="0.25">
      <c r="A36" s="100" t="str">
        <f>Kompaktklasse!A93</f>
        <v>10.3.4</v>
      </c>
      <c r="B36" s="106" t="str">
        <f>Kompaktklasse!B93</f>
        <v>Hauptuntersuchung lt. Straßenverkehrs-Zulassungs-Ordnung (StVZO - erste Mal erst nach 3 Jahren)</v>
      </c>
      <c r="C36" s="92">
        <f>Kompaktklasse!C93</f>
        <v>0</v>
      </c>
      <c r="D36" s="93">
        <f>Kompaktklasse!D93</f>
        <v>0</v>
      </c>
      <c r="E36" s="94" t="str">
        <f>Kompaktklasse!E93</f>
        <v>A</v>
      </c>
      <c r="F36" s="101">
        <f>Kompaktklasse!F93</f>
        <v>0</v>
      </c>
      <c r="G36" s="102" t="str">
        <f>Kompaktklasse!G93</f>
        <v>Preisangabe: 
in Leasingrate inklusive:  ja / nein    ____________________
bei nein, bitte Preisangabe:  
_______________________________ €</v>
      </c>
      <c r="H36" s="103">
        <v>0</v>
      </c>
    </row>
    <row r="37" spans="1:8" x14ac:dyDescent="0.25">
      <c r="A37" s="85"/>
      <c r="B37" s="85"/>
      <c r="C37" s="97"/>
      <c r="D37" s="98"/>
      <c r="E37" s="99"/>
      <c r="F37" s="99"/>
      <c r="G37" s="99"/>
      <c r="H37" s="104"/>
    </row>
    <row r="38" spans="1:8" x14ac:dyDescent="0.25">
      <c r="A38" s="85"/>
      <c r="B38" s="85"/>
      <c r="C38" s="97"/>
      <c r="D38" s="98"/>
      <c r="E38" s="99"/>
      <c r="F38" s="99"/>
      <c r="G38" s="99"/>
      <c r="H38" s="104"/>
    </row>
    <row r="39" spans="1:8" ht="131.4" customHeight="1" x14ac:dyDescent="0.25">
      <c r="A39" s="100" t="str">
        <f>Kompaktklasse!A94</f>
        <v>10.3.5</v>
      </c>
      <c r="B39" s="107" t="str">
        <f>Kompaktklasse!B94</f>
        <v>Verschleißreparturen 
(Bremsen; Scheibenwischer; … pro Jahr)</v>
      </c>
      <c r="C39" s="92">
        <f>Kompaktklasse!C94</f>
        <v>0</v>
      </c>
      <c r="D39" s="93">
        <f>Kompaktklasse!D94</f>
        <v>0</v>
      </c>
      <c r="E39" s="94" t="str">
        <f>Kompaktklasse!E94</f>
        <v>A</v>
      </c>
      <c r="F39" s="101">
        <f>Kompaktklasse!F94</f>
        <v>0</v>
      </c>
      <c r="G39" s="102" t="str">
        <f>Kompaktklasse!G94</f>
        <v>Preisangabe: 
in Leasingrate inklusive:  ja / nein    ____________________
bei nein, bitte Preisangabe:  
_______________________________ €</v>
      </c>
      <c r="H39" s="103">
        <v>0</v>
      </c>
    </row>
    <row r="40" spans="1:8" x14ac:dyDescent="0.25">
      <c r="A40" s="85"/>
      <c r="B40" s="85"/>
      <c r="C40" s="97"/>
      <c r="D40" s="98"/>
      <c r="E40" s="99"/>
      <c r="F40" s="99"/>
      <c r="G40" s="99"/>
      <c r="H40" s="104"/>
    </row>
    <row r="41" spans="1:8" x14ac:dyDescent="0.25">
      <c r="A41" s="85"/>
      <c r="B41" s="85"/>
      <c r="C41" s="97"/>
      <c r="D41" s="98"/>
      <c r="E41" s="99"/>
      <c r="F41" s="99"/>
      <c r="G41" s="99"/>
      <c r="H41" s="104"/>
    </row>
    <row r="42" spans="1:8" ht="28.2" customHeight="1" x14ac:dyDescent="0.25">
      <c r="A42" s="100" t="str">
        <f>Kompaktklasse!A100</f>
        <v>12.1</v>
      </c>
      <c r="B42" s="100" t="str">
        <f>Kompaktklasse!B100</f>
        <v xml:space="preserve">Leasing / Monat (brutto) </v>
      </c>
      <c r="C42" s="92">
        <f>Kompaktklasse!C100</f>
        <v>0</v>
      </c>
      <c r="D42" s="93">
        <f>Kompaktklasse!D100</f>
        <v>0</v>
      </c>
      <c r="E42" s="94">
        <f>Kompaktklasse!E100</f>
        <v>0</v>
      </c>
      <c r="F42" s="108">
        <f>Kompaktklasse!F100</f>
        <v>0</v>
      </c>
      <c r="G42" s="109">
        <f>Kompaktklasse!G100</f>
        <v>0</v>
      </c>
      <c r="H42" s="103">
        <v>0</v>
      </c>
    </row>
    <row r="43" spans="1:8" ht="51.6" customHeight="1" x14ac:dyDescent="0.25">
      <c r="A43" s="110" t="str">
        <f>Kompaktklasse!A101</f>
        <v>12.2</v>
      </c>
      <c r="B43" s="111" t="str">
        <f>Kompaktklasse!B101</f>
        <v xml:space="preserve">Endsumme Leasingrate brutto 
Gesamtlaufzeit 36 Monate </v>
      </c>
      <c r="C43" s="92">
        <f>Kompaktklasse!C101</f>
        <v>0</v>
      </c>
      <c r="D43" s="93">
        <f>Kompaktklasse!D101</f>
        <v>0</v>
      </c>
      <c r="E43" s="94">
        <f>Kompaktklasse!E101</f>
        <v>0</v>
      </c>
      <c r="F43" s="108">
        <f>Kompaktklasse!F101</f>
        <v>0</v>
      </c>
      <c r="G43" s="109">
        <f>Kompaktklasse!G101</f>
        <v>0</v>
      </c>
      <c r="H43" s="112">
        <f>H42*36</f>
        <v>0</v>
      </c>
    </row>
    <row r="44" spans="1:8" x14ac:dyDescent="0.25">
      <c r="A44" s="85"/>
      <c r="B44" s="85"/>
      <c r="C44" s="97"/>
      <c r="D44" s="98"/>
      <c r="E44" s="99"/>
      <c r="F44" s="99"/>
      <c r="G44" s="99"/>
    </row>
    <row r="45" spans="1:8" x14ac:dyDescent="0.25">
      <c r="A45" s="85"/>
      <c r="B45" s="85"/>
      <c r="C45" s="97"/>
      <c r="D45" s="98"/>
      <c r="E45" s="99"/>
      <c r="F45" s="99"/>
      <c r="G45" s="99"/>
    </row>
    <row r="46" spans="1:8" ht="50.4" customHeight="1" x14ac:dyDescent="0.25">
      <c r="A46" s="32" t="str">
        <f>Kompaktklasse!A103</f>
        <v>12.4</v>
      </c>
      <c r="B46" s="113" t="str">
        <f>Kompaktklasse!B103</f>
        <v xml:space="preserve">Summe Werkstattleistungen über 36 Monate
Punkt 10 </v>
      </c>
      <c r="C46" s="114">
        <f>Kompaktklasse!C103</f>
        <v>0</v>
      </c>
      <c r="D46" s="115">
        <f>Kompaktklasse!D103</f>
        <v>0</v>
      </c>
      <c r="E46" s="116">
        <f>Kompaktklasse!E103</f>
        <v>0</v>
      </c>
      <c r="F46" s="117">
        <f>Kompaktklasse!F103</f>
        <v>0</v>
      </c>
      <c r="G46" s="109">
        <f>Kompaktklasse!G103</f>
        <v>0</v>
      </c>
      <c r="H46" s="118">
        <f>H39+H36+H30+H24+H21</f>
        <v>0</v>
      </c>
    </row>
    <row r="47" spans="1:8" x14ac:dyDescent="0.25">
      <c r="A47" s="85"/>
      <c r="B47" s="85"/>
      <c r="C47" s="97"/>
      <c r="D47" s="98"/>
      <c r="E47" s="99"/>
      <c r="F47" s="99"/>
      <c r="G47" s="99"/>
    </row>
    <row r="48" spans="1:8" x14ac:dyDescent="0.25">
      <c r="A48" s="85"/>
      <c r="B48" s="85"/>
      <c r="C48" s="97"/>
      <c r="D48" s="98"/>
      <c r="E48" s="99"/>
      <c r="F48" s="99"/>
      <c r="G48" s="99"/>
    </row>
    <row r="49" spans="1:8" ht="37.799999999999997" x14ac:dyDescent="0.25">
      <c r="A49" s="40" t="str">
        <f>Kompaktklasse!A104</f>
        <v>12.5</v>
      </c>
      <c r="B49" s="119" t="str">
        <f>Kompaktklasse!B104</f>
        <v xml:space="preserve">WERTUNGSPREIS
</v>
      </c>
      <c r="C49" s="114">
        <f>Kompaktklasse!C104</f>
        <v>0</v>
      </c>
      <c r="D49" s="115">
        <f>Kompaktklasse!D104</f>
        <v>0</v>
      </c>
      <c r="E49" s="120">
        <f>Kompaktklasse!E104</f>
        <v>0</v>
      </c>
      <c r="F49" s="121">
        <f>Kompaktklasse!F104</f>
        <v>0</v>
      </c>
      <c r="G49" s="122">
        <f>Kompaktklasse!G104</f>
        <v>0</v>
      </c>
      <c r="H49" s="112">
        <f>H43+H46</f>
        <v>0</v>
      </c>
    </row>
  </sheetData>
  <sheetProtection algorithmName="SHA-512" hashValue="T+QwZoyIvVR55hn/SP+5Ayf+OM8cZOzAgRP7h2j9ObPlL66rmr2yLZSikzRx/4Nf2YxPqGZ0qQWyP8NzQkx6Mg==" saltValue="s9hbCnUmf/oPd6CL1pHqGw==" spinCount="100000" sheet="1" objects="1" scenarios="1"/>
  <mergeCells count="14">
    <mergeCell ref="B12:B13"/>
    <mergeCell ref="C12:C13"/>
    <mergeCell ref="D12:D13"/>
    <mergeCell ref="E12:E13"/>
    <mergeCell ref="A3:B3"/>
    <mergeCell ref="A5:B5"/>
    <mergeCell ref="D5:H9"/>
    <mergeCell ref="A7:B7"/>
    <mergeCell ref="A11:B11"/>
    <mergeCell ref="C11:D11"/>
    <mergeCell ref="F11:F13"/>
    <mergeCell ref="G11:G13"/>
    <mergeCell ref="H11:H13"/>
    <mergeCell ref="A12:A13"/>
  </mergeCells>
  <conditionalFormatting sqref="K1:K9 D10:D1048576">
    <cfRule type="cellIs" dxfId="4" priority="5" operator="equal">
      <formula>"X"</formula>
    </cfRule>
  </conditionalFormatting>
  <conditionalFormatting sqref="J1:J9 C10:C13 C15:C1048576">
    <cfRule type="cellIs" dxfId="3" priority="4" operator="equal">
      <formula>"X"</formula>
    </cfRule>
  </conditionalFormatting>
  <conditionalFormatting sqref="C14">
    <cfRule type="cellIs" dxfId="2" priority="3" operator="equal">
      <formula>"X"</formula>
    </cfRule>
  </conditionalFormatting>
  <conditionalFormatting sqref="H15">
    <cfRule type="cellIs" dxfId="1" priority="1" operator="equal">
      <formula>"X"</formula>
    </cfRule>
  </conditionalFormatting>
  <conditionalFormatting sqref="H18">
    <cfRule type="cellIs" dxfId="0" priority="2" operator="equal">
      <formula>"X"</formula>
    </cfRule>
  </conditionalFormatting>
  <pageMargins left="0.70866141732283472" right="0.70866141732283472" top="0.74803149606299213" bottom="0.74803149606299213" header="0.31496062992125984" footer="0.31496062992125984"/>
  <pageSetup paperSize="8" scale="5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4</vt:i4>
      </vt:variant>
    </vt:vector>
  </HeadingPairs>
  <TitlesOfParts>
    <vt:vector size="6" baseType="lpstr">
      <vt:lpstr>Kompaktklasse</vt:lpstr>
      <vt:lpstr>Wertg-Preis</vt:lpstr>
      <vt:lpstr>Kompaktklasse!Druckbereich</vt:lpstr>
      <vt:lpstr>Kompaktklasse!Drucktitel</vt:lpstr>
      <vt:lpstr>Kompaktklasse!Print_Area</vt:lpstr>
      <vt:lpstr>Kompaktklasse!Print_Titles</vt:lpstr>
    </vt:vector>
  </TitlesOfParts>
  <Company>LRA Meissen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preusssa</dc:creator>
  <cp:lastModifiedBy>Preußner, Sabine</cp:lastModifiedBy>
  <cp:lastPrinted>2024-06-27T12:13:25Z</cp:lastPrinted>
  <dcterms:created xsi:type="dcterms:W3CDTF">2013-02-20T09:34:10Z</dcterms:created>
  <dcterms:modified xsi:type="dcterms:W3CDTF">2024-08-07T07:54:20Z</dcterms:modified>
</cp:coreProperties>
</file>