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Y:\InnereDienste\03_Fuhrpark\Vergabe_Beschaffung\FzgAusschreibung\2024\öAS_f_2025\Los_1_Kleinwagen_351_347_348_352_353_356_355_361\"/>
    </mc:Choice>
  </mc:AlternateContent>
  <bookViews>
    <workbookView xWindow="120" yWindow="120" windowWidth="15576" windowHeight="11208" tabRatio="249"/>
  </bookViews>
  <sheets>
    <sheet name="Kleinwagen" sheetId="1" r:id="rId1"/>
    <sheet name="Wertg-Preis" sheetId="2" r:id="rId2"/>
  </sheets>
  <definedNames>
    <definedName name="_xlnm.Print_Area" localSheetId="0">Kleinwagen!$A$1:$H$113</definedName>
    <definedName name="_xlnm.Print_Titles" localSheetId="0">Kleinwagen!$1:$13</definedName>
    <definedName name="Print_Area" localSheetId="0">Kleinwagen!$A$1:$G$113</definedName>
    <definedName name="Print_Titles" localSheetId="0">Kleinwagen!$1:$13</definedName>
    <definedName name="Z_5AC0C310_4186_4808_93AD_2CD6BDE72A81_.wvu.PrintArea" localSheetId="0" hidden="1">Kleinwagen!$A$11:$G$114</definedName>
    <definedName name="Z_5AC0C310_4186_4808_93AD_2CD6BDE72A81_.wvu.PrintTitles" localSheetId="0" hidden="1">Kleinwagen!$11:$14</definedName>
  </definedNames>
  <calcPr calcId="162913"/>
</workbook>
</file>

<file path=xl/calcChain.xml><?xml version="1.0" encoding="utf-8"?>
<calcChain xmlns="http://schemas.openxmlformats.org/spreadsheetml/2006/main">
  <c r="C15" i="2" l="1"/>
  <c r="D15" i="2"/>
  <c r="G27" i="2" l="1"/>
  <c r="H46" i="2" l="1"/>
  <c r="H43" i="2"/>
  <c r="A46" i="2"/>
  <c r="B46" i="2"/>
  <c r="C46" i="2"/>
  <c r="D46" i="2"/>
  <c r="E46" i="2"/>
  <c r="F46" i="2"/>
  <c r="G46" i="2"/>
  <c r="A49" i="2"/>
  <c r="B49" i="2"/>
  <c r="C49" i="2"/>
  <c r="D49" i="2"/>
  <c r="E49" i="2"/>
  <c r="F49" i="2"/>
  <c r="G49" i="2"/>
  <c r="C10" i="2"/>
  <c r="C14" i="2"/>
  <c r="D14" i="2"/>
  <c r="H49" i="2" l="1"/>
  <c r="A11" i="2"/>
  <c r="E11" i="2"/>
  <c r="F11" i="2"/>
  <c r="G11" i="2"/>
  <c r="A12" i="2"/>
  <c r="B12" i="2"/>
  <c r="C12" i="2"/>
  <c r="D12" i="2"/>
  <c r="E12" i="2"/>
  <c r="A15" i="2"/>
  <c r="B15" i="2"/>
  <c r="E15" i="2"/>
  <c r="F15" i="2"/>
  <c r="G15" i="2"/>
  <c r="A18" i="2"/>
  <c r="B18" i="2"/>
  <c r="C18" i="2"/>
  <c r="D18" i="2"/>
  <c r="E18" i="2"/>
  <c r="F18" i="2"/>
  <c r="G18" i="2"/>
  <c r="A21" i="2"/>
  <c r="B21" i="2"/>
  <c r="C21" i="2"/>
  <c r="D21" i="2"/>
  <c r="E21" i="2"/>
  <c r="F21" i="2"/>
  <c r="G21" i="2"/>
  <c r="A24" i="2"/>
  <c r="B24" i="2"/>
  <c r="C24" i="2"/>
  <c r="D24" i="2"/>
  <c r="E24" i="2"/>
  <c r="F24" i="2"/>
  <c r="G24" i="2"/>
  <c r="A27" i="2"/>
  <c r="B27" i="2"/>
  <c r="C27" i="2"/>
  <c r="D27" i="2"/>
  <c r="E27" i="2"/>
  <c r="F27" i="2"/>
  <c r="A30" i="2"/>
  <c r="B30" i="2"/>
  <c r="C30" i="2"/>
  <c r="D30" i="2"/>
  <c r="E30" i="2"/>
  <c r="F30" i="2"/>
  <c r="G30" i="2"/>
  <c r="A33" i="2"/>
  <c r="B33" i="2"/>
  <c r="C33" i="2"/>
  <c r="D33" i="2"/>
  <c r="E33" i="2"/>
  <c r="F33" i="2"/>
  <c r="G33" i="2"/>
  <c r="A36" i="2"/>
  <c r="B36" i="2"/>
  <c r="C36" i="2"/>
  <c r="D36" i="2"/>
  <c r="E36" i="2"/>
  <c r="F36" i="2"/>
  <c r="G36" i="2"/>
  <c r="A39" i="2"/>
  <c r="B39" i="2"/>
  <c r="C39" i="2"/>
  <c r="D39" i="2"/>
  <c r="E39" i="2"/>
  <c r="F39" i="2"/>
  <c r="G39" i="2"/>
  <c r="A42" i="2"/>
  <c r="B42" i="2"/>
  <c r="C42" i="2"/>
  <c r="D42" i="2"/>
  <c r="E42" i="2"/>
  <c r="F42" i="2"/>
  <c r="G42" i="2"/>
  <c r="A43" i="2"/>
  <c r="B43" i="2"/>
  <c r="C43" i="2"/>
  <c r="D43" i="2"/>
  <c r="E43" i="2"/>
  <c r="F43" i="2"/>
  <c r="G43" i="2"/>
</calcChain>
</file>

<file path=xl/sharedStrings.xml><?xml version="1.0" encoding="utf-8"?>
<sst xmlns="http://schemas.openxmlformats.org/spreadsheetml/2006/main" count="291" uniqueCount="217">
  <si>
    <t>Ausstattungsmerkmal</t>
  </si>
  <si>
    <t>Kriterium</t>
  </si>
  <si>
    <t>Bemerkungen bei von der Minimalvorgabe abweichenden Leistungsmerkmalen</t>
  </si>
  <si>
    <t>Lfd. Nr.</t>
  </si>
  <si>
    <t>Beschreibung</t>
  </si>
  <si>
    <t>ja</t>
  </si>
  <si>
    <t>nein</t>
  </si>
  <si>
    <t>A / B</t>
  </si>
  <si>
    <t>1.</t>
  </si>
  <si>
    <t>Finanzierung</t>
  </si>
  <si>
    <t>A</t>
  </si>
  <si>
    <t>2.</t>
  </si>
  <si>
    <t>2.1</t>
  </si>
  <si>
    <t>2.2</t>
  </si>
  <si>
    <t>Neuwagen</t>
  </si>
  <si>
    <t>5.1</t>
  </si>
  <si>
    <t>5.2</t>
  </si>
  <si>
    <t>5.3</t>
  </si>
  <si>
    <t>5.4</t>
  </si>
  <si>
    <t>5.5</t>
  </si>
  <si>
    <t>6.1</t>
  </si>
  <si>
    <t>6.2</t>
  </si>
  <si>
    <t>6.3</t>
  </si>
  <si>
    <t>Angaben zum angebotenen Reifen:</t>
  </si>
  <si>
    <t>Notrad oder Kompressor mit Reifendichtmittel</t>
  </si>
  <si>
    <t>6.4</t>
  </si>
  <si>
    <t>Karosserie</t>
  </si>
  <si>
    <t>7.1</t>
  </si>
  <si>
    <t>7.2</t>
  </si>
  <si>
    <t>7.3</t>
  </si>
  <si>
    <t>7.4</t>
  </si>
  <si>
    <t>7.5</t>
  </si>
  <si>
    <t>7.6</t>
  </si>
  <si>
    <t>Front- und Heckscheibenwischer mit Intervallschaltung</t>
  </si>
  <si>
    <t>7.7</t>
  </si>
  <si>
    <t>Innenausstattung</t>
  </si>
  <si>
    <t>8.1</t>
  </si>
  <si>
    <t>Fahrsicherheit</t>
  </si>
  <si>
    <t>9.1</t>
  </si>
  <si>
    <t>9.2</t>
  </si>
  <si>
    <t>9.3</t>
  </si>
  <si>
    <t>9.4</t>
  </si>
  <si>
    <t>Elektronisches Stabilisierungsprogramm (ESP)</t>
  </si>
  <si>
    <t>9.5</t>
  </si>
  <si>
    <t>Airbags für Fahrer und Beifahrer, mit Beifahrerdeaktivierung, Seitenairbag für Fahrer und Beifahrer</t>
  </si>
  <si>
    <t>Elektrik</t>
  </si>
  <si>
    <t>10.1</t>
  </si>
  <si>
    <t>Kontrollleuchten (Öl, Kraftstoff, Batterie) sowie Service-Intervallanzeige, Warnsummer für nicht ausgeschaltetes Licht</t>
  </si>
  <si>
    <t>Zubehör</t>
  </si>
  <si>
    <t>11.1</t>
  </si>
  <si>
    <t>11.2</t>
  </si>
  <si>
    <t>11.3</t>
  </si>
  <si>
    <t>12.1</t>
  </si>
  <si>
    <t>Garantie</t>
  </si>
  <si>
    <t xml:space="preserve">Preis Fahrzeugüberführung </t>
  </si>
  <si>
    <t>13.1</t>
  </si>
  <si>
    <t>13.2</t>
  </si>
  <si>
    <t>13.3</t>
  </si>
  <si>
    <t>13.4</t>
  </si>
  <si>
    <t>freie Mehrkilometer nach 36 Monaten (Angaben in km)</t>
  </si>
  <si>
    <t>km</t>
  </si>
  <si>
    <t>freie Minderkilometer nach 36 Monaten (Angaben in km)</t>
  </si>
  <si>
    <t xml:space="preserve">Wir bestätigen die Vollständigkeit und Richtigkeit der dargestellten Informationen. </t>
  </si>
  <si>
    <t>Wir sind darüber informiert, dass bei fehlenden oder falschen Angaben der Ausschluss aus dem Ausschreibungsverfahren möglich ist.</t>
  </si>
  <si>
    <t>Datum, Name, Firma, Unterschrift</t>
  </si>
  <si>
    <t>2.3</t>
  </si>
  <si>
    <t>Euronorm:     
Schlüsselnummer:</t>
  </si>
  <si>
    <t>Landratsamt Meißen</t>
  </si>
  <si>
    <t>Name des Bieters eintragen:</t>
  </si>
  <si>
    <t>Start-/Stoppautomatik</t>
  </si>
  <si>
    <t>6.5</t>
  </si>
  <si>
    <t xml:space="preserve">geschätzte Laufleistung im Jahr --- km </t>
  </si>
  <si>
    <t>Fahrzeugklasse / Anzahl / Zustand</t>
  </si>
  <si>
    <t>Schaltung / Fahrwerk</t>
  </si>
  <si>
    <t>beheizbare Außenspiegel</t>
  </si>
  <si>
    <t>Zentralverriegelung mit Funkfernbedienung über Hauptschlüssel  
(Lieferung 1 Haupt- und 1 Ersatzschlüssel)</t>
  </si>
  <si>
    <t>Abrechnung Mehr- / Minderkilometer je Fahrzeug</t>
  </si>
  <si>
    <t>Leasing ohne Anzahlung und Gebrauchtwagenabrechnung</t>
  </si>
  <si>
    <t xml:space="preserve">Leasing / Monat (brutto) </t>
  </si>
  <si>
    <t xml:space="preserve">Wärmeschutzglas </t>
  </si>
  <si>
    <t>3</t>
  </si>
  <si>
    <t>3.1</t>
  </si>
  <si>
    <t>3.1.1</t>
  </si>
  <si>
    <t>3.1.2</t>
  </si>
  <si>
    <t>3.2</t>
  </si>
  <si>
    <t>3.3</t>
  </si>
  <si>
    <t>4</t>
  </si>
  <si>
    <t>4.1</t>
  </si>
  <si>
    <t>4.2</t>
  </si>
  <si>
    <t>4.3</t>
  </si>
  <si>
    <t>4.4</t>
  </si>
  <si>
    <t>4.5</t>
  </si>
  <si>
    <t>7</t>
  </si>
  <si>
    <t>5</t>
  </si>
  <si>
    <t>5.6</t>
  </si>
  <si>
    <t>5.7</t>
  </si>
  <si>
    <t>6</t>
  </si>
  <si>
    <t>6.6</t>
  </si>
  <si>
    <t>6.7</t>
  </si>
  <si>
    <t>8</t>
  </si>
  <si>
    <t>9</t>
  </si>
  <si>
    <t>10</t>
  </si>
  <si>
    <t>10.2</t>
  </si>
  <si>
    <t>11</t>
  </si>
  <si>
    <t>Service</t>
  </si>
  <si>
    <t>10.1.1</t>
  </si>
  <si>
    <t>10.1.2</t>
  </si>
  <si>
    <t>10.3</t>
  </si>
  <si>
    <t>10.1.3</t>
  </si>
  <si>
    <t>10.1.4</t>
  </si>
  <si>
    <t>10.1.5</t>
  </si>
  <si>
    <t>10.2.1</t>
  </si>
  <si>
    <t>10.2.2</t>
  </si>
  <si>
    <t>10.2.3</t>
  </si>
  <si>
    <t>10.2.4</t>
  </si>
  <si>
    <t>10.3.1</t>
  </si>
  <si>
    <t>10.3.2</t>
  </si>
  <si>
    <t>10.3.3</t>
  </si>
  <si>
    <t>10.3.4</t>
  </si>
  <si>
    <t>12</t>
  </si>
  <si>
    <t>12.4</t>
  </si>
  <si>
    <t>12.5</t>
  </si>
  <si>
    <t xml:space="preserve">Auslieferung Fahrzeug mit 4 Stahlrädern in Sommerbereifung </t>
  </si>
  <si>
    <t>Lieferung 4 Stahlräder mit Winterbereifung</t>
  </si>
  <si>
    <t>Service / Garantie / Wartung</t>
  </si>
  <si>
    <t>10.1.6</t>
  </si>
  <si>
    <t>L/B/H im mm</t>
  </si>
  <si>
    <t>elektronische Wegfahrsperre</t>
  </si>
  <si>
    <t>fest eingebautes Navigationssystem 
auf aktuellem Stand zum Auslieferungsdatum</t>
  </si>
  <si>
    <t>Kraftstoff / Abgas / Motorleistung</t>
  </si>
  <si>
    <t>Anschrift Autohaus:</t>
  </si>
  <si>
    <t xml:space="preserve">4-türig </t>
  </si>
  <si>
    <t>Gepäckraum mit Abdeckung, Funktionsfächern, Halterung für Verbandkasten und Warndreieck</t>
  </si>
  <si>
    <t>Rücksitzbank umklappbar</t>
  </si>
  <si>
    <t xml:space="preserve">Universallackierung: weiß </t>
  </si>
  <si>
    <t>Anzahl:</t>
  </si>
  <si>
    <t>Dezernat Verwaltung</t>
  </si>
  <si>
    <t xml:space="preserve">Rechts- und Kommunalamt </t>
  </si>
  <si>
    <t>Vergabestelle</t>
  </si>
  <si>
    <t>Benzin- oder Dieselmotor</t>
  </si>
  <si>
    <t>Kraftstoffverbrauch lt. WLTP
Folgekosten in l/100 km - kombiniert</t>
  </si>
  <si>
    <t>Abgasnorm</t>
  </si>
  <si>
    <t>3.3.1</t>
  </si>
  <si>
    <t>3.3.2</t>
  </si>
  <si>
    <t>l / 100 km</t>
  </si>
  <si>
    <t>3.1.3</t>
  </si>
  <si>
    <r>
      <t xml:space="preserve">Sitzbezüge strapazierfähiges Stoffgewebe 
</t>
    </r>
    <r>
      <rPr>
        <u/>
        <sz val="10"/>
        <rFont val="Verdana"/>
        <family val="2"/>
      </rPr>
      <t>keine</t>
    </r>
    <r>
      <rPr>
        <sz val="10"/>
        <rFont val="Verdana"/>
        <family val="2"/>
      </rPr>
      <t xml:space="preserve"> Robuststoffsitzbezüge / Kunstleder oder vergleichbares !!!</t>
    </r>
  </si>
  <si>
    <r>
      <t xml:space="preserve">Nichtraucherausführung, Steckdose mit Deckel anstelle Zigarettenanzünder - </t>
    </r>
    <r>
      <rPr>
        <b/>
        <sz val="10"/>
        <rFont val="Verdana"/>
        <family val="2"/>
      </rPr>
      <t>Hinweisaufkleber</t>
    </r>
  </si>
  <si>
    <t>serienmäßige akustischer Abstandswarner vorn und hinten - keine nachträglichen Einbauten!</t>
  </si>
  <si>
    <t>Preisangabe: 
in Leasingrate inkl.:  ja / nein    ____________________
bei nein, bitte Preisangabe:  
_______________________________ €</t>
  </si>
  <si>
    <t>10.3.5</t>
  </si>
  <si>
    <t>Überführungskosten für Übergabe sowie Rücknahme am Hauptstandort im Leasingpreis enthalten</t>
  </si>
  <si>
    <t>Übergabe und Rücknahme der Fahrzeuge durch Fachpersonal des Autohauses am Hauptstandort</t>
  </si>
  <si>
    <t>Zahlungsweise Leasing: 
Überweisung monatlich nach Rechnungseingang beim Auftraggeber</t>
  </si>
  <si>
    <t>Preis je Fahrzeug</t>
  </si>
  <si>
    <t>Klimaanlage</t>
  </si>
  <si>
    <t>Antiblockiersystem (ABS)</t>
  </si>
  <si>
    <t>Ausfüllhinweise</t>
  </si>
  <si>
    <t xml:space="preserve">Wenn in Leasingrate inkludiert nicht mit ausweisen. 
Preisangabe nur, wenn zusätzlich zur Leasingrate in der Wertung anzusetzen ist. </t>
  </si>
  <si>
    <t>Übernahme An-/ Abmeldung Rundfunkbeitrag
zwingend über Leasingvertrag als Serviceleistung einzurechnen!</t>
  </si>
  <si>
    <t xml:space="preserve">WERTUNGSPREIS
</t>
  </si>
  <si>
    <t>Preisangabe für gesamte Laufzeit</t>
  </si>
  <si>
    <t>--- --- ---</t>
  </si>
  <si>
    <t>12.2</t>
  </si>
  <si>
    <r>
      <t xml:space="preserve">Endsumme Leasingrate brutto 
Gesamtlaufzeit 36 Monate </t>
    </r>
    <r>
      <rPr>
        <b/>
        <u/>
        <sz val="10"/>
        <rFont val="Arial"/>
        <family val="2"/>
      </rPr>
      <t/>
    </r>
  </si>
  <si>
    <t>12.3</t>
  </si>
  <si>
    <t>Dies ist eine Zusammenfassung der Preisangaben aus AL2.1 und dient zur Übersichtlichkeit 
bzw. Errechnung des Wertungspreises. 
Die Blau hinterlegten Felder sollen Ihnen als Kontrolle dienen. Bitte überprüfen Sie dabei Ihre Eingabe aus AL2.1 und tragen die Endfassung in die letzte Spalte (blau) ein bzw. korrigieren AL2.1.</t>
  </si>
  <si>
    <r>
      <t xml:space="preserve">Bitte </t>
    </r>
    <r>
      <rPr>
        <b/>
        <sz val="10"/>
        <rFont val="Verdana"/>
        <family val="2"/>
      </rPr>
      <t>X</t>
    </r>
    <r>
      <rPr>
        <sz val="8"/>
        <rFont val="Verdana"/>
        <family val="2"/>
      </rPr>
      <t xml:space="preserve"> eintragen</t>
    </r>
  </si>
  <si>
    <t xml:space="preserve">Kraftstoffverbrauch lt. WLTP errechnet auf 36 Monate 
Benzin: 1,95 € / Liter
Diesel: 1,65 € / Liter
</t>
  </si>
  <si>
    <r>
      <t xml:space="preserve">Angabe des CO2-Ausstoßes nach WLTP
</t>
    </r>
    <r>
      <rPr>
        <i/>
        <sz val="10"/>
        <rFont val="Verdana"/>
        <family val="2"/>
      </rPr>
      <t xml:space="preserve">Nachweis bitte beifügen. </t>
    </r>
  </si>
  <si>
    <t xml:space="preserve">Schaltgetriebe 
</t>
  </si>
  <si>
    <t xml:space="preserve">Radio: 
Digital Audio Broadcasting (DAB) und 
Ultrakurzwelle (Ukw) </t>
  </si>
  <si>
    <t>Übernahme An-/ Abmeldung Kraftfahrzeugsteuer
zwingend über Leasingvertrag als Serviceleistung einzurechnen!</t>
  </si>
  <si>
    <t>Verschleißreparturen 
(Bremsen; Scheibenwischer; … pro Jahr)</t>
  </si>
  <si>
    <t>Wartung / Inspektion / Unfallverhütungsvorschrift (UVV)</t>
  </si>
  <si>
    <t xml:space="preserve">Einzelpreis je gefahren Mehrkilometer in Euro (Brutto) </t>
  </si>
  <si>
    <t>Einzelpreis für Vergütung Minderkilometer in Euro/km (Brutto)</t>
  </si>
  <si>
    <r>
      <t xml:space="preserve">Hol- und Bringservice:
Abholung und Rücktransport vom Fahrzeugstandort:
</t>
    </r>
    <r>
      <rPr>
        <i/>
        <sz val="10"/>
        <rFont val="Verdana"/>
        <family val="2"/>
      </rPr>
      <t xml:space="preserve">=&gt; mögliche Standorte: </t>
    </r>
    <r>
      <rPr>
        <sz val="10"/>
        <rFont val="Verdana"/>
        <family val="2"/>
      </rPr>
      <t xml:space="preserve">
Meißen, Loosestraße 17/19 
Meißen, Dresdner Straße 25
Meißen, Teichertring 8
Meißen, Brauhausstraße 21
Riesa, Heinrich-Heine-Straße 1
Riesa, Breitscheidstraße 35
Großenhain, Remonteplatz 8
Großenhain, Herrmannstraße 30-34
Radebeul, Dresdner Straße 78 C</t>
    </r>
  </si>
  <si>
    <t>gegebenenfalls Partnerwerkstatt im Landkreis für alle Serviceleistungen? 
Punkt 8 der Anlage 1 - Leistungsbescheibung (LB) 
bitte beachten</t>
  </si>
  <si>
    <t xml:space="preserve">
Preisangabe Tausch: 1-mal Kraftfahrzeug-Feuerlöscher neu:  
                                    _____________________________________ €
Preisangabe Prüfung: 1-mal Prüfung durch Fachfirma: 
                                    _____________________________________ €</t>
  </si>
  <si>
    <t>Preisangabe unter folgenden Eckpunkten: 
- Standort 
- 2-mal Räderwechsel pro Jahr (6-mal)
- 1-mal Wartung / UVV pro Jahr (3-mal)
- 1-mal HU/AU zum Ende der Vertragslaufzeit (1-mal)
in Leasingrate inklusive:  ja / nein    
_____________________________
bei nein, bitte Preisangabe:  
_______________________________ €</t>
  </si>
  <si>
    <t xml:space="preserve">Fertigstellung des Fahrzeuges in der Regel innerhalb 24 Stunden
</t>
  </si>
  <si>
    <t>Service / Inspektion / Wartung 
lt. Herstellerangaben 
(mind. 1-mal jährlich)</t>
  </si>
  <si>
    <t xml:space="preserve">Kraftfahrzeug-Feuerlöscher-Prüfung nach regulär 2 Jahren 
(Punkt. 9.5 - geprüfte Feuerlöscher über gesamten Leasingzeitraum) </t>
  </si>
  <si>
    <t>Preisangabe pro Wechsel  / 6-mal innerhalb Vertragslaufzeit inklusive Einlagerung: 
      _______________________ €  /   
      __________________________ €</t>
  </si>
  <si>
    <t>Leasingrate Fahrzeug inklusive eventurell 
oben genannter Inklusivleistungen</t>
  </si>
  <si>
    <t xml:space="preserve">Leasingkosten Fahrzeug inklusive aller Inklusivleistungen 
über gesamte Laufzeit  </t>
  </si>
  <si>
    <t>Die Angaben basieren auf den Typprüfwerten des Kraftfahrtbundesamtes und auf den Grundlagen und Klassifizierungen von Society of Automotive Engineers (amerikanisches Standardisierungsinstitut der Verkehrstechnologie - kurz SAE) und der Europäischen-Union-Abgasnorm (EU-Abgasnorm).</t>
  </si>
  <si>
    <t>Wertungspreis 
= 
Leasingkosten 
Punkt 12.2 
+ 
Werkstattleistungen
Punkt 12.4</t>
  </si>
  <si>
    <t xml:space="preserve">Summe (Punkt 10) 
über nicht in Leasingkosten enthaltener Serviceleistungen 
(gesamte Laufzeit)
=
separte Abrechnung </t>
  </si>
  <si>
    <t>Fußmatten in Gummi vorn und hinten</t>
  </si>
  <si>
    <t>fest eingebaute Freisprechanlage über Bluetooth, kompatibel für alle Mobilelefone</t>
  </si>
  <si>
    <t>Sommer- und Winterreifenwechsel 
inklusive folgender Leistungen: 
- Einlagerung; 
- wuchten; 
- waschen; 
- Kontrolle des Reifens und Dokumentation durch Erstellung des jeweiligen Einlagerungsprotokoll zum Reifenzustand; 
- Hol- und Bringservice zum Standort nach vorheriger konkreter Terminabsprache</t>
  </si>
  <si>
    <t xml:space="preserve">UVV-Prüfungen lt. Berufsgenossenschafts Vorschrift (BGV) D29 (1-mal jährlich)
(Prüfung zur Unfallverhütung laut Berufsgenossenschaftliche Vorschrift D29)
</t>
  </si>
  <si>
    <t xml:space="preserve">Summe Werkstattleistungen über 36 Monate
Punkt 10 </t>
  </si>
  <si>
    <r>
      <t xml:space="preserve">Kleinwagen
</t>
    </r>
    <r>
      <rPr>
        <u/>
        <sz val="10"/>
        <rFont val="Verdana"/>
        <family val="2"/>
      </rPr>
      <t xml:space="preserve">Beispiele: </t>
    </r>
    <r>
      <rPr>
        <sz val="10"/>
        <rFont val="Verdana"/>
        <family val="2"/>
      </rPr>
      <t xml:space="preserve">
- Opel Corsa Limousine
- VW Polo Limousine
- Renault Clio Limousine
- Peugeot 208 Limousine
- Ford Fiesta Limousine
</t>
    </r>
  </si>
  <si>
    <r>
      <t xml:space="preserve">Schadstoffklasse: 
mindestens: Euronorm 6d
</t>
    </r>
    <r>
      <rPr>
        <i/>
        <sz val="10"/>
        <rFont val="Verdana"/>
        <family val="2"/>
      </rPr>
      <t>Nachweis bitte beifügen.</t>
    </r>
    <r>
      <rPr>
        <sz val="10"/>
        <rFont val="Verdana"/>
        <family val="2"/>
      </rPr>
      <t xml:space="preserve"> </t>
    </r>
  </si>
  <si>
    <t>mindestens Radabdeckung Mitte</t>
  </si>
  <si>
    <t>Fahrzeugmaße L/B/H 
Angabe bitte inklusive Außenspiegeln</t>
  </si>
  <si>
    <t>Fensterheber mindestens vorn elektrisch</t>
  </si>
  <si>
    <t>Lenkrad mit Servolenkung und mindestens höheneinstellbare Sicherheitslenksäule</t>
  </si>
  <si>
    <r>
      <t xml:space="preserve">Rettungsdatenblätter 
1-mal als Anlage zum Angebot in PDF-Format
1-mal im Fahrzeug hinter Sonnenblende Fahrer
1-mal </t>
    </r>
    <r>
      <rPr>
        <b/>
        <sz val="10"/>
        <rFont val="Verdana"/>
        <family val="2"/>
      </rPr>
      <t>Hinweisaufkleber</t>
    </r>
    <r>
      <rPr>
        <sz val="10"/>
        <rFont val="Verdana"/>
        <family val="2"/>
      </rPr>
      <t xml:space="preserve"> für Windschutzscheibe, dass Rettungsdatenblatt hinter Sonnenblende steckt.</t>
    </r>
  </si>
  <si>
    <r>
      <t xml:space="preserve">Feuerlöscher neu und geprüft inklusive Halterung mit </t>
    </r>
    <r>
      <rPr>
        <b/>
        <sz val="10"/>
        <rFont val="Verdana"/>
        <family val="2"/>
      </rPr>
      <t xml:space="preserve">Hinweisaufkleber </t>
    </r>
    <r>
      <rPr>
        <sz val="10"/>
        <rFont val="Verdana"/>
        <family val="2"/>
      </rPr>
      <t>am Fenster zur Kennzeichnung des Standortes im Fahrzeug</t>
    </r>
  </si>
  <si>
    <t>Vertragswerkstatt mindestens am Hauptstandort: 
=&gt; Brauhausstraße 21, Meißen 
(weitere Standortmöglichkeiten siehe Punkt 10.1.6 )</t>
  </si>
  <si>
    <t>Herstellergarantie Neuwagen mindestens 3 Jahre 
mit Kilometerbegrenzung im Rahmen der oben genannten Laufleistung pro Jahr - 
ab Zulassungsdatum auf Auftraggeber bzw. Endablieferungsdatum</t>
  </si>
  <si>
    <t>Moblitätsgarantie des Herstellers mindestens 3 Jahre</t>
  </si>
  <si>
    <t>Herstellergarantie gegen Lackmängel mindestens 3 Jahre</t>
  </si>
  <si>
    <t>Herstellergarantie gegen Durchrostung mindestens 3 Jahre</t>
  </si>
  <si>
    <t>Hauptuntersuchung lt. Straßenverkehrs-Zulassungs-Ordnung (StVZO - erste Mal erst nach 3 Jahren)</t>
  </si>
  <si>
    <t>Preisangabe: 
in Leasingrate inkl.:  ja / nein    ____________________
bei nein, bitte Pauschalpreisangabe:  
_______________________________ €</t>
  </si>
  <si>
    <t>Sitzheizung für Fahrer und Beifahrer</t>
  </si>
  <si>
    <t>6.8</t>
  </si>
  <si>
    <t>Kraftfahrzeug fahrbereit nach Straßenverkehrs-Zulassungs-Ordnung (STVZO) mit Wagenheber, Warndreieck, Kraftfahrzeug-Verbandskasten laut DIN 13164 inkl. zwei FFP-2-Masken,
2-mal Warnwesten, 
(inklusive Radmutterschlüssel bei Notradlieferung)</t>
  </si>
  <si>
    <r>
      <t xml:space="preserve">Tag der Auslieferung an Kunden: 
8-mal 09/2025
</t>
    </r>
    <r>
      <rPr>
        <i/>
        <sz val="10"/>
        <rFont val="Verdana"/>
        <family val="2"/>
      </rPr>
      <t/>
    </r>
  </si>
  <si>
    <r>
      <t xml:space="preserve">TT/MM/2025   ---&gt;   
</t>
    </r>
    <r>
      <rPr>
        <b/>
        <i/>
        <sz val="10"/>
        <rFont val="Verdana"/>
        <family val="2"/>
      </rPr>
      <t xml:space="preserve">oder </t>
    </r>
    <r>
      <rPr>
        <sz val="10"/>
        <rFont val="Verdana"/>
        <family val="2"/>
      </rPr>
      <t xml:space="preserve">
_____________________ Tage ab Auftragserteilung
</t>
    </r>
  </si>
  <si>
    <r>
      <t>Vergabe-Nr.: 2024-19</t>
    </r>
    <r>
      <rPr>
        <b/>
        <sz val="10"/>
        <rFont val="Verdana"/>
        <family val="2"/>
      </rPr>
      <t>-11.1.3.05   ---   Los 1</t>
    </r>
  </si>
  <si>
    <t>Vergabe-Nr.: 2024-19-11.1.3.05   ---   Los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</si>
</sst>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407]_-;\-* #,##0.00\ [$€-407]_-;_-* &quot;-&quot;??\ [$€-407]_-;_-@_-"/>
  </numFmts>
  <fonts count="23" x14ac:knownFonts="1">
    <font>
      <sz val="10"/>
      <name val="Arial"/>
    </font>
    <font>
      <sz val="11"/>
      <color theme="1"/>
      <name val="Calibri"/>
      <family val="2"/>
      <scheme val="minor"/>
    </font>
    <font>
      <sz val="10"/>
      <name val="Arial"/>
      <family val="2"/>
    </font>
    <font>
      <b/>
      <sz val="10"/>
      <name val="Verdana"/>
      <family val="2"/>
    </font>
    <font>
      <sz val="10"/>
      <name val="Verdana"/>
      <family val="2"/>
    </font>
    <font>
      <sz val="8"/>
      <name val="Verdana"/>
      <family val="2"/>
    </font>
    <font>
      <sz val="9"/>
      <name val="Verdana"/>
      <family val="2"/>
    </font>
    <font>
      <b/>
      <sz val="10"/>
      <color rgb="FFFF0000"/>
      <name val="Verdana"/>
      <family val="2"/>
    </font>
    <font>
      <i/>
      <sz val="10"/>
      <name val="Verdana"/>
      <family val="2"/>
    </font>
    <font>
      <u/>
      <sz val="10"/>
      <name val="Verdana"/>
      <family val="2"/>
    </font>
    <font>
      <b/>
      <u/>
      <sz val="10"/>
      <name val="Arial"/>
      <family val="2"/>
    </font>
    <font>
      <sz val="10"/>
      <color rgb="FFFF0000"/>
      <name val="Verdana"/>
      <family val="2"/>
    </font>
    <font>
      <sz val="10"/>
      <color rgb="FF00B050"/>
      <name val="Verdana"/>
      <family val="2"/>
    </font>
    <font>
      <b/>
      <sz val="10"/>
      <color rgb="FF00B050"/>
      <name val="Verdana"/>
      <family val="2"/>
    </font>
    <font>
      <sz val="11"/>
      <color theme="1"/>
      <name val="Verdana"/>
      <family val="2"/>
    </font>
    <font>
      <sz val="10"/>
      <color theme="1"/>
      <name val="Verdana"/>
      <family val="2"/>
    </font>
    <font>
      <i/>
      <sz val="10"/>
      <color theme="1"/>
      <name val="Verdana"/>
      <family val="2"/>
    </font>
    <font>
      <b/>
      <sz val="9"/>
      <color rgb="FFFF0000"/>
      <name val="Verdana"/>
      <family val="2"/>
    </font>
    <font>
      <b/>
      <sz val="9"/>
      <color rgb="FF00B050"/>
      <name val="Verdana"/>
      <family val="2"/>
    </font>
    <font>
      <i/>
      <sz val="9"/>
      <color rgb="FF00B050"/>
      <name val="Verdana"/>
      <family val="2"/>
    </font>
    <font>
      <sz val="11"/>
      <color rgb="FFFF0000"/>
      <name val="Verdana"/>
      <family val="2"/>
    </font>
    <font>
      <sz val="11"/>
      <color rgb="FF00B050"/>
      <name val="Verdana"/>
      <family val="2"/>
    </font>
    <font>
      <b/>
      <i/>
      <sz val="10"/>
      <name val="Verdana"/>
      <family val="2"/>
    </font>
  </fonts>
  <fills count="7">
    <fill>
      <patternFill patternType="none"/>
    </fill>
    <fill>
      <patternFill patternType="gray125"/>
    </fill>
    <fill>
      <patternFill patternType="lightUp"/>
    </fill>
    <fill>
      <patternFill patternType="solid">
        <fgColor indexed="41"/>
        <bgColor indexed="64"/>
      </patternFill>
    </fill>
    <fill>
      <patternFill patternType="solid">
        <fgColor indexed="41"/>
        <bgColor indexed="41"/>
      </patternFill>
    </fill>
    <fill>
      <patternFill patternType="solid">
        <fgColor indexed="2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4" fontId="2" fillId="0" borderId="0" applyFont="0" applyFill="0" applyBorder="0" applyAlignment="0" applyProtection="0"/>
    <xf numFmtId="44" fontId="2" fillId="0" borderId="0" applyFont="0" applyFill="0" applyBorder="0" applyAlignment="0" applyProtection="0"/>
    <xf numFmtId="0" fontId="1" fillId="0" borderId="0"/>
    <xf numFmtId="0" fontId="2" fillId="0" borderId="0"/>
  </cellStyleXfs>
  <cellXfs count="174">
    <xf numFmtId="0" fontId="0" fillId="0" borderId="0" xfId="0"/>
    <xf numFmtId="0" fontId="3" fillId="5" borderId="5" xfId="0" applyFont="1" applyFill="1" applyBorder="1" applyProtection="1"/>
    <xf numFmtId="0" fontId="4" fillId="5" borderId="1" xfId="0" applyFont="1" applyFill="1" applyBorder="1" applyProtection="1"/>
    <xf numFmtId="0" fontId="4" fillId="0" borderId="0" xfId="0" applyFont="1" applyFill="1" applyBorder="1" applyProtection="1"/>
    <xf numFmtId="0" fontId="4" fillId="0" borderId="0" xfId="0" applyFont="1"/>
    <xf numFmtId="0" fontId="3" fillId="0" borderId="0" xfId="0" applyFont="1" applyFill="1" applyBorder="1" applyProtection="1"/>
    <xf numFmtId="0" fontId="4" fillId="0" borderId="0" xfId="0" applyFont="1" applyFill="1" applyProtection="1"/>
    <xf numFmtId="0" fontId="4" fillId="0" borderId="0" xfId="0" applyFont="1" applyProtection="1"/>
    <xf numFmtId="0" fontId="3" fillId="5" borderId="6" xfId="0" applyFont="1" applyFill="1" applyBorder="1" applyProtection="1"/>
    <xf numFmtId="0" fontId="4" fillId="0" borderId="0" xfId="0" applyFont="1" applyAlignment="1" applyProtection="1">
      <alignment vertical="top" wrapText="1"/>
    </xf>
    <xf numFmtId="0" fontId="4" fillId="0" borderId="0" xfId="0" applyFont="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Alignment="1" applyProtection="1">
      <alignment vertical="center" wrapText="1"/>
    </xf>
    <xf numFmtId="0" fontId="4" fillId="0" borderId="2" xfId="0" applyFont="1" applyBorder="1" applyAlignment="1" applyProtection="1">
      <alignment vertical="center" wrapText="1"/>
    </xf>
    <xf numFmtId="0" fontId="4" fillId="0" borderId="2" xfId="0" applyFont="1" applyBorder="1" applyAlignment="1" applyProtection="1">
      <alignment horizontal="center" vertical="center" wrapText="1"/>
    </xf>
    <xf numFmtId="0" fontId="4" fillId="0" borderId="1" xfId="0" applyFont="1" applyBorder="1" applyAlignment="1" applyProtection="1">
      <alignment horizontal="left" vertical="top" wrapText="1"/>
    </xf>
    <xf numFmtId="49" fontId="3" fillId="0" borderId="1" xfId="0" applyNumberFormat="1" applyFont="1" applyBorder="1" applyAlignment="1" applyProtection="1">
      <alignment horizontal="left" vertical="top" wrapText="1"/>
    </xf>
    <xf numFmtId="0" fontId="3" fillId="0" borderId="1" xfId="0" applyFont="1" applyBorder="1" applyAlignment="1" applyProtection="1">
      <alignment horizontal="left" vertical="top" wrapText="1"/>
    </xf>
    <xf numFmtId="0" fontId="4" fillId="2" borderId="1" xfId="0" applyFont="1" applyFill="1" applyBorder="1" applyAlignment="1" applyProtection="1">
      <alignment horizontal="left" vertical="top" wrapText="1"/>
    </xf>
    <xf numFmtId="0" fontId="4" fillId="2" borderId="1" xfId="0" applyFont="1" applyFill="1" applyBorder="1" applyAlignment="1" applyProtection="1">
      <alignment horizontal="center" vertical="center" wrapText="1"/>
    </xf>
    <xf numFmtId="0" fontId="4" fillId="0" borderId="0" xfId="0" applyFont="1" applyAlignment="1" applyProtection="1">
      <alignment horizontal="left" vertical="top" wrapText="1"/>
    </xf>
    <xf numFmtId="49" fontId="4" fillId="0" borderId="1" xfId="0" applyNumberFormat="1" applyFont="1" applyBorder="1" applyAlignment="1" applyProtection="1">
      <alignment horizontal="left" vertical="top" wrapText="1"/>
    </xf>
    <xf numFmtId="0" fontId="4" fillId="4" borderId="1" xfId="0" applyFont="1" applyFill="1" applyBorder="1" applyAlignment="1" applyProtection="1">
      <alignment horizontal="left" vertical="top" wrapText="1"/>
      <protection locked="0"/>
    </xf>
    <xf numFmtId="3" fontId="7" fillId="0" borderId="1" xfId="0" applyNumberFormat="1" applyFont="1" applyFill="1" applyBorder="1" applyAlignment="1" applyProtection="1">
      <alignment horizontal="right" vertical="center" wrapText="1"/>
    </xf>
    <xf numFmtId="0" fontId="4" fillId="0" borderId="1" xfId="0" applyFont="1" applyFill="1" applyBorder="1" applyAlignment="1" applyProtection="1">
      <alignment horizontal="left" vertical="top" wrapText="1"/>
    </xf>
    <xf numFmtId="0" fontId="3" fillId="0" borderId="1" xfId="0" applyFont="1" applyFill="1" applyBorder="1" applyAlignment="1" applyProtection="1">
      <alignment horizontal="left" vertical="top" wrapText="1"/>
    </xf>
    <xf numFmtId="0" fontId="4" fillId="2" borderId="1" xfId="0" applyFont="1" applyFill="1" applyBorder="1" applyAlignment="1" applyProtection="1">
      <alignment vertical="top" wrapText="1"/>
    </xf>
    <xf numFmtId="0" fontId="4" fillId="2" borderId="1" xfId="0" applyFont="1" applyFill="1" applyBorder="1" applyAlignment="1" applyProtection="1">
      <alignment horizontal="center" vertical="top" wrapText="1"/>
    </xf>
    <xf numFmtId="49" fontId="4" fillId="0" borderId="1" xfId="0" applyNumberFormat="1" applyFont="1" applyBorder="1" applyAlignment="1" applyProtection="1">
      <alignment vertical="top" wrapText="1"/>
    </xf>
    <xf numFmtId="0" fontId="4" fillId="0" borderId="1" xfId="0" applyFont="1" applyBorder="1" applyAlignment="1" applyProtection="1">
      <alignment vertical="top" wrapText="1"/>
    </xf>
    <xf numFmtId="0" fontId="4" fillId="3" borderId="1" xfId="0" applyFont="1" applyFill="1" applyBorder="1" applyAlignment="1" applyProtection="1">
      <alignment vertical="top" wrapText="1"/>
      <protection locked="0"/>
    </xf>
    <xf numFmtId="0" fontId="4" fillId="3" borderId="1" xfId="0" applyFont="1" applyFill="1" applyBorder="1" applyAlignment="1" applyProtection="1">
      <alignment horizontal="right" vertical="top" wrapText="1"/>
      <protection locked="0"/>
    </xf>
    <xf numFmtId="3" fontId="7" fillId="0" borderId="1" xfId="0" applyNumberFormat="1" applyFont="1" applyBorder="1" applyAlignment="1" applyProtection="1">
      <alignment horizontal="right" vertical="center" wrapText="1"/>
    </xf>
    <xf numFmtId="44" fontId="4" fillId="3" borderId="1" xfId="2" applyFont="1" applyFill="1" applyBorder="1" applyAlignment="1" applyProtection="1">
      <alignment horizontal="right" vertical="top" wrapText="1"/>
      <protection locked="0"/>
    </xf>
    <xf numFmtId="49" fontId="4" fillId="0" borderId="1" xfId="0" applyNumberFormat="1" applyFont="1" applyFill="1" applyBorder="1" applyAlignment="1" applyProtection="1">
      <alignment vertical="top"/>
    </xf>
    <xf numFmtId="0" fontId="4" fillId="2" borderId="1" xfId="0" applyFont="1" applyFill="1" applyBorder="1" applyAlignment="1" applyProtection="1">
      <alignment horizontal="right" vertical="top" wrapText="1"/>
    </xf>
    <xf numFmtId="49" fontId="3" fillId="0" borderId="1" xfId="0" applyNumberFormat="1" applyFont="1" applyBorder="1" applyAlignment="1" applyProtection="1">
      <alignment vertical="top" wrapText="1"/>
    </xf>
    <xf numFmtId="0" fontId="3" fillId="0" borderId="1" xfId="0" applyFont="1" applyBorder="1" applyAlignment="1" applyProtection="1">
      <alignment vertical="top" wrapText="1"/>
    </xf>
    <xf numFmtId="49" fontId="4" fillId="0" borderId="1" xfId="0" applyNumberFormat="1" applyFont="1" applyFill="1" applyBorder="1" applyAlignment="1" applyProtection="1">
      <alignment vertical="top" wrapText="1"/>
    </xf>
    <xf numFmtId="0" fontId="4" fillId="0" borderId="1" xfId="0" applyFont="1" applyFill="1" applyBorder="1" applyAlignment="1" applyProtection="1">
      <alignment vertical="top" wrapText="1"/>
    </xf>
    <xf numFmtId="0" fontId="4" fillId="0" borderId="1" xfId="0" applyFont="1" applyBorder="1" applyAlignment="1">
      <alignment vertical="top" wrapText="1"/>
    </xf>
    <xf numFmtId="0" fontId="3" fillId="2" borderId="1" xfId="0" applyFont="1" applyFill="1" applyBorder="1" applyAlignment="1" applyProtection="1">
      <alignment vertical="top" wrapText="1"/>
    </xf>
    <xf numFmtId="0" fontId="3" fillId="2" borderId="1" xfId="0" applyFont="1" applyFill="1" applyBorder="1" applyAlignment="1" applyProtection="1">
      <alignment horizontal="center" vertical="center" wrapText="1"/>
    </xf>
    <xf numFmtId="0" fontId="4" fillId="0" borderId="0" xfId="0" applyFont="1" applyBorder="1" applyAlignment="1" applyProtection="1">
      <alignment vertical="top" wrapText="1"/>
    </xf>
    <xf numFmtId="0" fontId="4" fillId="0" borderId="1" xfId="0" applyFont="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xf>
    <xf numFmtId="1" fontId="3" fillId="2" borderId="1" xfId="0" applyNumberFormat="1" applyFont="1" applyFill="1" applyBorder="1" applyAlignment="1" applyProtection="1">
      <alignment horizontal="center" vertical="top" wrapText="1"/>
    </xf>
    <xf numFmtId="0" fontId="3" fillId="2" borderId="1" xfId="0" applyFont="1" applyFill="1" applyBorder="1" applyAlignment="1" applyProtection="1">
      <alignment horizontal="center" vertical="top" wrapText="1"/>
    </xf>
    <xf numFmtId="0" fontId="3" fillId="0" borderId="5" xfId="0" applyFont="1" applyBorder="1" applyAlignment="1" applyProtection="1">
      <alignment horizontal="left" vertical="top" wrapText="1"/>
    </xf>
    <xf numFmtId="0" fontId="4" fillId="2" borderId="1" xfId="0" applyFont="1" applyFill="1" applyBorder="1" applyAlignment="1" applyProtection="1">
      <alignment vertical="center" wrapText="1"/>
    </xf>
    <xf numFmtId="0" fontId="3" fillId="2" borderId="1" xfId="0" applyFont="1" applyFill="1" applyBorder="1" applyAlignment="1" applyProtection="1">
      <alignment horizontal="right" vertical="top" wrapText="1"/>
    </xf>
    <xf numFmtId="0" fontId="6" fillId="0" borderId="0" xfId="0" applyFont="1" applyAlignment="1" applyProtection="1">
      <alignment horizontal="left"/>
    </xf>
    <xf numFmtId="0" fontId="4" fillId="0" borderId="0" xfId="0" applyFont="1" applyAlignment="1" applyProtection="1">
      <alignment vertical="top"/>
    </xf>
    <xf numFmtId="0" fontId="4" fillId="0" borderId="0" xfId="0" applyFont="1" applyAlignment="1" applyProtection="1">
      <alignment horizontal="center" vertical="center"/>
    </xf>
    <xf numFmtId="0" fontId="6" fillId="0" borderId="0" xfId="0" applyFont="1" applyAlignment="1" applyProtection="1"/>
    <xf numFmtId="0" fontId="4" fillId="0" borderId="0" xfId="0" applyFont="1" applyAlignment="1" applyProtection="1">
      <alignment vertical="top" wrapText="1"/>
      <protection locked="0"/>
    </xf>
    <xf numFmtId="0" fontId="4" fillId="0" borderId="4" xfId="0" applyFont="1" applyBorder="1" applyAlignment="1" applyProtection="1">
      <alignment vertical="top"/>
    </xf>
    <xf numFmtId="0" fontId="4" fillId="0" borderId="1" xfId="0" quotePrefix="1" applyFont="1" applyBorder="1" applyAlignment="1">
      <alignment horizontal="left" vertical="top" wrapText="1"/>
    </xf>
    <xf numFmtId="0" fontId="4" fillId="0" borderId="5" xfId="0" quotePrefix="1" applyFont="1" applyBorder="1" applyAlignment="1">
      <alignment horizontal="left" vertical="top" wrapText="1"/>
    </xf>
    <xf numFmtId="164" fontId="3" fillId="3" borderId="1" xfId="0" applyNumberFormat="1" applyFont="1" applyFill="1" applyBorder="1" applyAlignment="1" applyProtection="1">
      <alignment horizontal="right" vertical="center" wrapText="1"/>
      <protection locked="0"/>
    </xf>
    <xf numFmtId="44" fontId="4" fillId="3" borderId="1" xfId="1" applyFont="1" applyFill="1" applyBorder="1" applyAlignment="1" applyProtection="1">
      <alignment horizontal="right" vertical="center" wrapText="1"/>
      <protection locked="0"/>
    </xf>
    <xf numFmtId="44" fontId="4" fillId="3" borderId="1" xfId="0" applyNumberFormat="1" applyFont="1" applyFill="1" applyBorder="1" applyAlignment="1" applyProtection="1">
      <alignment horizontal="right" vertical="center" wrapText="1"/>
      <protection locked="0"/>
    </xf>
    <xf numFmtId="44" fontId="3" fillId="3" borderId="1" xfId="1" applyFont="1" applyFill="1" applyBorder="1" applyAlignment="1" applyProtection="1">
      <alignment horizontal="right" vertical="center" wrapText="1"/>
      <protection locked="0"/>
    </xf>
    <xf numFmtId="0" fontId="3" fillId="0" borderId="1" xfId="0" applyFont="1" applyFill="1" applyBorder="1" applyAlignment="1" applyProtection="1">
      <alignment vertical="top" wrapText="1"/>
    </xf>
    <xf numFmtId="0" fontId="7" fillId="0" borderId="2"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0" xfId="0" applyFont="1" applyFill="1" applyBorder="1" applyAlignment="1" applyProtection="1">
      <alignment horizontal="center" vertical="center"/>
    </xf>
    <xf numFmtId="0" fontId="13" fillId="0" borderId="0" xfId="0" applyFont="1" applyAlignment="1" applyProtection="1">
      <alignment horizontal="center" vertical="center"/>
    </xf>
    <xf numFmtId="0" fontId="13" fillId="0" borderId="0" xfId="0" applyFont="1" applyFill="1" applyBorder="1" applyAlignment="1" applyProtection="1">
      <alignment horizontal="center" vertical="center" wrapText="1"/>
    </xf>
    <xf numFmtId="0" fontId="13" fillId="0" borderId="0" xfId="0" applyFont="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xf>
    <xf numFmtId="0" fontId="14" fillId="0" borderId="0" xfId="3" applyFont="1"/>
    <xf numFmtId="0" fontId="14" fillId="0" borderId="0" xfId="3" applyFont="1" applyAlignment="1">
      <alignment horizontal="center" vertical="center"/>
    </xf>
    <xf numFmtId="49" fontId="3" fillId="0" borderId="1" xfId="3" applyNumberFormat="1" applyFont="1" applyFill="1" applyBorder="1" applyAlignment="1" applyProtection="1">
      <alignment vertical="top" wrapText="1"/>
    </xf>
    <xf numFmtId="49" fontId="3" fillId="0" borderId="1" xfId="3" applyNumberFormat="1" applyFont="1" applyBorder="1" applyAlignment="1" applyProtection="1">
      <alignment vertical="top" wrapText="1"/>
    </xf>
    <xf numFmtId="0" fontId="14" fillId="0" borderId="0" xfId="3" applyFont="1" applyProtection="1"/>
    <xf numFmtId="49" fontId="4" fillId="0" borderId="1" xfId="3" applyNumberFormat="1" applyFont="1" applyFill="1" applyBorder="1" applyAlignment="1" applyProtection="1">
      <alignment vertical="top" wrapText="1"/>
    </xf>
    <xf numFmtId="49" fontId="4" fillId="0" borderId="1" xfId="3" applyNumberFormat="1" applyFont="1" applyBorder="1" applyAlignment="1" applyProtection="1">
      <alignment vertical="top" wrapText="1"/>
    </xf>
    <xf numFmtId="49" fontId="4" fillId="0" borderId="5" xfId="3" quotePrefix="1" applyNumberFormat="1" applyFont="1" applyBorder="1" applyAlignment="1" applyProtection="1">
      <alignment horizontal="left" vertical="top" wrapText="1"/>
    </xf>
    <xf numFmtId="49" fontId="4" fillId="0" borderId="1" xfId="3" quotePrefix="1" applyNumberFormat="1" applyFont="1" applyBorder="1" applyAlignment="1" applyProtection="1">
      <alignment horizontal="left" vertical="top"/>
    </xf>
    <xf numFmtId="49" fontId="4" fillId="0" borderId="1" xfId="3" quotePrefix="1" applyNumberFormat="1" applyFont="1" applyBorder="1" applyAlignment="1" applyProtection="1">
      <alignment horizontal="left" vertical="top" wrapText="1"/>
    </xf>
    <xf numFmtId="49" fontId="4" fillId="0" borderId="1" xfId="3" applyNumberFormat="1" applyFont="1" applyFill="1" applyBorder="1" applyAlignment="1" applyProtection="1">
      <alignment horizontal="center" vertical="center" wrapText="1"/>
    </xf>
    <xf numFmtId="49" fontId="4" fillId="0" borderId="1" xfId="3" applyNumberFormat="1" applyFont="1" applyBorder="1" applyAlignment="1" applyProtection="1">
      <alignment horizontal="left" vertical="top" wrapText="1"/>
    </xf>
    <xf numFmtId="0" fontId="4" fillId="0" borderId="1" xfId="3"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16" fillId="0" borderId="1" xfId="3" applyFont="1" applyBorder="1" applyAlignment="1" applyProtection="1">
      <alignment horizontal="center" vertical="center" wrapText="1"/>
    </xf>
    <xf numFmtId="0" fontId="4" fillId="5" borderId="8" xfId="0" applyFont="1" applyFill="1" applyBorder="1" applyAlignment="1" applyProtection="1">
      <alignment vertical="top" wrapText="1"/>
      <protection locked="0"/>
    </xf>
    <xf numFmtId="0" fontId="4" fillId="5" borderId="9" xfId="0" applyFont="1" applyFill="1" applyBorder="1" applyAlignment="1" applyProtection="1">
      <alignment vertical="top" wrapText="1"/>
      <protection locked="0"/>
    </xf>
    <xf numFmtId="0" fontId="4" fillId="5" borderId="10" xfId="0" applyFont="1" applyFill="1" applyBorder="1" applyAlignment="1" applyProtection="1">
      <alignment vertical="top" wrapText="1"/>
      <protection locked="0"/>
    </xf>
    <xf numFmtId="0" fontId="4" fillId="5" borderId="0" xfId="0" applyFont="1" applyFill="1" applyBorder="1" applyAlignment="1" applyProtection="1">
      <alignment vertical="top" wrapText="1"/>
      <protection locked="0"/>
    </xf>
    <xf numFmtId="0" fontId="4" fillId="5" borderId="11" xfId="0" applyFont="1" applyFill="1" applyBorder="1" applyAlignment="1" applyProtection="1">
      <alignment vertical="top" wrapText="1"/>
      <protection locked="0"/>
    </xf>
    <xf numFmtId="0" fontId="19" fillId="0" borderId="0" xfId="3" applyFont="1" applyAlignment="1">
      <alignment horizontal="center" vertical="center"/>
    </xf>
    <xf numFmtId="164" fontId="14" fillId="0" borderId="1" xfId="3" applyNumberFormat="1" applyFont="1" applyBorder="1" applyAlignment="1">
      <alignment horizontal="center" vertical="center"/>
    </xf>
    <xf numFmtId="164" fontId="4" fillId="0" borderId="1" xfId="3" applyNumberFormat="1" applyFont="1" applyFill="1" applyBorder="1" applyAlignment="1" applyProtection="1">
      <alignment horizontal="center" vertical="center" wrapText="1"/>
    </xf>
    <xf numFmtId="49" fontId="3" fillId="2" borderId="1" xfId="3" applyNumberFormat="1" applyFont="1" applyFill="1" applyBorder="1" applyAlignment="1" applyProtection="1">
      <alignment horizontal="center" vertical="center" wrapText="1"/>
    </xf>
    <xf numFmtId="164" fontId="4" fillId="3" borderId="1" xfId="3" applyNumberFormat="1" applyFont="1" applyFill="1" applyBorder="1" applyAlignment="1" applyProtection="1">
      <alignment horizontal="center" vertical="center" wrapText="1"/>
      <protection locked="0"/>
    </xf>
    <xf numFmtId="0" fontId="14" fillId="0" borderId="0" xfId="3" applyFont="1" applyAlignment="1" applyProtection="1">
      <alignment horizontal="center" vertical="center"/>
      <protection locked="0"/>
    </xf>
    <xf numFmtId="0" fontId="4" fillId="5" borderId="7" xfId="0" applyFont="1" applyFill="1" applyBorder="1" applyAlignment="1" applyProtection="1">
      <alignment vertical="top"/>
      <protection locked="0"/>
    </xf>
    <xf numFmtId="0" fontId="14" fillId="6" borderId="0" xfId="3" applyFont="1" applyFill="1"/>
    <xf numFmtId="49" fontId="3" fillId="0" borderId="1" xfId="0" applyNumberFormat="1" applyFont="1" applyFill="1" applyBorder="1" applyAlignment="1" applyProtection="1">
      <alignment vertical="top" wrapText="1"/>
    </xf>
    <xf numFmtId="0" fontId="4" fillId="5" borderId="8" xfId="0" applyFont="1" applyFill="1" applyBorder="1" applyAlignment="1" applyProtection="1">
      <alignment vertical="top" wrapText="1"/>
    </xf>
    <xf numFmtId="0" fontId="4" fillId="5" borderId="0" xfId="0" applyFont="1" applyFill="1" applyBorder="1" applyAlignment="1" applyProtection="1">
      <alignment vertical="top" wrapText="1"/>
    </xf>
    <xf numFmtId="0" fontId="19" fillId="0" borderId="0" xfId="3" applyFont="1" applyAlignment="1" applyProtection="1">
      <alignment horizontal="center" vertical="center"/>
    </xf>
    <xf numFmtId="0" fontId="18" fillId="0" borderId="0" xfId="3" applyFont="1" applyAlignment="1" applyProtection="1">
      <alignment horizontal="center" vertical="center"/>
    </xf>
    <xf numFmtId="0" fontId="17" fillId="0" borderId="0" xfId="3" applyFont="1" applyAlignment="1" applyProtection="1">
      <alignment horizontal="center" vertical="center"/>
    </xf>
    <xf numFmtId="0" fontId="4" fillId="5" borderId="7" xfId="0" applyFont="1" applyFill="1" applyBorder="1" applyAlignment="1" applyProtection="1">
      <alignment horizontal="left" vertical="center"/>
    </xf>
    <xf numFmtId="49" fontId="4" fillId="0" borderId="1" xfId="3" applyNumberFormat="1" applyFont="1" applyFill="1" applyBorder="1" applyAlignment="1" applyProtection="1">
      <alignment horizontal="left" vertical="top" wrapText="1"/>
    </xf>
    <xf numFmtId="0" fontId="14" fillId="0" borderId="0" xfId="3" applyFont="1" applyFill="1" applyProtection="1"/>
    <xf numFmtId="49" fontId="4" fillId="0" borderId="1" xfId="3" applyNumberFormat="1" applyFont="1" applyFill="1" applyBorder="1" applyAlignment="1" applyProtection="1">
      <alignment horizontal="center" vertical="top" wrapText="1"/>
    </xf>
    <xf numFmtId="1" fontId="4" fillId="0" borderId="1" xfId="3" applyNumberFormat="1" applyFont="1" applyFill="1" applyBorder="1" applyAlignment="1" applyProtection="1">
      <alignment horizontal="center" vertical="top" wrapText="1"/>
    </xf>
    <xf numFmtId="49" fontId="4" fillId="0" borderId="1" xfId="1" applyNumberFormat="1" applyFont="1" applyFill="1" applyBorder="1" applyAlignment="1" applyProtection="1">
      <alignment horizontal="right" vertical="center" wrapText="1"/>
    </xf>
    <xf numFmtId="49" fontId="12" fillId="0" borderId="1"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top" wrapText="1"/>
    </xf>
    <xf numFmtId="49"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top" wrapText="1"/>
    </xf>
    <xf numFmtId="164" fontId="4" fillId="0" borderId="1" xfId="0" applyNumberFormat="1" applyFont="1" applyFill="1" applyBorder="1" applyAlignment="1" applyProtection="1">
      <alignment horizontal="right" vertical="center" wrapText="1"/>
    </xf>
    <xf numFmtId="0" fontId="11" fillId="5" borderId="10" xfId="0" applyFont="1" applyFill="1" applyBorder="1" applyAlignment="1" applyProtection="1">
      <alignment horizontal="center" vertical="center" wrapText="1"/>
    </xf>
    <xf numFmtId="0" fontId="20" fillId="0" borderId="0" xfId="3" applyFont="1" applyAlignment="1" applyProtection="1">
      <alignment horizontal="center" vertical="center"/>
    </xf>
    <xf numFmtId="49" fontId="11" fillId="0" borderId="1" xfId="3" applyNumberFormat="1" applyFont="1" applyFill="1" applyBorder="1" applyAlignment="1" applyProtection="1">
      <alignment horizontal="center" vertical="center" wrapText="1"/>
    </xf>
    <xf numFmtId="0" fontId="20" fillId="0" borderId="0" xfId="3" applyFont="1" applyFill="1" applyAlignment="1" applyProtection="1">
      <alignment horizontal="center" vertical="center"/>
    </xf>
    <xf numFmtId="0" fontId="20" fillId="0" borderId="0" xfId="3" applyFont="1" applyAlignment="1">
      <alignment horizontal="center" vertical="center"/>
    </xf>
    <xf numFmtId="49" fontId="12" fillId="0" borderId="1" xfId="3" applyNumberFormat="1" applyFont="1" applyFill="1" applyBorder="1" applyAlignment="1" applyProtection="1">
      <alignment horizontal="center" vertical="center" wrapText="1"/>
    </xf>
    <xf numFmtId="0" fontId="21" fillId="0" borderId="0" xfId="3" applyFont="1" applyFill="1" applyAlignment="1" applyProtection="1">
      <alignment horizontal="center" vertical="center"/>
    </xf>
    <xf numFmtId="0" fontId="21" fillId="0" borderId="0" xfId="3" applyFont="1" applyAlignment="1">
      <alignment horizontal="center" vertical="center"/>
    </xf>
    <xf numFmtId="0" fontId="4" fillId="0" borderId="0" xfId="0" applyFont="1" applyAlignment="1" applyProtection="1">
      <alignment horizontal="left" vertical="center"/>
    </xf>
    <xf numFmtId="0" fontId="4" fillId="0" borderId="0" xfId="0" applyFont="1" applyAlignment="1" applyProtection="1">
      <alignment vertical="center"/>
    </xf>
    <xf numFmtId="49" fontId="4" fillId="0" borderId="1" xfId="3" applyNumberFormat="1" applyFont="1" applyBorder="1" applyAlignment="1" applyProtection="1">
      <alignment horizontal="left" vertical="center" wrapText="1"/>
    </xf>
    <xf numFmtId="0" fontId="4" fillId="0" borderId="2" xfId="0" applyFont="1" applyBorder="1" applyAlignment="1">
      <alignment vertical="center" wrapText="1"/>
    </xf>
    <xf numFmtId="0" fontId="4" fillId="0" borderId="0" xfId="0" applyFont="1" applyAlignment="1" applyProtection="1">
      <alignment horizontal="left" vertical="center" wrapText="1"/>
    </xf>
    <xf numFmtId="0" fontId="3" fillId="5" borderId="5" xfId="0" applyFont="1" applyFill="1" applyBorder="1" applyAlignment="1" applyProtection="1">
      <alignment wrapText="1"/>
    </xf>
    <xf numFmtId="0" fontId="3" fillId="5" borderId="6" xfId="0" applyFont="1" applyFill="1" applyBorder="1" applyAlignment="1" applyProtection="1">
      <alignment wrapText="1"/>
    </xf>
    <xf numFmtId="0" fontId="4" fillId="0" borderId="3" xfId="0" applyFont="1" applyBorder="1" applyAlignment="1" applyProtection="1">
      <alignment vertical="center" wrapText="1"/>
    </xf>
    <xf numFmtId="0" fontId="4" fillId="0" borderId="2" xfId="0" applyFont="1" applyBorder="1" applyAlignment="1" applyProtection="1">
      <alignment vertical="center" wrapText="1"/>
    </xf>
    <xf numFmtId="0" fontId="13" fillId="0" borderId="3"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4" fillId="0" borderId="6" xfId="0" applyFont="1" applyBorder="1" applyAlignment="1" applyProtection="1">
      <alignment wrapText="1"/>
    </xf>
    <xf numFmtId="0" fontId="4" fillId="0" borderId="3"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15" fillId="0" borderId="1" xfId="3" applyFont="1" applyBorder="1" applyAlignment="1">
      <alignment horizontal="center" vertical="center" wrapText="1"/>
    </xf>
    <xf numFmtId="0" fontId="3" fillId="0" borderId="5" xfId="3" applyFont="1" applyBorder="1" applyAlignment="1" applyProtection="1">
      <alignment horizontal="center" vertical="center" wrapText="1"/>
    </xf>
    <xf numFmtId="0" fontId="3" fillId="0" borderId="6" xfId="3" applyFont="1" applyBorder="1" applyAlignment="1" applyProtection="1">
      <alignment horizontal="center" vertical="center" wrapText="1"/>
    </xf>
    <xf numFmtId="0" fontId="5" fillId="0" borderId="5" xfId="3" applyFont="1" applyBorder="1" applyAlignment="1" applyProtection="1">
      <alignment horizontal="center" vertical="center"/>
    </xf>
    <xf numFmtId="0" fontId="5" fillId="0" borderId="6" xfId="3" applyFont="1" applyBorder="1" applyAlignment="1" applyProtection="1">
      <alignment horizontal="center" vertical="center"/>
    </xf>
    <xf numFmtId="0" fontId="4" fillId="0" borderId="3" xfId="3" applyFont="1" applyBorder="1" applyAlignment="1" applyProtection="1">
      <alignment horizontal="center" vertical="center" wrapText="1"/>
    </xf>
    <xf numFmtId="0" fontId="4" fillId="0" borderId="15" xfId="3" applyFont="1" applyBorder="1" applyAlignment="1" applyProtection="1">
      <alignment horizontal="center" vertical="center" wrapText="1"/>
    </xf>
    <xf numFmtId="0" fontId="4" fillId="0" borderId="2" xfId="3" applyFont="1" applyBorder="1" applyAlignment="1" applyProtection="1">
      <alignment horizontal="center" vertical="center" wrapText="1"/>
    </xf>
    <xf numFmtId="0" fontId="4" fillId="0" borderId="3" xfId="3" applyFont="1" applyBorder="1" applyAlignment="1" applyProtection="1">
      <alignment vertical="center" wrapText="1"/>
    </xf>
    <xf numFmtId="0" fontId="4" fillId="0" borderId="2" xfId="3" applyFont="1" applyBorder="1" applyAlignment="1" applyProtection="1">
      <alignment vertical="center" wrapText="1"/>
    </xf>
    <xf numFmtId="0" fontId="4" fillId="5" borderId="7" xfId="4" applyFont="1" applyFill="1" applyBorder="1" applyAlignment="1" applyProtection="1">
      <alignment horizontal="center" vertical="center" wrapText="1"/>
    </xf>
    <xf numFmtId="0" fontId="4" fillId="5" borderId="8" xfId="4" applyFont="1" applyFill="1" applyBorder="1" applyAlignment="1" applyProtection="1">
      <alignment horizontal="center" vertical="center" wrapText="1"/>
    </xf>
    <xf numFmtId="0" fontId="4" fillId="5" borderId="9" xfId="4" applyFont="1" applyFill="1" applyBorder="1" applyAlignment="1" applyProtection="1">
      <alignment horizontal="center" vertical="center" wrapText="1"/>
    </xf>
    <xf numFmtId="0" fontId="4" fillId="5" borderId="10" xfId="4" applyFont="1" applyFill="1" applyBorder="1" applyAlignment="1" applyProtection="1">
      <alignment horizontal="center" vertical="center" wrapText="1"/>
    </xf>
    <xf numFmtId="0" fontId="4" fillId="5" borderId="0" xfId="4" applyFont="1" applyFill="1" applyBorder="1" applyAlignment="1" applyProtection="1">
      <alignment horizontal="center" vertical="center" wrapText="1"/>
    </xf>
    <xf numFmtId="0" fontId="4" fillId="5" borderId="11" xfId="4" applyFont="1" applyFill="1" applyBorder="1" applyAlignment="1" applyProtection="1">
      <alignment horizontal="center" vertical="center" wrapText="1"/>
    </xf>
    <xf numFmtId="0" fontId="4" fillId="5" borderId="12" xfId="4" applyFont="1" applyFill="1" applyBorder="1" applyAlignment="1" applyProtection="1">
      <alignment horizontal="center" vertical="center" wrapText="1"/>
    </xf>
    <xf numFmtId="0" fontId="4" fillId="5" borderId="13" xfId="4" applyFont="1" applyFill="1" applyBorder="1" applyAlignment="1" applyProtection="1">
      <alignment horizontal="center" vertical="center" wrapText="1"/>
    </xf>
    <xf numFmtId="0" fontId="4" fillId="5" borderId="14" xfId="4" applyFont="1" applyFill="1" applyBorder="1" applyAlignment="1" applyProtection="1">
      <alignment horizontal="center" vertical="center" wrapText="1"/>
    </xf>
  </cellXfs>
  <cellStyles count="5">
    <cellStyle name="Euro" xfId="1"/>
    <cellStyle name="Standard" xfId="0" builtinId="0"/>
    <cellStyle name="Standard 2" xfId="3"/>
    <cellStyle name="Standard 3" xfId="4"/>
    <cellStyle name="Währung" xfId="2" builtinId="4"/>
  </cellStyles>
  <dxfs count="5">
    <dxf>
      <font>
        <b/>
        <i val="0"/>
        <color rgb="FF00B050"/>
      </font>
    </dxf>
    <dxf>
      <font>
        <b/>
        <i val="0"/>
        <color rgb="FF00B050"/>
      </font>
    </dxf>
    <dxf>
      <font>
        <b/>
        <i val="0"/>
        <color rgb="FFFF0000"/>
      </font>
    </dxf>
    <dxf>
      <font>
        <b/>
        <i val="0"/>
        <color rgb="FF00B050"/>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H116"/>
  <sheetViews>
    <sheetView tabSelected="1" view="pageBreakPreview" zoomScale="90" zoomScaleNormal="100" zoomScaleSheetLayoutView="90" workbookViewId="0">
      <pane xSplit="2" ySplit="14" topLeftCell="C15" activePane="bottomRight" state="frozen"/>
      <selection pane="topRight" activeCell="C1" sqref="C1"/>
      <selection pane="bottomLeft" activeCell="A5" sqref="A5"/>
      <selection pane="bottomRight" activeCell="C16" sqref="C16"/>
    </sheetView>
  </sheetViews>
  <sheetFormatPr baseColWidth="10" defaultColWidth="11.44140625" defaultRowHeight="12.6" x14ac:dyDescent="0.25"/>
  <cols>
    <col min="1" max="1" width="8.44140625" style="9" customWidth="1"/>
    <col min="2" max="2" width="54.33203125" style="9" customWidth="1"/>
    <col min="3" max="3" width="6.6640625" style="70" customWidth="1"/>
    <col min="4" max="4" width="6.6640625" style="74" customWidth="1"/>
    <col min="5" max="5" width="11.109375" style="10" customWidth="1"/>
    <col min="6" max="6" width="8.6640625" style="9" customWidth="1"/>
    <col min="7" max="7" width="60.6640625" style="9" customWidth="1"/>
    <col min="8" max="8" width="27" style="9" customWidth="1"/>
    <col min="9" max="16384" width="11.44140625" style="9"/>
  </cols>
  <sheetData>
    <row r="1" spans="1:8" s="4" customFormat="1" ht="13.2" customHeight="1" x14ac:dyDescent="0.2">
      <c r="A1" s="1" t="s">
        <v>67</v>
      </c>
      <c r="B1" s="2"/>
      <c r="C1" s="67"/>
      <c r="D1" s="105" t="s">
        <v>68</v>
      </c>
      <c r="E1" s="94"/>
      <c r="F1" s="94"/>
      <c r="G1" s="94"/>
      <c r="H1" s="95"/>
    </row>
    <row r="2" spans="1:8" s="4" customFormat="1" ht="7.95" customHeight="1" x14ac:dyDescent="0.2">
      <c r="A2" s="5"/>
      <c r="B2" s="3"/>
      <c r="C2" s="67"/>
      <c r="D2" s="96"/>
      <c r="E2" s="97"/>
      <c r="F2" s="97"/>
      <c r="G2" s="97"/>
      <c r="H2" s="98"/>
    </row>
    <row r="3" spans="1:8" s="4" customFormat="1" ht="13.2" customHeight="1" x14ac:dyDescent="0.2">
      <c r="A3" s="139" t="s">
        <v>136</v>
      </c>
      <c r="B3" s="140"/>
      <c r="C3" s="67"/>
      <c r="D3" s="96"/>
      <c r="E3" s="97"/>
      <c r="F3" s="97"/>
      <c r="G3" s="97"/>
      <c r="H3" s="98"/>
    </row>
    <row r="4" spans="1:8" s="4" customFormat="1" ht="6" customHeight="1" x14ac:dyDescent="0.2">
      <c r="A4" s="6"/>
      <c r="B4" s="6"/>
      <c r="C4" s="68"/>
      <c r="D4" s="96"/>
      <c r="E4" s="97"/>
      <c r="F4" s="97"/>
      <c r="G4" s="97"/>
      <c r="H4" s="98"/>
    </row>
    <row r="5" spans="1:8" s="4" customFormat="1" ht="13.2" customHeight="1" x14ac:dyDescent="0.2">
      <c r="A5" s="139" t="s">
        <v>137</v>
      </c>
      <c r="B5" s="140"/>
      <c r="C5" s="69"/>
      <c r="D5" s="96"/>
      <c r="E5" s="97"/>
      <c r="F5" s="97"/>
      <c r="G5" s="97"/>
      <c r="H5" s="98"/>
    </row>
    <row r="6" spans="1:8" s="4" customFormat="1" ht="6" customHeight="1" x14ac:dyDescent="0.2">
      <c r="A6" s="7"/>
      <c r="B6" s="7"/>
      <c r="C6" s="68"/>
      <c r="D6" s="96"/>
      <c r="E6" s="97"/>
      <c r="F6" s="97"/>
      <c r="G6" s="97"/>
      <c r="H6" s="98"/>
    </row>
    <row r="7" spans="1:8" s="4" customFormat="1" x14ac:dyDescent="0.2">
      <c r="A7" s="139" t="s">
        <v>138</v>
      </c>
      <c r="B7" s="147"/>
      <c r="C7" s="67"/>
      <c r="D7" s="96"/>
      <c r="E7" s="97"/>
      <c r="F7" s="97"/>
      <c r="G7" s="97"/>
      <c r="H7" s="98"/>
    </row>
    <row r="8" spans="1:8" s="4" customFormat="1" ht="6" customHeight="1" x14ac:dyDescent="0.2">
      <c r="A8" s="7"/>
      <c r="B8" s="7"/>
      <c r="C8" s="68"/>
      <c r="D8" s="96"/>
      <c r="E8" s="97"/>
      <c r="F8" s="97"/>
      <c r="G8" s="97"/>
      <c r="H8" s="98"/>
    </row>
    <row r="9" spans="1:8" s="4" customFormat="1" x14ac:dyDescent="0.2">
      <c r="A9" s="1" t="s">
        <v>216</v>
      </c>
      <c r="B9" s="8"/>
      <c r="C9" s="68"/>
      <c r="D9" s="96"/>
      <c r="E9" s="97"/>
      <c r="F9" s="97"/>
      <c r="G9" s="97"/>
      <c r="H9" s="98"/>
    </row>
    <row r="10" spans="1:8" ht="6" customHeight="1" x14ac:dyDescent="0.25"/>
    <row r="11" spans="1:8" s="12" customFormat="1" ht="26.25" customHeight="1" x14ac:dyDescent="0.25">
      <c r="A11" s="151" t="s">
        <v>0</v>
      </c>
      <c r="B11" s="152"/>
      <c r="C11" s="153" t="s">
        <v>167</v>
      </c>
      <c r="D11" s="154"/>
      <c r="E11" s="11" t="s">
        <v>1</v>
      </c>
      <c r="F11" s="148"/>
      <c r="G11" s="148" t="s">
        <v>2</v>
      </c>
    </row>
    <row r="12" spans="1:8" s="13" customFormat="1" ht="21" customHeight="1" x14ac:dyDescent="0.25">
      <c r="A12" s="141" t="s">
        <v>3</v>
      </c>
      <c r="B12" s="141" t="s">
        <v>4</v>
      </c>
      <c r="C12" s="143" t="s">
        <v>5</v>
      </c>
      <c r="D12" s="145" t="s">
        <v>6</v>
      </c>
      <c r="E12" s="148" t="s">
        <v>7</v>
      </c>
      <c r="F12" s="149"/>
      <c r="G12" s="149"/>
      <c r="H12" s="92" t="s">
        <v>157</v>
      </c>
    </row>
    <row r="13" spans="1:8" s="13" customFormat="1" ht="24.75" customHeight="1" x14ac:dyDescent="0.25">
      <c r="A13" s="142"/>
      <c r="B13" s="142"/>
      <c r="C13" s="144"/>
      <c r="D13" s="146"/>
      <c r="E13" s="150"/>
      <c r="F13" s="150"/>
      <c r="G13" s="150"/>
    </row>
    <row r="14" spans="1:8" s="13" customFormat="1" x14ac:dyDescent="0.25">
      <c r="A14" s="14"/>
      <c r="B14" s="14"/>
      <c r="C14" s="66"/>
      <c r="D14" s="65"/>
      <c r="E14" s="15"/>
      <c r="F14" s="15"/>
      <c r="G14" s="16"/>
    </row>
    <row r="15" spans="1:8" s="21" customFormat="1" x14ac:dyDescent="0.25">
      <c r="A15" s="17" t="s">
        <v>8</v>
      </c>
      <c r="B15" s="18" t="s">
        <v>9</v>
      </c>
      <c r="C15" s="71"/>
      <c r="D15" s="75"/>
      <c r="E15" s="20"/>
      <c r="F15" s="19"/>
      <c r="G15" s="19"/>
    </row>
    <row r="16" spans="1:8" s="21" customFormat="1" ht="30.75" customHeight="1" x14ac:dyDescent="0.25">
      <c r="A16" s="22"/>
      <c r="B16" s="16" t="s">
        <v>77</v>
      </c>
      <c r="C16" s="72"/>
      <c r="D16" s="76"/>
      <c r="E16" s="11" t="s">
        <v>10</v>
      </c>
      <c r="F16" s="19"/>
      <c r="G16" s="19"/>
    </row>
    <row r="17" spans="1:7" s="21" customFormat="1" ht="15" customHeight="1" x14ac:dyDescent="0.25">
      <c r="A17" s="17" t="s">
        <v>11</v>
      </c>
      <c r="B17" s="17" t="s">
        <v>72</v>
      </c>
      <c r="C17" s="71"/>
      <c r="D17" s="75"/>
      <c r="E17" s="20"/>
      <c r="F17" s="19"/>
      <c r="G17" s="19"/>
    </row>
    <row r="18" spans="1:7" s="21" customFormat="1" ht="117.6" customHeight="1" x14ac:dyDescent="0.25">
      <c r="A18" s="22" t="s">
        <v>12</v>
      </c>
      <c r="B18" s="16" t="s">
        <v>195</v>
      </c>
      <c r="C18" s="72"/>
      <c r="D18" s="76"/>
      <c r="E18" s="11" t="s">
        <v>10</v>
      </c>
      <c r="F18" s="19"/>
      <c r="G18" s="23"/>
    </row>
    <row r="19" spans="1:7" s="21" customFormat="1" ht="21" customHeight="1" x14ac:dyDescent="0.25">
      <c r="A19" s="22" t="s">
        <v>13</v>
      </c>
      <c r="B19" s="16" t="s">
        <v>135</v>
      </c>
      <c r="C19" s="72"/>
      <c r="D19" s="76"/>
      <c r="E19" s="11" t="s">
        <v>10</v>
      </c>
      <c r="F19" s="19"/>
      <c r="G19" s="24">
        <v>8</v>
      </c>
    </row>
    <row r="20" spans="1:7" s="21" customFormat="1" ht="21" customHeight="1" x14ac:dyDescent="0.25">
      <c r="A20" s="22" t="s">
        <v>65</v>
      </c>
      <c r="B20" s="25" t="s">
        <v>14</v>
      </c>
      <c r="C20" s="72"/>
      <c r="D20" s="76"/>
      <c r="E20" s="11" t="s">
        <v>10</v>
      </c>
      <c r="F20" s="19"/>
      <c r="G20" s="19"/>
    </row>
    <row r="21" spans="1:7" s="21" customFormat="1" ht="19.95" customHeight="1" x14ac:dyDescent="0.25">
      <c r="A21" s="17" t="s">
        <v>80</v>
      </c>
      <c r="B21" s="26" t="s">
        <v>129</v>
      </c>
      <c r="C21" s="71"/>
      <c r="D21" s="75"/>
      <c r="E21" s="20"/>
      <c r="F21" s="28"/>
      <c r="G21" s="27"/>
    </row>
    <row r="22" spans="1:7" s="21" customFormat="1" ht="19.95" customHeight="1" x14ac:dyDescent="0.25">
      <c r="A22" s="29" t="s">
        <v>81</v>
      </c>
      <c r="B22" s="30" t="s">
        <v>139</v>
      </c>
      <c r="C22" s="72"/>
      <c r="D22" s="76"/>
      <c r="E22" s="11" t="s">
        <v>10</v>
      </c>
      <c r="F22" s="28"/>
      <c r="G22" s="32"/>
    </row>
    <row r="23" spans="1:7" s="21" customFormat="1" ht="19.95" customHeight="1" x14ac:dyDescent="0.25">
      <c r="A23" s="22" t="s">
        <v>82</v>
      </c>
      <c r="B23" s="16" t="s">
        <v>71</v>
      </c>
      <c r="C23" s="71"/>
      <c r="D23" s="75"/>
      <c r="E23" s="20"/>
      <c r="F23" s="19"/>
      <c r="G23" s="33">
        <v>20000</v>
      </c>
    </row>
    <row r="24" spans="1:7" s="21" customFormat="1" ht="31.95" customHeight="1" x14ac:dyDescent="0.25">
      <c r="A24" s="22" t="s">
        <v>83</v>
      </c>
      <c r="B24" s="16" t="s">
        <v>140</v>
      </c>
      <c r="C24" s="71"/>
      <c r="D24" s="75"/>
      <c r="E24" s="20"/>
      <c r="F24" s="19"/>
      <c r="G24" s="32" t="s">
        <v>144</v>
      </c>
    </row>
    <row r="25" spans="1:7" s="21" customFormat="1" ht="62.4" customHeight="1" x14ac:dyDescent="0.25">
      <c r="A25" s="22" t="s">
        <v>145</v>
      </c>
      <c r="B25" s="16" t="s">
        <v>168</v>
      </c>
      <c r="C25" s="72"/>
      <c r="D25" s="76"/>
      <c r="E25" s="11" t="s">
        <v>10</v>
      </c>
      <c r="F25" s="19"/>
      <c r="G25" s="34">
        <v>0</v>
      </c>
    </row>
    <row r="26" spans="1:7" s="21" customFormat="1" ht="27" customHeight="1" x14ac:dyDescent="0.25">
      <c r="A26" s="29" t="s">
        <v>84</v>
      </c>
      <c r="B26" s="30" t="s">
        <v>69</v>
      </c>
      <c r="C26" s="72"/>
      <c r="D26" s="76"/>
      <c r="E26" s="11" t="s">
        <v>10</v>
      </c>
      <c r="F26" s="27"/>
      <c r="G26" s="27"/>
    </row>
    <row r="27" spans="1:7" s="21" customFormat="1" ht="27" customHeight="1" x14ac:dyDescent="0.25">
      <c r="A27" s="29" t="s">
        <v>85</v>
      </c>
      <c r="B27" s="35" t="s">
        <v>141</v>
      </c>
      <c r="C27" s="71"/>
      <c r="D27" s="75"/>
      <c r="E27" s="20"/>
      <c r="F27" s="28"/>
      <c r="G27" s="36"/>
    </row>
    <row r="28" spans="1:7" s="21" customFormat="1" ht="49.95" customHeight="1" x14ac:dyDescent="0.25">
      <c r="A28" s="29" t="s">
        <v>142</v>
      </c>
      <c r="B28" s="25" t="s">
        <v>196</v>
      </c>
      <c r="C28" s="72"/>
      <c r="D28" s="76"/>
      <c r="E28" s="11" t="s">
        <v>10</v>
      </c>
      <c r="F28" s="28"/>
      <c r="G28" s="31" t="s">
        <v>66</v>
      </c>
    </row>
    <row r="29" spans="1:7" s="21" customFormat="1" ht="43.95" customHeight="1" x14ac:dyDescent="0.25">
      <c r="A29" s="29" t="s">
        <v>143</v>
      </c>
      <c r="B29" s="25" t="s">
        <v>169</v>
      </c>
      <c r="C29" s="72"/>
      <c r="D29" s="76"/>
      <c r="E29" s="11" t="s">
        <v>10</v>
      </c>
      <c r="F29" s="28"/>
      <c r="G29" s="31"/>
    </row>
    <row r="30" spans="1:7" ht="16.5" customHeight="1" x14ac:dyDescent="0.25">
      <c r="A30" s="37" t="s">
        <v>86</v>
      </c>
      <c r="B30" s="38" t="s">
        <v>73</v>
      </c>
      <c r="C30" s="71"/>
      <c r="D30" s="75"/>
      <c r="E30" s="20"/>
      <c r="F30" s="28"/>
      <c r="G30" s="27"/>
    </row>
    <row r="31" spans="1:7" ht="36" customHeight="1" x14ac:dyDescent="0.25">
      <c r="A31" s="39" t="s">
        <v>87</v>
      </c>
      <c r="B31" s="40" t="s">
        <v>170</v>
      </c>
      <c r="C31" s="72"/>
      <c r="D31" s="76"/>
      <c r="E31" s="11" t="s">
        <v>10</v>
      </c>
      <c r="F31" s="28"/>
      <c r="G31" s="31"/>
    </row>
    <row r="32" spans="1:7" ht="43.5" customHeight="1" x14ac:dyDescent="0.25">
      <c r="A32" s="39" t="s">
        <v>88</v>
      </c>
      <c r="B32" s="30" t="s">
        <v>122</v>
      </c>
      <c r="C32" s="72"/>
      <c r="D32" s="76"/>
      <c r="E32" s="11" t="s">
        <v>10</v>
      </c>
      <c r="F32" s="28"/>
      <c r="G32" s="31" t="s">
        <v>23</v>
      </c>
    </row>
    <row r="33" spans="1:7" ht="44.25" customHeight="1" x14ac:dyDescent="0.25">
      <c r="A33" s="39" t="s">
        <v>89</v>
      </c>
      <c r="B33" s="30" t="s">
        <v>123</v>
      </c>
      <c r="C33" s="72"/>
      <c r="D33" s="76"/>
      <c r="E33" s="11" t="s">
        <v>10</v>
      </c>
      <c r="F33" s="28"/>
      <c r="G33" s="31" t="s">
        <v>23</v>
      </c>
    </row>
    <row r="34" spans="1:7" ht="27" customHeight="1" x14ac:dyDescent="0.25">
      <c r="A34" s="39" t="s">
        <v>90</v>
      </c>
      <c r="B34" s="30" t="s">
        <v>24</v>
      </c>
      <c r="C34" s="72"/>
      <c r="D34" s="76"/>
      <c r="E34" s="11" t="s">
        <v>10</v>
      </c>
      <c r="F34" s="28"/>
      <c r="G34" s="31"/>
    </row>
    <row r="35" spans="1:7" ht="27" customHeight="1" x14ac:dyDescent="0.25">
      <c r="A35" s="39" t="s">
        <v>91</v>
      </c>
      <c r="B35" s="41" t="s">
        <v>197</v>
      </c>
      <c r="C35" s="72"/>
      <c r="D35" s="76"/>
      <c r="E35" s="11" t="s">
        <v>10</v>
      </c>
      <c r="F35" s="28"/>
      <c r="G35" s="31"/>
    </row>
    <row r="36" spans="1:7" ht="27" customHeight="1" x14ac:dyDescent="0.25">
      <c r="A36" s="37" t="s">
        <v>93</v>
      </c>
      <c r="B36" s="37" t="s">
        <v>26</v>
      </c>
      <c r="C36" s="71"/>
      <c r="D36" s="75"/>
      <c r="E36" s="20"/>
      <c r="F36" s="28"/>
      <c r="G36" s="27"/>
    </row>
    <row r="37" spans="1:7" ht="33" customHeight="1" x14ac:dyDescent="0.25">
      <c r="A37" s="29" t="s">
        <v>15</v>
      </c>
      <c r="B37" s="29" t="s">
        <v>198</v>
      </c>
      <c r="C37" s="71"/>
      <c r="D37" s="75"/>
      <c r="E37" s="20"/>
      <c r="F37" s="28"/>
      <c r="G37" s="32" t="s">
        <v>126</v>
      </c>
    </row>
    <row r="38" spans="1:7" ht="42" customHeight="1" x14ac:dyDescent="0.25">
      <c r="A38" s="29" t="s">
        <v>16</v>
      </c>
      <c r="B38" s="40" t="s">
        <v>134</v>
      </c>
      <c r="C38" s="72"/>
      <c r="D38" s="76"/>
      <c r="E38" s="11" t="s">
        <v>10</v>
      </c>
      <c r="F38" s="28"/>
      <c r="G38" s="31"/>
    </row>
    <row r="39" spans="1:7" ht="27" customHeight="1" x14ac:dyDescent="0.25">
      <c r="A39" s="29" t="s">
        <v>17</v>
      </c>
      <c r="B39" s="30" t="s">
        <v>79</v>
      </c>
      <c r="C39" s="72"/>
      <c r="D39" s="76"/>
      <c r="E39" s="11" t="s">
        <v>10</v>
      </c>
      <c r="F39" s="28"/>
      <c r="G39" s="27"/>
    </row>
    <row r="40" spans="1:7" ht="34.950000000000003" customHeight="1" x14ac:dyDescent="0.25">
      <c r="A40" s="29" t="s">
        <v>18</v>
      </c>
      <c r="B40" s="30" t="s">
        <v>33</v>
      </c>
      <c r="C40" s="72"/>
      <c r="D40" s="76"/>
      <c r="E40" s="11" t="s">
        <v>10</v>
      </c>
      <c r="F40" s="28"/>
      <c r="G40" s="27"/>
    </row>
    <row r="41" spans="1:7" ht="27" customHeight="1" x14ac:dyDescent="0.25">
      <c r="A41" s="29" t="s">
        <v>19</v>
      </c>
      <c r="B41" s="30" t="s">
        <v>74</v>
      </c>
      <c r="C41" s="72"/>
      <c r="D41" s="76"/>
      <c r="E41" s="11" t="s">
        <v>10</v>
      </c>
      <c r="F41" s="28"/>
      <c r="G41" s="27"/>
    </row>
    <row r="42" spans="1:7" ht="27" customHeight="1" x14ac:dyDescent="0.25">
      <c r="A42" s="39" t="s">
        <v>94</v>
      </c>
      <c r="B42" s="40" t="s">
        <v>131</v>
      </c>
      <c r="C42" s="72"/>
      <c r="D42" s="76"/>
      <c r="E42" s="11" t="s">
        <v>10</v>
      </c>
      <c r="F42" s="28"/>
      <c r="G42" s="27"/>
    </row>
    <row r="43" spans="1:7" ht="48" customHeight="1" x14ac:dyDescent="0.25">
      <c r="A43" s="29" t="s">
        <v>95</v>
      </c>
      <c r="B43" s="30" t="s">
        <v>75</v>
      </c>
      <c r="C43" s="72"/>
      <c r="D43" s="76"/>
      <c r="E43" s="11" t="s">
        <v>10</v>
      </c>
      <c r="F43" s="28"/>
      <c r="G43" s="27"/>
    </row>
    <row r="44" spans="1:7" ht="15" customHeight="1" x14ac:dyDescent="0.25">
      <c r="A44" s="37" t="s">
        <v>96</v>
      </c>
      <c r="B44" s="38" t="s">
        <v>35</v>
      </c>
      <c r="C44" s="71"/>
      <c r="D44" s="75"/>
      <c r="E44" s="43"/>
      <c r="F44" s="28"/>
      <c r="G44" s="27"/>
    </row>
    <row r="45" spans="1:7" ht="47.4" customHeight="1" x14ac:dyDescent="0.25">
      <c r="A45" s="29" t="s">
        <v>20</v>
      </c>
      <c r="B45" s="44" t="s">
        <v>146</v>
      </c>
      <c r="C45" s="72"/>
      <c r="D45" s="76"/>
      <c r="E45" s="11" t="s">
        <v>10</v>
      </c>
      <c r="F45" s="28"/>
      <c r="G45" s="31"/>
    </row>
    <row r="46" spans="1:7" ht="27" customHeight="1" x14ac:dyDescent="0.25">
      <c r="A46" s="29" t="s">
        <v>21</v>
      </c>
      <c r="B46" s="40" t="s">
        <v>155</v>
      </c>
      <c r="C46" s="72"/>
      <c r="D46" s="76"/>
      <c r="E46" s="11" t="s">
        <v>10</v>
      </c>
      <c r="F46" s="28"/>
      <c r="G46" s="31"/>
    </row>
    <row r="47" spans="1:7" ht="27" customHeight="1" x14ac:dyDescent="0.25">
      <c r="A47" s="29" t="s">
        <v>22</v>
      </c>
      <c r="B47" s="30" t="s">
        <v>199</v>
      </c>
      <c r="C47" s="72"/>
      <c r="D47" s="76"/>
      <c r="E47" s="45" t="s">
        <v>10</v>
      </c>
      <c r="F47" s="28"/>
      <c r="G47" s="31"/>
    </row>
    <row r="48" spans="1:7" ht="41.25" customHeight="1" x14ac:dyDescent="0.25">
      <c r="A48" s="29" t="s">
        <v>25</v>
      </c>
      <c r="B48" s="30" t="s">
        <v>147</v>
      </c>
      <c r="C48" s="72"/>
      <c r="D48" s="76"/>
      <c r="E48" s="45" t="s">
        <v>10</v>
      </c>
      <c r="F48" s="28"/>
      <c r="G48" s="27"/>
    </row>
    <row r="49" spans="1:7" ht="41.25" customHeight="1" x14ac:dyDescent="0.25">
      <c r="A49" s="29" t="s">
        <v>70</v>
      </c>
      <c r="B49" s="30" t="s">
        <v>132</v>
      </c>
      <c r="C49" s="72"/>
      <c r="D49" s="76"/>
      <c r="E49" s="45" t="s">
        <v>10</v>
      </c>
      <c r="F49" s="28"/>
      <c r="G49" s="27"/>
    </row>
    <row r="50" spans="1:7" ht="27.75" customHeight="1" x14ac:dyDescent="0.25">
      <c r="A50" s="29" t="s">
        <v>97</v>
      </c>
      <c r="B50" s="30" t="s">
        <v>133</v>
      </c>
      <c r="C50" s="72"/>
      <c r="D50" s="76"/>
      <c r="E50" s="45" t="s">
        <v>10</v>
      </c>
      <c r="F50" s="28"/>
      <c r="G50" s="27"/>
    </row>
    <row r="51" spans="1:7" ht="22.5" customHeight="1" x14ac:dyDescent="0.25">
      <c r="A51" s="29" t="s">
        <v>98</v>
      </c>
      <c r="B51" s="30" t="s">
        <v>190</v>
      </c>
      <c r="C51" s="72"/>
      <c r="D51" s="76"/>
      <c r="E51" s="45" t="s">
        <v>10</v>
      </c>
      <c r="F51" s="28"/>
      <c r="G51" s="27"/>
    </row>
    <row r="52" spans="1:7" ht="27" customHeight="1" x14ac:dyDescent="0.25">
      <c r="A52" s="29" t="s">
        <v>211</v>
      </c>
      <c r="B52" s="30" t="s">
        <v>210</v>
      </c>
      <c r="C52" s="31"/>
      <c r="D52" s="31"/>
      <c r="E52" s="45" t="s">
        <v>10</v>
      </c>
      <c r="F52" s="20"/>
      <c r="G52" s="27"/>
    </row>
    <row r="53" spans="1:7" ht="15.75" customHeight="1" x14ac:dyDescent="0.25">
      <c r="A53" s="37" t="s">
        <v>92</v>
      </c>
      <c r="B53" s="38" t="s">
        <v>37</v>
      </c>
      <c r="C53" s="71"/>
      <c r="D53" s="75"/>
      <c r="E53" s="20"/>
      <c r="F53" s="28"/>
      <c r="G53" s="27"/>
    </row>
    <row r="54" spans="1:7" ht="29.4" customHeight="1" x14ac:dyDescent="0.25">
      <c r="A54" s="29" t="s">
        <v>27</v>
      </c>
      <c r="B54" s="30" t="s">
        <v>200</v>
      </c>
      <c r="C54" s="72"/>
      <c r="D54" s="76"/>
      <c r="E54" s="11" t="s">
        <v>10</v>
      </c>
      <c r="F54" s="28"/>
      <c r="G54" s="31"/>
    </row>
    <row r="55" spans="1:7" ht="27" customHeight="1" x14ac:dyDescent="0.25">
      <c r="A55" s="29" t="s">
        <v>28</v>
      </c>
      <c r="B55" s="30" t="s">
        <v>156</v>
      </c>
      <c r="C55" s="72"/>
      <c r="D55" s="76"/>
      <c r="E55" s="11" t="s">
        <v>10</v>
      </c>
      <c r="F55" s="28"/>
      <c r="G55" s="27"/>
    </row>
    <row r="56" spans="1:7" ht="27" customHeight="1" x14ac:dyDescent="0.25">
      <c r="A56" s="29" t="s">
        <v>29</v>
      </c>
      <c r="B56" s="30" t="s">
        <v>42</v>
      </c>
      <c r="C56" s="72"/>
      <c r="D56" s="76"/>
      <c r="E56" s="11" t="s">
        <v>10</v>
      </c>
      <c r="F56" s="28"/>
      <c r="G56" s="27"/>
    </row>
    <row r="57" spans="1:7" ht="45" customHeight="1" x14ac:dyDescent="0.25">
      <c r="A57" s="29" t="s">
        <v>30</v>
      </c>
      <c r="B57" s="30" t="s">
        <v>44</v>
      </c>
      <c r="C57" s="72"/>
      <c r="D57" s="76"/>
      <c r="E57" s="11" t="s">
        <v>10</v>
      </c>
      <c r="F57" s="28"/>
      <c r="G57" s="27"/>
    </row>
    <row r="58" spans="1:7" ht="27" customHeight="1" x14ac:dyDescent="0.25">
      <c r="A58" s="29" t="s">
        <v>31</v>
      </c>
      <c r="B58" s="30" t="s">
        <v>127</v>
      </c>
      <c r="C58" s="72"/>
      <c r="D58" s="76"/>
      <c r="E58" s="11" t="s">
        <v>10</v>
      </c>
      <c r="F58" s="28"/>
      <c r="G58" s="27"/>
    </row>
    <row r="59" spans="1:7" ht="44.25" customHeight="1" x14ac:dyDescent="0.25">
      <c r="A59" s="29" t="s">
        <v>32</v>
      </c>
      <c r="B59" s="30" t="s">
        <v>148</v>
      </c>
      <c r="C59" s="72"/>
      <c r="D59" s="76"/>
      <c r="E59" s="11" t="s">
        <v>10</v>
      </c>
      <c r="F59" s="28"/>
      <c r="G59" s="27"/>
    </row>
    <row r="60" spans="1:7" ht="81.75" customHeight="1" x14ac:dyDescent="0.25">
      <c r="A60" s="29" t="s">
        <v>34</v>
      </c>
      <c r="B60" s="40" t="s">
        <v>201</v>
      </c>
      <c r="C60" s="72"/>
      <c r="D60" s="76"/>
      <c r="E60" s="11" t="s">
        <v>10</v>
      </c>
      <c r="F60" s="20"/>
      <c r="G60" s="27"/>
    </row>
    <row r="61" spans="1:7" ht="18" customHeight="1" x14ac:dyDescent="0.25">
      <c r="A61" s="37" t="s">
        <v>99</v>
      </c>
      <c r="B61" s="38" t="s">
        <v>45</v>
      </c>
      <c r="C61" s="71"/>
      <c r="D61" s="75"/>
      <c r="E61" s="20"/>
      <c r="F61" s="28"/>
      <c r="G61" s="27"/>
    </row>
    <row r="62" spans="1:7" ht="43.2" customHeight="1" x14ac:dyDescent="0.25">
      <c r="A62" s="29" t="s">
        <v>36</v>
      </c>
      <c r="B62" s="30" t="s">
        <v>47</v>
      </c>
      <c r="C62" s="72"/>
      <c r="D62" s="76"/>
      <c r="E62" s="11" t="s">
        <v>10</v>
      </c>
      <c r="F62" s="28"/>
      <c r="G62" s="27"/>
    </row>
    <row r="63" spans="1:7" ht="15.75" customHeight="1" x14ac:dyDescent="0.25">
      <c r="A63" s="37" t="s">
        <v>100</v>
      </c>
      <c r="B63" s="38" t="s">
        <v>48</v>
      </c>
      <c r="C63" s="71"/>
      <c r="D63" s="75"/>
      <c r="E63" s="20"/>
      <c r="F63" s="28"/>
      <c r="G63" s="27"/>
    </row>
    <row r="64" spans="1:7" ht="95.25" customHeight="1" x14ac:dyDescent="0.25">
      <c r="A64" s="29" t="s">
        <v>38</v>
      </c>
      <c r="B64" s="30" t="s">
        <v>212</v>
      </c>
      <c r="C64" s="72"/>
      <c r="D64" s="76"/>
      <c r="E64" s="11" t="s">
        <v>10</v>
      </c>
      <c r="F64" s="28"/>
      <c r="G64" s="27"/>
    </row>
    <row r="65" spans="1:8" ht="50.25" customHeight="1" x14ac:dyDescent="0.25">
      <c r="A65" s="29" t="s">
        <v>39</v>
      </c>
      <c r="B65" s="30" t="s">
        <v>171</v>
      </c>
      <c r="C65" s="72"/>
      <c r="D65" s="76"/>
      <c r="E65" s="11" t="s">
        <v>10</v>
      </c>
      <c r="F65" s="28"/>
      <c r="G65" s="27"/>
    </row>
    <row r="66" spans="1:8" ht="34.200000000000003" customHeight="1" x14ac:dyDescent="0.25">
      <c r="A66" s="29" t="s">
        <v>40</v>
      </c>
      <c r="B66" s="40" t="s">
        <v>191</v>
      </c>
      <c r="C66" s="72"/>
      <c r="D66" s="76"/>
      <c r="E66" s="11" t="s">
        <v>10</v>
      </c>
      <c r="F66" s="28"/>
      <c r="G66" s="27"/>
    </row>
    <row r="67" spans="1:8" ht="28.2" customHeight="1" x14ac:dyDescent="0.25">
      <c r="A67" s="29" t="s">
        <v>41</v>
      </c>
      <c r="B67" s="30" t="s">
        <v>128</v>
      </c>
      <c r="C67" s="72"/>
      <c r="D67" s="76"/>
      <c r="E67" s="11" t="s">
        <v>10</v>
      </c>
      <c r="F67" s="28"/>
      <c r="G67" s="27"/>
    </row>
    <row r="68" spans="1:8" ht="54.75" customHeight="1" x14ac:dyDescent="0.25">
      <c r="A68" s="29" t="s">
        <v>43</v>
      </c>
      <c r="B68" s="30" t="s">
        <v>202</v>
      </c>
      <c r="C68" s="72"/>
      <c r="D68" s="76"/>
      <c r="E68" s="11" t="s">
        <v>10</v>
      </c>
      <c r="F68" s="28"/>
      <c r="G68" s="27"/>
    </row>
    <row r="69" spans="1:8" ht="21" customHeight="1" x14ac:dyDescent="0.25">
      <c r="A69" s="37" t="s">
        <v>101</v>
      </c>
      <c r="B69" s="38" t="s">
        <v>124</v>
      </c>
      <c r="C69" s="71"/>
      <c r="D69" s="75"/>
      <c r="E69" s="20"/>
      <c r="F69" s="28"/>
      <c r="G69" s="27"/>
    </row>
    <row r="70" spans="1:8" ht="30.6" customHeight="1" x14ac:dyDescent="0.25">
      <c r="A70" s="29" t="s">
        <v>46</v>
      </c>
      <c r="B70" s="30" t="s">
        <v>104</v>
      </c>
      <c r="C70" s="71"/>
      <c r="D70" s="75"/>
      <c r="E70" s="20"/>
      <c r="F70" s="28"/>
      <c r="G70" s="27"/>
    </row>
    <row r="71" spans="1:8" ht="94.5" customHeight="1" x14ac:dyDescent="0.25">
      <c r="A71" s="29" t="s">
        <v>105</v>
      </c>
      <c r="B71" s="30" t="s">
        <v>203</v>
      </c>
      <c r="C71" s="72"/>
      <c r="D71" s="76"/>
      <c r="E71" s="11" t="s">
        <v>10</v>
      </c>
      <c r="F71" s="28"/>
      <c r="G71" s="31" t="s">
        <v>130</v>
      </c>
      <c r="H71" s="93" t="s">
        <v>178</v>
      </c>
    </row>
    <row r="72" spans="1:8" ht="168.6" customHeight="1" x14ac:dyDescent="0.25">
      <c r="A72" s="29" t="s">
        <v>106</v>
      </c>
      <c r="B72" s="137" t="s">
        <v>192</v>
      </c>
      <c r="C72" s="72"/>
      <c r="D72" s="76"/>
      <c r="E72" s="11" t="s">
        <v>10</v>
      </c>
      <c r="F72" s="28"/>
      <c r="G72" s="31" t="s">
        <v>184</v>
      </c>
      <c r="H72" s="93" t="s">
        <v>158</v>
      </c>
    </row>
    <row r="73" spans="1:8" ht="56.4" customHeight="1" x14ac:dyDescent="0.25">
      <c r="A73" s="29" t="s">
        <v>108</v>
      </c>
      <c r="B73" s="30" t="s">
        <v>159</v>
      </c>
      <c r="C73" s="72"/>
      <c r="D73" s="76"/>
      <c r="E73" s="11" t="s">
        <v>10</v>
      </c>
      <c r="F73" s="28"/>
      <c r="G73" s="27"/>
    </row>
    <row r="74" spans="1:8" ht="63.6" customHeight="1" x14ac:dyDescent="0.25">
      <c r="A74" s="29" t="s">
        <v>109</v>
      </c>
      <c r="B74" s="30" t="s">
        <v>172</v>
      </c>
      <c r="C74" s="73"/>
      <c r="D74" s="77"/>
      <c r="E74" s="11" t="s">
        <v>10</v>
      </c>
      <c r="F74" s="28"/>
      <c r="G74" s="27"/>
    </row>
    <row r="75" spans="1:8" ht="158.4" customHeight="1" x14ac:dyDescent="0.25">
      <c r="A75" s="29" t="s">
        <v>110</v>
      </c>
      <c r="B75" s="40" t="s">
        <v>183</v>
      </c>
      <c r="C75" s="72"/>
      <c r="D75" s="76"/>
      <c r="E75" s="46" t="s">
        <v>10</v>
      </c>
      <c r="F75" s="28"/>
      <c r="G75" s="31" t="s">
        <v>179</v>
      </c>
      <c r="H75" s="93" t="s">
        <v>158</v>
      </c>
    </row>
    <row r="76" spans="1:8" ht="253.5" customHeight="1" x14ac:dyDescent="0.25">
      <c r="A76" s="29" t="s">
        <v>125</v>
      </c>
      <c r="B76" s="30" t="s">
        <v>177</v>
      </c>
      <c r="C76" s="72"/>
      <c r="D76" s="76"/>
      <c r="E76" s="11" t="s">
        <v>10</v>
      </c>
      <c r="F76" s="28"/>
      <c r="G76" s="31" t="s">
        <v>180</v>
      </c>
      <c r="H76" s="93" t="s">
        <v>158</v>
      </c>
    </row>
    <row r="77" spans="1:8" ht="27" customHeight="1" x14ac:dyDescent="0.25">
      <c r="A77" s="29" t="s">
        <v>102</v>
      </c>
      <c r="B77" s="30" t="s">
        <v>53</v>
      </c>
      <c r="C77" s="71"/>
      <c r="D77" s="75"/>
      <c r="E77" s="20"/>
      <c r="F77" s="28"/>
      <c r="G77" s="19"/>
    </row>
    <row r="78" spans="1:8" ht="78" customHeight="1" x14ac:dyDescent="0.25">
      <c r="A78" s="29" t="s">
        <v>111</v>
      </c>
      <c r="B78" s="30" t="s">
        <v>204</v>
      </c>
      <c r="C78" s="72"/>
      <c r="D78" s="76"/>
      <c r="E78" s="11" t="s">
        <v>10</v>
      </c>
      <c r="F78" s="28"/>
      <c r="G78" s="31"/>
    </row>
    <row r="79" spans="1:8" ht="27" customHeight="1" x14ac:dyDescent="0.25">
      <c r="A79" s="29" t="s">
        <v>112</v>
      </c>
      <c r="B79" s="30" t="s">
        <v>205</v>
      </c>
      <c r="C79" s="72"/>
      <c r="D79" s="76"/>
      <c r="E79" s="11" t="s">
        <v>10</v>
      </c>
      <c r="F79" s="28"/>
      <c r="G79" s="31"/>
    </row>
    <row r="80" spans="1:8" ht="27" customHeight="1" x14ac:dyDescent="0.25">
      <c r="A80" s="29" t="s">
        <v>113</v>
      </c>
      <c r="B80" s="30" t="s">
        <v>206</v>
      </c>
      <c r="C80" s="72"/>
      <c r="D80" s="76"/>
      <c r="E80" s="11" t="s">
        <v>10</v>
      </c>
      <c r="F80" s="28"/>
      <c r="G80" s="31"/>
    </row>
    <row r="81" spans="1:8" ht="27" customHeight="1" x14ac:dyDescent="0.25">
      <c r="A81" s="29" t="s">
        <v>114</v>
      </c>
      <c r="B81" s="30" t="s">
        <v>207</v>
      </c>
      <c r="C81" s="72"/>
      <c r="D81" s="76"/>
      <c r="E81" s="11" t="s">
        <v>10</v>
      </c>
      <c r="F81" s="28"/>
      <c r="G81" s="31"/>
    </row>
    <row r="82" spans="1:8" ht="29.25" customHeight="1" x14ac:dyDescent="0.25">
      <c r="A82" s="29" t="s">
        <v>107</v>
      </c>
      <c r="B82" s="30" t="s">
        <v>174</v>
      </c>
      <c r="C82" s="71"/>
      <c r="D82" s="75"/>
      <c r="E82" s="20"/>
      <c r="F82" s="28"/>
      <c r="G82" s="27"/>
      <c r="H82" s="93"/>
    </row>
    <row r="83" spans="1:8" ht="27" customHeight="1" x14ac:dyDescent="0.25">
      <c r="A83" s="29" t="s">
        <v>115</v>
      </c>
      <c r="B83" s="30" t="s">
        <v>181</v>
      </c>
      <c r="C83" s="72"/>
      <c r="D83" s="76"/>
      <c r="E83" s="11" t="s">
        <v>10</v>
      </c>
      <c r="F83" s="28"/>
      <c r="G83" s="27"/>
    </row>
    <row r="84" spans="1:8" ht="120.75" customHeight="1" x14ac:dyDescent="0.25">
      <c r="A84" s="29" t="s">
        <v>116</v>
      </c>
      <c r="B84" s="58" t="s">
        <v>193</v>
      </c>
      <c r="C84" s="72"/>
      <c r="D84" s="76"/>
      <c r="E84" s="11" t="s">
        <v>10</v>
      </c>
      <c r="F84" s="28"/>
      <c r="G84" s="31" t="s">
        <v>149</v>
      </c>
      <c r="H84" s="93" t="s">
        <v>158</v>
      </c>
    </row>
    <row r="85" spans="1:8" ht="156" customHeight="1" x14ac:dyDescent="0.25">
      <c r="A85" s="29" t="s">
        <v>117</v>
      </c>
      <c r="B85" s="58" t="s">
        <v>182</v>
      </c>
      <c r="C85" s="72"/>
      <c r="D85" s="76"/>
      <c r="E85" s="11" t="s">
        <v>10</v>
      </c>
      <c r="F85" s="28"/>
      <c r="G85" s="31" t="s">
        <v>149</v>
      </c>
      <c r="H85" s="93" t="s">
        <v>158</v>
      </c>
    </row>
    <row r="86" spans="1:8" ht="156.75" customHeight="1" x14ac:dyDescent="0.25">
      <c r="A86" s="29" t="s">
        <v>118</v>
      </c>
      <c r="B86" s="58" t="s">
        <v>208</v>
      </c>
      <c r="C86" s="72"/>
      <c r="D86" s="76"/>
      <c r="E86" s="11" t="s">
        <v>10</v>
      </c>
      <c r="F86" s="28"/>
      <c r="G86" s="31" t="s">
        <v>149</v>
      </c>
      <c r="H86" s="93" t="s">
        <v>158</v>
      </c>
    </row>
    <row r="87" spans="1:8" ht="159" customHeight="1" x14ac:dyDescent="0.25">
      <c r="A87" s="29" t="s">
        <v>150</v>
      </c>
      <c r="B87" s="59" t="s">
        <v>173</v>
      </c>
      <c r="C87" s="72"/>
      <c r="D87" s="76"/>
      <c r="E87" s="11" t="s">
        <v>10</v>
      </c>
      <c r="F87" s="28"/>
      <c r="G87" s="31" t="s">
        <v>209</v>
      </c>
      <c r="H87" s="93" t="s">
        <v>158</v>
      </c>
    </row>
    <row r="88" spans="1:8" ht="17.25" customHeight="1" x14ac:dyDescent="0.25">
      <c r="A88" s="37" t="s">
        <v>103</v>
      </c>
      <c r="B88" s="37" t="s">
        <v>54</v>
      </c>
      <c r="C88" s="71"/>
      <c r="D88" s="75"/>
      <c r="E88" s="43"/>
      <c r="F88" s="47"/>
      <c r="G88" s="42"/>
    </row>
    <row r="89" spans="1:8" ht="43.5" customHeight="1" x14ac:dyDescent="0.25">
      <c r="A89" s="29" t="s">
        <v>49</v>
      </c>
      <c r="B89" s="30" t="s">
        <v>151</v>
      </c>
      <c r="C89" s="72"/>
      <c r="D89" s="76"/>
      <c r="E89" s="11" t="s">
        <v>10</v>
      </c>
      <c r="F89" s="47"/>
      <c r="G89" s="47"/>
    </row>
    <row r="90" spans="1:8" ht="43.5" customHeight="1" x14ac:dyDescent="0.25">
      <c r="A90" s="29" t="s">
        <v>50</v>
      </c>
      <c r="B90" s="30" t="s">
        <v>152</v>
      </c>
      <c r="C90" s="72"/>
      <c r="D90" s="76"/>
      <c r="E90" s="11" t="s">
        <v>10</v>
      </c>
      <c r="F90" s="47"/>
      <c r="G90" s="47"/>
    </row>
    <row r="91" spans="1:8" ht="116.25" customHeight="1" x14ac:dyDescent="0.25">
      <c r="A91" s="29" t="s">
        <v>51</v>
      </c>
      <c r="B91" s="30" t="s">
        <v>213</v>
      </c>
      <c r="C91" s="72"/>
      <c r="D91" s="76"/>
      <c r="E91" s="11" t="s">
        <v>10</v>
      </c>
      <c r="F91" s="47"/>
      <c r="G91" s="31" t="s">
        <v>214</v>
      </c>
    </row>
    <row r="92" spans="1:8" ht="15" customHeight="1" x14ac:dyDescent="0.25">
      <c r="A92" s="37" t="s">
        <v>119</v>
      </c>
      <c r="B92" s="37" t="s">
        <v>154</v>
      </c>
      <c r="C92" s="71"/>
      <c r="D92" s="75"/>
      <c r="E92" s="43"/>
      <c r="F92" s="47"/>
      <c r="G92" s="42"/>
    </row>
    <row r="93" spans="1:8" ht="62.25" customHeight="1" x14ac:dyDescent="0.25">
      <c r="A93" s="29" t="s">
        <v>52</v>
      </c>
      <c r="B93" s="30" t="s">
        <v>78</v>
      </c>
      <c r="C93" s="71"/>
      <c r="D93" s="75"/>
      <c r="E93" s="43"/>
      <c r="F93" s="47"/>
      <c r="G93" s="61">
        <v>0</v>
      </c>
      <c r="H93" s="93" t="s">
        <v>185</v>
      </c>
    </row>
    <row r="94" spans="1:8" ht="81" customHeight="1" x14ac:dyDescent="0.25">
      <c r="A94" s="37" t="s">
        <v>163</v>
      </c>
      <c r="B94" s="64" t="s">
        <v>164</v>
      </c>
      <c r="C94" s="71"/>
      <c r="D94" s="75"/>
      <c r="E94" s="43"/>
      <c r="F94" s="47"/>
      <c r="G94" s="63">
        <v>0</v>
      </c>
      <c r="H94" s="93" t="s">
        <v>186</v>
      </c>
    </row>
    <row r="95" spans="1:8" ht="48" customHeight="1" x14ac:dyDescent="0.25">
      <c r="A95" s="29" t="s">
        <v>165</v>
      </c>
      <c r="B95" s="30" t="s">
        <v>153</v>
      </c>
      <c r="C95" s="71"/>
      <c r="D95" s="75"/>
      <c r="E95" s="43"/>
      <c r="F95" s="47"/>
      <c r="G95" s="62">
        <v>0</v>
      </c>
    </row>
    <row r="96" spans="1:8" ht="98.4" customHeight="1" x14ac:dyDescent="0.25">
      <c r="A96" s="29" t="s">
        <v>120</v>
      </c>
      <c r="B96" s="40" t="s">
        <v>194</v>
      </c>
      <c r="C96" s="71"/>
      <c r="D96" s="75"/>
      <c r="E96" s="43"/>
      <c r="F96" s="48"/>
      <c r="G96" s="61">
        <v>0</v>
      </c>
      <c r="H96" s="92" t="s">
        <v>189</v>
      </c>
    </row>
    <row r="97" spans="1:8" ht="105.6" customHeight="1" x14ac:dyDescent="0.25">
      <c r="A97" s="37" t="s">
        <v>121</v>
      </c>
      <c r="B97" s="64" t="s">
        <v>160</v>
      </c>
      <c r="C97" s="43"/>
      <c r="D97" s="43"/>
      <c r="E97" s="43"/>
      <c r="F97" s="48"/>
      <c r="G97" s="60">
        <v>0</v>
      </c>
      <c r="H97" s="11" t="s">
        <v>188</v>
      </c>
    </row>
    <row r="98" spans="1:8" ht="25.2" x14ac:dyDescent="0.25">
      <c r="A98" s="49">
        <v>13</v>
      </c>
      <c r="B98" s="38" t="s">
        <v>76</v>
      </c>
      <c r="C98" s="71"/>
      <c r="D98" s="75"/>
      <c r="E98" s="50"/>
      <c r="F98" s="27"/>
      <c r="G98" s="51"/>
    </row>
    <row r="99" spans="1:8" ht="27" customHeight="1" x14ac:dyDescent="0.25">
      <c r="A99" s="29" t="s">
        <v>55</v>
      </c>
      <c r="B99" s="30" t="s">
        <v>59</v>
      </c>
      <c r="C99" s="71"/>
      <c r="D99" s="75"/>
      <c r="E99" s="50"/>
      <c r="F99" s="27"/>
      <c r="G99" s="32" t="s">
        <v>60</v>
      </c>
    </row>
    <row r="100" spans="1:8" ht="27" customHeight="1" x14ac:dyDescent="0.25">
      <c r="A100" s="29" t="s">
        <v>56</v>
      </c>
      <c r="B100" s="30" t="s">
        <v>175</v>
      </c>
      <c r="C100" s="71"/>
      <c r="D100" s="75"/>
      <c r="E100" s="50"/>
      <c r="F100" s="27"/>
      <c r="G100" s="61">
        <v>0</v>
      </c>
    </row>
    <row r="101" spans="1:8" ht="27" customHeight="1" x14ac:dyDescent="0.25">
      <c r="A101" s="29" t="s">
        <v>57</v>
      </c>
      <c r="B101" s="30" t="s">
        <v>61</v>
      </c>
      <c r="C101" s="71"/>
      <c r="D101" s="75"/>
      <c r="E101" s="50"/>
      <c r="F101" s="27"/>
      <c r="G101" s="32" t="s">
        <v>60</v>
      </c>
    </row>
    <row r="102" spans="1:8" ht="27" customHeight="1" x14ac:dyDescent="0.25">
      <c r="A102" s="29" t="s">
        <v>58</v>
      </c>
      <c r="B102" s="30" t="s">
        <v>176</v>
      </c>
      <c r="C102" s="71"/>
      <c r="D102" s="75"/>
      <c r="E102" s="50"/>
      <c r="F102" s="27"/>
      <c r="G102" s="61">
        <v>0</v>
      </c>
    </row>
    <row r="104" spans="1:8" ht="15.75" customHeight="1" x14ac:dyDescent="0.25">
      <c r="A104" s="134" t="s">
        <v>62</v>
      </c>
      <c r="B104" s="135"/>
      <c r="C104" s="68"/>
      <c r="D104" s="78"/>
      <c r="E104" s="54"/>
      <c r="F104" s="135"/>
      <c r="G104" s="135"/>
      <c r="H104" s="13"/>
    </row>
    <row r="105" spans="1:8" s="13" customFormat="1" ht="30" customHeight="1" x14ac:dyDescent="0.25">
      <c r="A105" s="138" t="s">
        <v>187</v>
      </c>
      <c r="B105" s="138"/>
      <c r="C105" s="138"/>
      <c r="D105" s="138"/>
      <c r="E105" s="138"/>
      <c r="F105" s="138"/>
      <c r="G105" s="138"/>
      <c r="H105" s="138"/>
    </row>
    <row r="106" spans="1:8" ht="15.75" customHeight="1" x14ac:dyDescent="0.25">
      <c r="A106" s="135" t="s">
        <v>63</v>
      </c>
      <c r="B106" s="135"/>
      <c r="C106" s="68"/>
      <c r="D106" s="78"/>
      <c r="E106" s="54"/>
      <c r="F106" s="135"/>
      <c r="G106" s="135"/>
      <c r="H106" s="13"/>
    </row>
    <row r="107" spans="1:8" x14ac:dyDescent="0.2">
      <c r="A107" s="55"/>
      <c r="B107" s="53"/>
      <c r="C107" s="68"/>
      <c r="D107" s="78"/>
      <c r="E107" s="54"/>
      <c r="F107" s="53"/>
      <c r="G107" s="53"/>
    </row>
    <row r="108" spans="1:8" x14ac:dyDescent="0.2">
      <c r="A108" s="55"/>
      <c r="B108" s="53"/>
      <c r="C108" s="68"/>
      <c r="D108" s="78"/>
      <c r="E108" s="54"/>
      <c r="F108" s="53"/>
      <c r="G108" s="53"/>
    </row>
    <row r="109" spans="1:8" x14ac:dyDescent="0.2">
      <c r="A109" s="55"/>
      <c r="B109" s="53"/>
      <c r="C109" s="68"/>
      <c r="D109" s="78"/>
      <c r="E109" s="54"/>
      <c r="F109" s="53"/>
      <c r="G109" s="53"/>
    </row>
    <row r="110" spans="1:8" x14ac:dyDescent="0.2">
      <c r="A110" s="52"/>
      <c r="B110" s="53"/>
      <c r="C110" s="68"/>
      <c r="D110" s="78"/>
      <c r="E110" s="54"/>
      <c r="F110" s="53"/>
      <c r="G110" s="53"/>
    </row>
    <row r="111" spans="1:8" x14ac:dyDescent="0.2">
      <c r="A111" s="52"/>
      <c r="B111" s="53"/>
      <c r="C111" s="68"/>
      <c r="D111" s="78"/>
      <c r="E111" s="54"/>
      <c r="F111" s="53"/>
      <c r="G111" s="53"/>
    </row>
    <row r="112" spans="1:8" x14ac:dyDescent="0.2">
      <c r="A112" s="52"/>
      <c r="B112" s="56"/>
      <c r="C112" s="68"/>
      <c r="D112" s="78"/>
      <c r="E112" s="54"/>
      <c r="F112" s="53"/>
      <c r="G112" s="53"/>
    </row>
    <row r="113" spans="1:7" x14ac:dyDescent="0.2">
      <c r="A113" s="52"/>
      <c r="B113" s="57" t="s">
        <v>64</v>
      </c>
      <c r="C113" s="68"/>
      <c r="D113" s="78"/>
      <c r="E113" s="54"/>
      <c r="F113" s="53"/>
      <c r="G113" s="53"/>
    </row>
    <row r="114" spans="1:7" x14ac:dyDescent="0.2">
      <c r="A114" s="52"/>
      <c r="B114" s="53"/>
      <c r="C114" s="68"/>
      <c r="D114" s="78"/>
      <c r="E114" s="54"/>
      <c r="F114" s="53"/>
      <c r="G114" s="53"/>
    </row>
    <row r="115" spans="1:7" x14ac:dyDescent="0.2">
      <c r="A115" s="52"/>
      <c r="B115" s="53"/>
      <c r="C115" s="68"/>
      <c r="D115" s="78"/>
      <c r="E115" s="54"/>
      <c r="F115" s="53"/>
      <c r="G115" s="53"/>
    </row>
    <row r="116" spans="1:7" x14ac:dyDescent="0.2">
      <c r="A116" s="52"/>
      <c r="B116" s="53"/>
      <c r="C116" s="68"/>
      <c r="D116" s="78"/>
      <c r="E116" s="54"/>
      <c r="F116" s="53"/>
      <c r="G116" s="53"/>
    </row>
  </sheetData>
  <sheetProtection algorithmName="SHA-512" hashValue="/6y6E903uFtffvSH5/yo32bh8eA5Smq9xNI10CgFlXkhRGAVvC4Ea3m3JTlVnu792lqaucuIlmEjUvHHgL0lbg==" saltValue="nSm5GJxTFvMK1ltGzRL5+Q==" spinCount="100000" sheet="1" formatCells="0" selectLockedCells="1"/>
  <mergeCells count="13">
    <mergeCell ref="A105:H105"/>
    <mergeCell ref="A3:B3"/>
    <mergeCell ref="B12:B13"/>
    <mergeCell ref="C12:C13"/>
    <mergeCell ref="D12:D13"/>
    <mergeCell ref="A5:B5"/>
    <mergeCell ref="A7:B7"/>
    <mergeCell ref="F11:F13"/>
    <mergeCell ref="G11:G13"/>
    <mergeCell ref="E12:E13"/>
    <mergeCell ref="A11:B11"/>
    <mergeCell ref="C11:D11"/>
    <mergeCell ref="A12:A13"/>
  </mergeCells>
  <phoneticPr fontId="0" type="noConversion"/>
  <printOptions horizontalCentered="1"/>
  <pageMargins left="0.78740157480314965" right="0.78740157480314965" top="0.98425196850393704" bottom="0.98425196850393704" header="0.51181102362204722" footer="0.51181102362204722"/>
  <pageSetup paperSize="9" scale="71" fitToHeight="15" orientation="landscape" r:id="rId1"/>
  <headerFooter alignWithMargins="0">
    <oddHeader xml:space="preserve">&amp;C&amp;"Verdana,Standard"&amp;8Leistungsbeschreibung Anlage 2.1&amp;"Arial,Fett"&amp;10
&amp;R </oddHeader>
    <oddFooter>&amp;C&amp;"Verdana,Standard"&amp;8Seite &amp;P von &amp;N</oddFooter>
  </headerFooter>
  <rowBreaks count="2" manualBreakCount="2">
    <brk id="26" max="7" man="1"/>
    <brk id="8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zoomScale="80" zoomScaleNormal="80" workbookViewId="0">
      <pane ySplit="14" topLeftCell="A15" activePane="bottomLeft" state="frozen"/>
      <selection pane="bottomLeft" activeCell="A10" sqref="A10"/>
    </sheetView>
  </sheetViews>
  <sheetFormatPr baseColWidth="10" defaultColWidth="8.88671875" defaultRowHeight="13.8" x14ac:dyDescent="0.25"/>
  <cols>
    <col min="1" max="1" width="8.88671875" style="79"/>
    <col min="2" max="2" width="52.88671875" style="79" customWidth="1"/>
    <col min="3" max="3" width="8.88671875" style="133"/>
    <col min="4" max="4" width="8.88671875" style="130"/>
    <col min="5" max="5" width="10" style="79" hidden="1" customWidth="1"/>
    <col min="6" max="6" width="8.88671875" style="79" hidden="1" customWidth="1"/>
    <col min="7" max="7" width="84.88671875" style="79" customWidth="1"/>
    <col min="8" max="8" width="18" style="80" customWidth="1"/>
    <col min="9" max="16384" width="8.88671875" style="79"/>
  </cols>
  <sheetData>
    <row r="1" spans="1:15" x14ac:dyDescent="0.25">
      <c r="A1" s="1" t="s">
        <v>67</v>
      </c>
      <c r="B1" s="2"/>
      <c r="C1" s="67"/>
      <c r="D1" s="113" t="s">
        <v>68</v>
      </c>
      <c r="E1" s="108"/>
      <c r="F1" s="108"/>
      <c r="G1" s="108"/>
      <c r="H1" s="106"/>
      <c r="J1" s="99"/>
      <c r="O1" s="80"/>
    </row>
    <row r="2" spans="1:15" ht="4.95" customHeight="1" x14ac:dyDescent="0.25">
      <c r="A2" s="5"/>
      <c r="B2" s="3"/>
      <c r="C2" s="67"/>
      <c r="D2" s="126"/>
      <c r="E2" s="109"/>
      <c r="F2" s="109"/>
      <c r="G2" s="109"/>
      <c r="H2" s="106"/>
      <c r="J2" s="99"/>
      <c r="O2" s="80"/>
    </row>
    <row r="3" spans="1:15" x14ac:dyDescent="0.25">
      <c r="A3" s="139" t="s">
        <v>136</v>
      </c>
      <c r="B3" s="140"/>
      <c r="C3" s="67"/>
      <c r="D3" s="126"/>
      <c r="E3" s="109"/>
      <c r="F3" s="109"/>
      <c r="G3" s="109"/>
      <c r="H3" s="106"/>
      <c r="J3" s="99"/>
      <c r="O3" s="80"/>
    </row>
    <row r="4" spans="1:15" ht="5.4" customHeight="1" x14ac:dyDescent="0.25">
      <c r="A4" s="6"/>
      <c r="B4" s="6"/>
      <c r="C4" s="68"/>
      <c r="D4" s="126"/>
      <c r="E4" s="109"/>
      <c r="F4" s="109"/>
      <c r="G4" s="109"/>
      <c r="H4" s="106"/>
      <c r="J4" s="99"/>
      <c r="O4" s="80"/>
    </row>
    <row r="5" spans="1:15" x14ac:dyDescent="0.25">
      <c r="A5" s="139" t="s">
        <v>137</v>
      </c>
      <c r="B5" s="140"/>
      <c r="C5" s="69"/>
      <c r="D5" s="165" t="s">
        <v>166</v>
      </c>
      <c r="E5" s="166"/>
      <c r="F5" s="166"/>
      <c r="G5" s="166"/>
      <c r="H5" s="167"/>
      <c r="J5" s="99"/>
      <c r="O5" s="80"/>
    </row>
    <row r="6" spans="1:15" ht="5.4" customHeight="1" x14ac:dyDescent="0.25">
      <c r="A6" s="7"/>
      <c r="B6" s="7"/>
      <c r="C6" s="68"/>
      <c r="D6" s="168"/>
      <c r="E6" s="169"/>
      <c r="F6" s="169"/>
      <c r="G6" s="169"/>
      <c r="H6" s="170"/>
      <c r="J6" s="99"/>
      <c r="O6" s="80"/>
    </row>
    <row r="7" spans="1:15" x14ac:dyDescent="0.25">
      <c r="A7" s="139" t="s">
        <v>138</v>
      </c>
      <c r="B7" s="147"/>
      <c r="C7" s="67"/>
      <c r="D7" s="168"/>
      <c r="E7" s="169"/>
      <c r="F7" s="169"/>
      <c r="G7" s="169"/>
      <c r="H7" s="170"/>
      <c r="J7" s="99"/>
      <c r="O7" s="80"/>
    </row>
    <row r="8" spans="1:15" ht="6" customHeight="1" x14ac:dyDescent="0.25">
      <c r="A8" s="7"/>
      <c r="B8" s="7"/>
      <c r="C8" s="68"/>
      <c r="D8" s="168"/>
      <c r="E8" s="169"/>
      <c r="F8" s="169"/>
      <c r="G8" s="169"/>
      <c r="H8" s="170"/>
      <c r="J8" s="99"/>
      <c r="O8" s="80"/>
    </row>
    <row r="9" spans="1:15" x14ac:dyDescent="0.25">
      <c r="A9" s="1" t="s">
        <v>215</v>
      </c>
      <c r="B9" s="8"/>
      <c r="C9" s="68"/>
      <c r="D9" s="171"/>
      <c r="E9" s="172"/>
      <c r="F9" s="172"/>
      <c r="G9" s="172"/>
      <c r="H9" s="173"/>
      <c r="J9" s="99"/>
      <c r="O9" s="80"/>
    </row>
    <row r="10" spans="1:15" x14ac:dyDescent="0.25">
      <c r="A10" s="83"/>
      <c r="B10" s="83"/>
      <c r="C10" s="110">
        <f>COUNTIF(Kleinwagen!E15:E102,"A")</f>
        <v>59</v>
      </c>
      <c r="D10" s="127"/>
      <c r="E10" s="83"/>
      <c r="F10" s="83"/>
      <c r="G10" s="83"/>
    </row>
    <row r="11" spans="1:15" ht="22.95" customHeight="1" x14ac:dyDescent="0.25">
      <c r="A11" s="156" t="str">
        <f>Kleinwagen!A11</f>
        <v>Ausstattungsmerkmal</v>
      </c>
      <c r="B11" s="157"/>
      <c r="C11" s="158"/>
      <c r="D11" s="159"/>
      <c r="E11" s="91" t="str">
        <f>Kleinwagen!E11</f>
        <v>Kriterium</v>
      </c>
      <c r="F11" s="160">
        <f>Kleinwagen!F11</f>
        <v>0</v>
      </c>
      <c r="G11" s="160" t="str">
        <f>Kleinwagen!G11</f>
        <v>Bemerkungen bei von der Minimalvorgabe abweichenden Leistungsmerkmalen</v>
      </c>
      <c r="H11" s="155" t="s">
        <v>161</v>
      </c>
    </row>
    <row r="12" spans="1:15" ht="13.95" customHeight="1" x14ac:dyDescent="0.25">
      <c r="A12" s="163" t="str">
        <f>Kleinwagen!A12</f>
        <v>Lfd. Nr.</v>
      </c>
      <c r="B12" s="163" t="str">
        <f>Kleinwagen!B12</f>
        <v>Beschreibung</v>
      </c>
      <c r="C12" s="160" t="str">
        <f>Kleinwagen!C12</f>
        <v>ja</v>
      </c>
      <c r="D12" s="160" t="str">
        <f>Kleinwagen!D12</f>
        <v>nein</v>
      </c>
      <c r="E12" s="160" t="str">
        <f>Kleinwagen!E12</f>
        <v>A / B</v>
      </c>
      <c r="F12" s="161"/>
      <c r="G12" s="161"/>
      <c r="H12" s="155"/>
    </row>
    <row r="13" spans="1:15" ht="13.95" customHeight="1" x14ac:dyDescent="0.25">
      <c r="A13" s="164"/>
      <c r="B13" s="164"/>
      <c r="C13" s="162"/>
      <c r="D13" s="162"/>
      <c r="E13" s="162"/>
      <c r="F13" s="162"/>
      <c r="G13" s="162"/>
      <c r="H13" s="155"/>
    </row>
    <row r="14" spans="1:15" x14ac:dyDescent="0.25">
      <c r="A14" s="83"/>
      <c r="B14" s="83"/>
      <c r="C14" s="111">
        <f>COUNTIF(Kleinwagen!C15:C102,"x")</f>
        <v>0</v>
      </c>
      <c r="D14" s="112">
        <f>COUNTIF(Kleinwagen!D16:D102,"x")</f>
        <v>0</v>
      </c>
      <c r="E14" s="83"/>
      <c r="F14" s="83"/>
      <c r="G14" s="83"/>
    </row>
    <row r="15" spans="1:15" ht="111.6" customHeight="1" x14ac:dyDescent="0.25">
      <c r="A15" s="90" t="str">
        <f>Kleinwagen!A18</f>
        <v>2.1</v>
      </c>
      <c r="B15" s="90" t="str">
        <f>Kleinwagen!B18</f>
        <v xml:space="preserve">Kleinwagen
Beispiele: 
- Opel Corsa Limousine
- VW Polo Limousine
- Renault Clio Limousine
- Peugeot 208 Limousine
- Ford Fiesta Limousine
</v>
      </c>
      <c r="C15" s="131">
        <f>Kleinwagen!C18</f>
        <v>0</v>
      </c>
      <c r="D15" s="128">
        <f>Kleinwagen!D18</f>
        <v>0</v>
      </c>
      <c r="E15" s="89" t="str">
        <f>Kleinwagen!E18</f>
        <v>A</v>
      </c>
      <c r="F15" s="114">
        <f>Kleinwagen!F18</f>
        <v>0</v>
      </c>
      <c r="G15" s="114">
        <f>Kleinwagen!G18</f>
        <v>0</v>
      </c>
      <c r="H15" s="102" t="s">
        <v>162</v>
      </c>
    </row>
    <row r="16" spans="1:15" x14ac:dyDescent="0.25">
      <c r="A16" s="83"/>
      <c r="B16" s="83"/>
      <c r="C16" s="132"/>
      <c r="D16" s="129"/>
      <c r="E16" s="115"/>
      <c r="F16" s="115"/>
      <c r="G16" s="115"/>
    </row>
    <row r="17" spans="1:8" ht="13.95" customHeight="1" x14ac:dyDescent="0.25">
      <c r="A17" s="83"/>
      <c r="B17" s="83"/>
      <c r="C17" s="132"/>
      <c r="D17" s="129"/>
      <c r="E17" s="115"/>
      <c r="F17" s="115"/>
      <c r="G17" s="115"/>
    </row>
    <row r="18" spans="1:8" ht="91.2" customHeight="1" x14ac:dyDescent="0.25">
      <c r="A18" s="85" t="str">
        <f>Kleinwagen!A71</f>
        <v>10.1.1</v>
      </c>
      <c r="B18" s="85" t="str">
        <f>Kleinwagen!B71</f>
        <v>Vertragswerkstatt mindestens am Hauptstandort: 
=&gt; Brauhausstraße 21, Meißen 
(weitere Standortmöglichkeiten siehe Punkt 10.1.6 )</v>
      </c>
      <c r="C18" s="131">
        <f>Kleinwagen!C71</f>
        <v>0</v>
      </c>
      <c r="D18" s="128">
        <f>Kleinwagen!D71</f>
        <v>0</v>
      </c>
      <c r="E18" s="89" t="str">
        <f>Kleinwagen!E71</f>
        <v>A</v>
      </c>
      <c r="F18" s="116">
        <f>Kleinwagen!F71</f>
        <v>0</v>
      </c>
      <c r="G18" s="84" t="str">
        <f>Kleinwagen!G71</f>
        <v>Anschrift Autohaus:</v>
      </c>
      <c r="H18" s="102" t="s">
        <v>162</v>
      </c>
    </row>
    <row r="19" spans="1:8" x14ac:dyDescent="0.25">
      <c r="A19" s="83"/>
      <c r="B19" s="83"/>
      <c r="C19" s="132"/>
      <c r="D19" s="129"/>
      <c r="E19" s="115"/>
      <c r="F19" s="115"/>
      <c r="G19" s="115"/>
    </row>
    <row r="20" spans="1:8" x14ac:dyDescent="0.25">
      <c r="A20" s="83"/>
      <c r="B20" s="83"/>
      <c r="C20" s="132"/>
      <c r="D20" s="129"/>
      <c r="E20" s="115"/>
      <c r="F20" s="115"/>
      <c r="G20" s="115"/>
    </row>
    <row r="21" spans="1:8" ht="153.6" customHeight="1" x14ac:dyDescent="0.25">
      <c r="A21" s="85" t="str">
        <f>Kleinwagen!A72</f>
        <v>10.1.2</v>
      </c>
      <c r="B21" s="136" t="str">
        <f>Kleinwagen!B72</f>
        <v>Sommer- und Winterreifenwechsel 
inklusive folgender Leistungen: 
- Einlagerung; 
- wuchten; 
- waschen; 
- Kontrolle des Reifens und Dokumentation durch Erstellung des jeweiligen Einlagerungsprotokoll zum Reifenzustand; 
- Hol- und Bringservice zum Standort nach vorheriger konkreter Terminabsprache</v>
      </c>
      <c r="C21" s="131">
        <f>Kleinwagen!C72</f>
        <v>0</v>
      </c>
      <c r="D21" s="128">
        <f>Kleinwagen!D72</f>
        <v>0</v>
      </c>
      <c r="E21" s="89" t="str">
        <f>Kleinwagen!E72</f>
        <v>A</v>
      </c>
      <c r="F21" s="116">
        <f>Kleinwagen!F72</f>
        <v>0</v>
      </c>
      <c r="G21" s="84" t="str">
        <f>Kleinwagen!G72</f>
        <v>Preisangabe pro Wechsel  / 6-mal innerhalb Vertragslaufzeit inklusive Einlagerung: 
      _______________________ €  /   
      __________________________ €</v>
      </c>
      <c r="H21" s="103">
        <v>0</v>
      </c>
    </row>
    <row r="22" spans="1:8" x14ac:dyDescent="0.25">
      <c r="A22" s="83"/>
      <c r="B22" s="83"/>
      <c r="C22" s="132"/>
      <c r="D22" s="129"/>
      <c r="E22" s="115"/>
      <c r="F22" s="115"/>
      <c r="G22" s="115"/>
      <c r="H22" s="104"/>
    </row>
    <row r="23" spans="1:8" x14ac:dyDescent="0.25">
      <c r="A23" s="83"/>
      <c r="B23" s="83"/>
      <c r="C23" s="132"/>
      <c r="D23" s="129"/>
      <c r="E23" s="115"/>
      <c r="F23" s="115"/>
      <c r="G23" s="115"/>
      <c r="H23" s="104"/>
    </row>
    <row r="24" spans="1:8" ht="124.95" customHeight="1" x14ac:dyDescent="0.25">
      <c r="A24" s="85" t="str">
        <f>Kleinwagen!A75</f>
        <v>10.1.5</v>
      </c>
      <c r="B24" s="84" t="str">
        <f>Kleinwagen!B75</f>
        <v xml:space="preserve">Kraftfahrzeug-Feuerlöscher-Prüfung nach regulär 2 Jahren 
(Punkt. 9.5 - geprüfte Feuerlöscher über gesamten Leasingzeitraum) </v>
      </c>
      <c r="C24" s="131">
        <f>Kleinwagen!C75</f>
        <v>0</v>
      </c>
      <c r="D24" s="128">
        <f>Kleinwagen!D75</f>
        <v>0</v>
      </c>
      <c r="E24" s="89" t="str">
        <f>Kleinwagen!E75</f>
        <v>A</v>
      </c>
      <c r="F24" s="116">
        <f>Kleinwagen!F75</f>
        <v>0</v>
      </c>
      <c r="G24" s="84" t="str">
        <f>Kleinwagen!G75</f>
        <v xml:space="preserve">
Preisangabe Tausch: 1-mal Kraftfahrzeug-Feuerlöscher neu:  
                                    _____________________________________ €
Preisangabe Prüfung: 1-mal Prüfung durch Fachfirma: 
                                    _____________________________________ €</v>
      </c>
      <c r="H24" s="103">
        <v>0</v>
      </c>
    </row>
    <row r="25" spans="1:8" x14ac:dyDescent="0.25">
      <c r="A25" s="83"/>
      <c r="B25" s="83"/>
      <c r="C25" s="132"/>
      <c r="D25" s="129"/>
      <c r="E25" s="115"/>
      <c r="F25" s="115"/>
      <c r="G25" s="115"/>
      <c r="H25" s="104"/>
    </row>
    <row r="26" spans="1:8" x14ac:dyDescent="0.25">
      <c r="A26" s="83"/>
      <c r="B26" s="83"/>
      <c r="C26" s="132"/>
      <c r="D26" s="129"/>
      <c r="E26" s="115"/>
      <c r="F26" s="115"/>
      <c r="G26" s="115"/>
      <c r="H26" s="104"/>
    </row>
    <row r="27" spans="1:8" ht="264" customHeight="1" x14ac:dyDescent="0.25">
      <c r="A27" s="85" t="str">
        <f>Kleinwagen!A76</f>
        <v>10.1.6</v>
      </c>
      <c r="B27" s="85" t="str">
        <f>Kleinwagen!B76</f>
        <v>Hol- und Bringservice:
Abholung und Rücktransport vom Fahrzeugstandort:
=&gt; mögliche Standorte: 
Meißen, Loosestraße 17/19 
Meißen, Dresdner Straße 25
Meißen, Teichertring 8
Meißen, Brauhausstraße 21
Riesa, Heinrich-Heine-Straße 1
Riesa, Breitscheidstraße 35
Großenhain, Remonteplatz 8
Großenhain, Herrmannstraße 30-34
Radebeul, Dresdner Straße 78 C</v>
      </c>
      <c r="C27" s="131">
        <f>Kleinwagen!C76</f>
        <v>0</v>
      </c>
      <c r="D27" s="128">
        <f>Kleinwagen!D76</f>
        <v>0</v>
      </c>
      <c r="E27" s="89" t="str">
        <f>Kleinwagen!E76</f>
        <v>A</v>
      </c>
      <c r="F27" s="116">
        <f>Kleinwagen!F76</f>
        <v>0</v>
      </c>
      <c r="G27" s="84" t="str">
        <f>Kleinwagen!G76</f>
        <v>Preisangabe unter folgenden Eckpunkten: 
- Standort 
- 2-mal Räderwechsel pro Jahr (6-mal)
- 1-mal Wartung / UVV pro Jahr (3-mal)
- 1-mal HU/AU zum Ende der Vertragslaufzeit (1-mal)
in Leasingrate inklusive:  ja / nein    
_____________________________
bei nein, bitte Preisangabe:  
_______________________________ €</v>
      </c>
      <c r="H27" s="103">
        <v>0</v>
      </c>
    </row>
    <row r="28" spans="1:8" x14ac:dyDescent="0.25">
      <c r="A28" s="83"/>
      <c r="B28" s="83"/>
      <c r="C28" s="132"/>
      <c r="D28" s="129"/>
      <c r="E28" s="115"/>
      <c r="F28" s="115"/>
      <c r="G28" s="115"/>
      <c r="H28" s="104"/>
    </row>
    <row r="29" spans="1:8" x14ac:dyDescent="0.25">
      <c r="A29" s="83"/>
      <c r="B29" s="83"/>
      <c r="C29" s="132"/>
      <c r="D29" s="129"/>
      <c r="E29" s="115"/>
      <c r="F29" s="115"/>
      <c r="G29" s="115"/>
      <c r="H29" s="104"/>
    </row>
    <row r="30" spans="1:8" ht="131.4" customHeight="1" x14ac:dyDescent="0.25">
      <c r="A30" s="85" t="str">
        <f>Kleinwagen!A84</f>
        <v>10.3.2</v>
      </c>
      <c r="B30" s="88" t="str">
        <f>Kleinwagen!B84</f>
        <v xml:space="preserve">UVV-Prüfungen lt. Berufsgenossenschafts Vorschrift (BGV) D29 (1-mal jährlich)
(Prüfung zur Unfallverhütung laut Berufsgenossenschaftliche Vorschrift D29)
</v>
      </c>
      <c r="C30" s="131">
        <f>Kleinwagen!C84</f>
        <v>0</v>
      </c>
      <c r="D30" s="128">
        <f>Kleinwagen!D84</f>
        <v>0</v>
      </c>
      <c r="E30" s="89" t="str">
        <f>Kleinwagen!E84</f>
        <v>A</v>
      </c>
      <c r="F30" s="116">
        <f>Kleinwagen!F84</f>
        <v>0</v>
      </c>
      <c r="G30" s="84" t="str">
        <f>Kleinwagen!G84</f>
        <v>Preisangabe: 
in Leasingrate inkl.:  ja / nein    ____________________
bei nein, bitte Preisangabe:  
_______________________________ €</v>
      </c>
      <c r="H30" s="103">
        <v>0</v>
      </c>
    </row>
    <row r="31" spans="1:8" x14ac:dyDescent="0.25">
      <c r="A31" s="83"/>
      <c r="B31" s="83"/>
      <c r="C31" s="132"/>
      <c r="D31" s="129"/>
      <c r="E31" s="115"/>
      <c r="F31" s="115"/>
      <c r="G31" s="115"/>
      <c r="H31" s="104"/>
    </row>
    <row r="32" spans="1:8" x14ac:dyDescent="0.25">
      <c r="A32" s="83"/>
      <c r="B32" s="83"/>
      <c r="C32" s="132"/>
      <c r="D32" s="129"/>
      <c r="E32" s="115"/>
      <c r="F32" s="115"/>
      <c r="G32" s="115"/>
      <c r="H32" s="104"/>
    </row>
    <row r="33" spans="1:8" ht="100.8" x14ac:dyDescent="0.25">
      <c r="A33" s="85" t="str">
        <f>Kleinwagen!A85</f>
        <v>10.3.3</v>
      </c>
      <c r="B33" s="88" t="str">
        <f>Kleinwagen!B85</f>
        <v>Service / Inspektion / Wartung 
lt. Herstellerangaben 
(mind. 1-mal jährlich)</v>
      </c>
      <c r="C33" s="131">
        <f>Kleinwagen!C85</f>
        <v>0</v>
      </c>
      <c r="D33" s="128">
        <f>Kleinwagen!D85</f>
        <v>0</v>
      </c>
      <c r="E33" s="89" t="str">
        <f>Kleinwagen!E85</f>
        <v>A</v>
      </c>
      <c r="F33" s="116">
        <f>Kleinwagen!F85</f>
        <v>0</v>
      </c>
      <c r="G33" s="84" t="str">
        <f>Kleinwagen!G85</f>
        <v>Preisangabe: 
in Leasingrate inkl.:  ja / nein    ____________________
bei nein, bitte Preisangabe:  
_______________________________ €</v>
      </c>
      <c r="H33" s="103">
        <v>0</v>
      </c>
    </row>
    <row r="34" spans="1:8" x14ac:dyDescent="0.25">
      <c r="A34" s="83"/>
      <c r="B34" s="83"/>
      <c r="C34" s="132"/>
      <c r="D34" s="129"/>
      <c r="E34" s="115"/>
      <c r="F34" s="115"/>
      <c r="G34" s="115"/>
      <c r="H34" s="104"/>
    </row>
    <row r="35" spans="1:8" x14ac:dyDescent="0.25">
      <c r="A35" s="83"/>
      <c r="B35" s="83"/>
      <c r="C35" s="132"/>
      <c r="D35" s="129"/>
      <c r="E35" s="115"/>
      <c r="F35" s="115"/>
      <c r="G35" s="115"/>
      <c r="H35" s="104"/>
    </row>
    <row r="36" spans="1:8" ht="126" customHeight="1" x14ac:dyDescent="0.25">
      <c r="A36" s="85" t="str">
        <f>Kleinwagen!A86</f>
        <v>10.3.4</v>
      </c>
      <c r="B36" s="87" t="str">
        <f>Kleinwagen!B86</f>
        <v>Hauptuntersuchung lt. Straßenverkehrs-Zulassungs-Ordnung (StVZO - erste Mal erst nach 3 Jahren)</v>
      </c>
      <c r="C36" s="131">
        <f>Kleinwagen!C86</f>
        <v>0</v>
      </c>
      <c r="D36" s="128">
        <f>Kleinwagen!D86</f>
        <v>0</v>
      </c>
      <c r="E36" s="89" t="str">
        <f>Kleinwagen!E86</f>
        <v>A</v>
      </c>
      <c r="F36" s="116">
        <f>Kleinwagen!F86</f>
        <v>0</v>
      </c>
      <c r="G36" s="84" t="str">
        <f>Kleinwagen!G86</f>
        <v>Preisangabe: 
in Leasingrate inkl.:  ja / nein    ____________________
bei nein, bitte Preisangabe:  
_______________________________ €</v>
      </c>
      <c r="H36" s="103">
        <v>0</v>
      </c>
    </row>
    <row r="37" spans="1:8" x14ac:dyDescent="0.25">
      <c r="A37" s="83"/>
      <c r="B37" s="83"/>
      <c r="C37" s="132"/>
      <c r="D37" s="129"/>
      <c r="E37" s="115"/>
      <c r="F37" s="115"/>
      <c r="G37" s="115"/>
      <c r="H37" s="104"/>
    </row>
    <row r="38" spans="1:8" x14ac:dyDescent="0.25">
      <c r="A38" s="83"/>
      <c r="B38" s="83"/>
      <c r="C38" s="132"/>
      <c r="D38" s="129"/>
      <c r="E38" s="115"/>
      <c r="F38" s="115"/>
      <c r="G38" s="115"/>
      <c r="H38" s="104"/>
    </row>
    <row r="39" spans="1:8" ht="131.4" customHeight="1" x14ac:dyDescent="0.25">
      <c r="A39" s="85" t="str">
        <f>Kleinwagen!A87</f>
        <v>10.3.5</v>
      </c>
      <c r="B39" s="86" t="str">
        <f>Kleinwagen!B87</f>
        <v>Verschleißreparturen 
(Bremsen; Scheibenwischer; … pro Jahr)</v>
      </c>
      <c r="C39" s="131">
        <f>Kleinwagen!C87</f>
        <v>0</v>
      </c>
      <c r="D39" s="128">
        <f>Kleinwagen!D87</f>
        <v>0</v>
      </c>
      <c r="E39" s="89" t="str">
        <f>Kleinwagen!E87</f>
        <v>A</v>
      </c>
      <c r="F39" s="116">
        <f>Kleinwagen!F87</f>
        <v>0</v>
      </c>
      <c r="G39" s="84" t="str">
        <f>Kleinwagen!G87</f>
        <v>Preisangabe: 
in Leasingrate inkl.:  ja / nein    ____________________
bei nein, bitte Pauschalpreisangabe:  
_______________________________ €</v>
      </c>
      <c r="H39" s="103">
        <v>0</v>
      </c>
    </row>
    <row r="40" spans="1:8" x14ac:dyDescent="0.25">
      <c r="A40" s="83"/>
      <c r="B40" s="83"/>
      <c r="C40" s="132"/>
      <c r="D40" s="129"/>
      <c r="E40" s="115"/>
      <c r="F40" s="115"/>
      <c r="G40" s="115"/>
      <c r="H40" s="104"/>
    </row>
    <row r="41" spans="1:8" x14ac:dyDescent="0.25">
      <c r="A41" s="83"/>
      <c r="B41" s="83"/>
      <c r="C41" s="132"/>
      <c r="D41" s="129"/>
      <c r="E41" s="115"/>
      <c r="F41" s="115"/>
      <c r="G41" s="115"/>
      <c r="H41" s="104"/>
    </row>
    <row r="42" spans="1:8" ht="28.2" customHeight="1" x14ac:dyDescent="0.25">
      <c r="A42" s="85" t="str">
        <f>Kleinwagen!A93</f>
        <v>12.1</v>
      </c>
      <c r="B42" s="85" t="str">
        <f>Kleinwagen!B93</f>
        <v xml:space="preserve">Leasing / Monat (brutto) </v>
      </c>
      <c r="C42" s="131">
        <f>Kleinwagen!C93</f>
        <v>0</v>
      </c>
      <c r="D42" s="128">
        <f>Kleinwagen!D93</f>
        <v>0</v>
      </c>
      <c r="E42" s="89">
        <f>Kleinwagen!E93</f>
        <v>0</v>
      </c>
      <c r="F42" s="117">
        <f>Kleinwagen!F93</f>
        <v>0</v>
      </c>
      <c r="G42" s="118">
        <f>Kleinwagen!G93</f>
        <v>0</v>
      </c>
      <c r="H42" s="103">
        <v>0</v>
      </c>
    </row>
    <row r="43" spans="1:8" ht="51.6" customHeight="1" x14ac:dyDescent="0.25">
      <c r="A43" s="82" t="str">
        <f>Kleinwagen!A94</f>
        <v>12.2</v>
      </c>
      <c r="B43" s="81" t="str">
        <f>Kleinwagen!B94</f>
        <v xml:space="preserve">Endsumme Leasingrate brutto 
Gesamtlaufzeit 36 Monate </v>
      </c>
      <c r="C43" s="131">
        <f>Kleinwagen!C94</f>
        <v>0</v>
      </c>
      <c r="D43" s="128">
        <f>Kleinwagen!D94</f>
        <v>0</v>
      </c>
      <c r="E43" s="89">
        <f>Kleinwagen!E94</f>
        <v>0</v>
      </c>
      <c r="F43" s="117">
        <f>Kleinwagen!F94</f>
        <v>0</v>
      </c>
      <c r="G43" s="118">
        <f>Kleinwagen!G94</f>
        <v>0</v>
      </c>
      <c r="H43" s="101">
        <f>H42*36</f>
        <v>0</v>
      </c>
    </row>
    <row r="44" spans="1:8" x14ac:dyDescent="0.25">
      <c r="A44" s="83"/>
      <c r="B44" s="83"/>
      <c r="C44" s="132"/>
      <c r="D44" s="129"/>
      <c r="E44" s="115"/>
      <c r="F44" s="115"/>
      <c r="G44" s="115"/>
    </row>
    <row r="45" spans="1:8" x14ac:dyDescent="0.25">
      <c r="A45" s="83"/>
      <c r="B45" s="83"/>
      <c r="C45" s="132"/>
      <c r="D45" s="129"/>
      <c r="E45" s="115"/>
      <c r="F45" s="115"/>
      <c r="G45" s="115"/>
    </row>
    <row r="46" spans="1:8" ht="50.4" customHeight="1" x14ac:dyDescent="0.25">
      <c r="A46" s="29" t="str">
        <f>Kleinwagen!A96</f>
        <v>12.4</v>
      </c>
      <c r="B46" s="39" t="str">
        <f>Kleinwagen!B96</f>
        <v xml:space="preserve">Summe Werkstattleistungen über 36 Monate
Punkt 10 </v>
      </c>
      <c r="C46" s="119">
        <f>Kleinwagen!C96</f>
        <v>0</v>
      </c>
      <c r="D46" s="120">
        <f>Kleinwagen!D96</f>
        <v>0</v>
      </c>
      <c r="E46" s="121">
        <f>Kleinwagen!E96</f>
        <v>0</v>
      </c>
      <c r="F46" s="122">
        <f>Kleinwagen!F96</f>
        <v>0</v>
      </c>
      <c r="G46" s="118">
        <f>Kleinwagen!G96</f>
        <v>0</v>
      </c>
      <c r="H46" s="100">
        <f>H39+H36+H30+H24+H21</f>
        <v>0</v>
      </c>
    </row>
    <row r="47" spans="1:8" x14ac:dyDescent="0.25">
      <c r="A47" s="83"/>
      <c r="B47" s="83"/>
      <c r="C47" s="132"/>
      <c r="D47" s="129"/>
      <c r="E47" s="115"/>
      <c r="F47" s="115"/>
      <c r="G47" s="115"/>
    </row>
    <row r="48" spans="1:8" x14ac:dyDescent="0.25">
      <c r="A48" s="83"/>
      <c r="B48" s="83"/>
      <c r="C48" s="132"/>
      <c r="D48" s="129"/>
      <c r="E48" s="115"/>
      <c r="F48" s="115"/>
      <c r="G48" s="115"/>
    </row>
    <row r="49" spans="1:8" ht="37.799999999999997" x14ac:dyDescent="0.25">
      <c r="A49" s="37" t="str">
        <f>Kleinwagen!A97</f>
        <v>12.5</v>
      </c>
      <c r="B49" s="107" t="str">
        <f>Kleinwagen!B97</f>
        <v xml:space="preserve">WERTUNGSPREIS
</v>
      </c>
      <c r="C49" s="119">
        <f>Kleinwagen!C97</f>
        <v>0</v>
      </c>
      <c r="D49" s="120">
        <f>Kleinwagen!D97</f>
        <v>0</v>
      </c>
      <c r="E49" s="123">
        <f>Kleinwagen!E97</f>
        <v>0</v>
      </c>
      <c r="F49" s="124">
        <f>Kleinwagen!F97</f>
        <v>0</v>
      </c>
      <c r="G49" s="125">
        <f>Kleinwagen!G97</f>
        <v>0</v>
      </c>
      <c r="H49" s="101">
        <f>H43+H46</f>
        <v>0</v>
      </c>
    </row>
  </sheetData>
  <mergeCells count="14">
    <mergeCell ref="H11:H13"/>
    <mergeCell ref="A3:B3"/>
    <mergeCell ref="A5:B5"/>
    <mergeCell ref="A7:B7"/>
    <mergeCell ref="A11:B11"/>
    <mergeCell ref="C11:D11"/>
    <mergeCell ref="F11:F13"/>
    <mergeCell ref="G11:G13"/>
    <mergeCell ref="A12:A13"/>
    <mergeCell ref="B12:B13"/>
    <mergeCell ref="C12:C13"/>
    <mergeCell ref="D12:D13"/>
    <mergeCell ref="E12:E13"/>
    <mergeCell ref="D5:H9"/>
  </mergeCells>
  <conditionalFormatting sqref="K1:K9 D10:D1048576">
    <cfRule type="cellIs" dxfId="4" priority="5" operator="equal">
      <formula>"X"</formula>
    </cfRule>
  </conditionalFormatting>
  <conditionalFormatting sqref="J1:J9 C10:C13 C15:C1048576">
    <cfRule type="cellIs" dxfId="3" priority="4" operator="equal">
      <formula>"X"</formula>
    </cfRule>
  </conditionalFormatting>
  <conditionalFormatting sqref="C14">
    <cfRule type="cellIs" dxfId="2" priority="3" operator="equal">
      <formula>"X"</formula>
    </cfRule>
  </conditionalFormatting>
  <conditionalFormatting sqref="H15">
    <cfRule type="cellIs" dxfId="1" priority="1" operator="equal">
      <formula>"X"</formula>
    </cfRule>
  </conditionalFormatting>
  <conditionalFormatting sqref="H18">
    <cfRule type="cellIs" dxfId="0" priority="2" operator="equal">
      <formula>"X"</formula>
    </cfRule>
  </conditionalFormatting>
  <pageMargins left="0.70866141732283472" right="0.70866141732283472" top="0.74803149606299213" bottom="0.74803149606299213" header="0.31496062992125984" footer="0.31496062992125984"/>
  <pageSetup paperSize="8" scale="5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Kleinwagen</vt:lpstr>
      <vt:lpstr>Wertg-Preis</vt:lpstr>
      <vt:lpstr>Kleinwagen!Druckbereich</vt:lpstr>
      <vt:lpstr>Kleinwagen!Drucktitel</vt:lpstr>
      <vt:lpstr>Kleinwagen!Print_Area</vt:lpstr>
      <vt:lpstr>Kleinwagen!Print_Titles</vt:lpstr>
    </vt:vector>
  </TitlesOfParts>
  <Company>LRA Meissen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preusssa</dc:creator>
  <cp:lastModifiedBy>Preußner, Sabine</cp:lastModifiedBy>
  <cp:lastPrinted>2024-07-24T09:51:07Z</cp:lastPrinted>
  <dcterms:created xsi:type="dcterms:W3CDTF">2013-02-20T09:34:10Z</dcterms:created>
  <dcterms:modified xsi:type="dcterms:W3CDTF">2024-08-07T07:44:26Z</dcterms:modified>
</cp:coreProperties>
</file>