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xhgab\Documents\"/>
    </mc:Choice>
  </mc:AlternateContent>
  <bookViews>
    <workbookView xWindow="0" yWindow="0" windowWidth="19200" windowHeight="6760"/>
  </bookViews>
  <sheets>
    <sheet name="KHZG (J)" sheetId="1" r:id="rId1"/>
  </sheets>
  <definedNames>
    <definedName name="_xlnm._FilterDatabase" localSheetId="0" hidden="1">'KHZG (J)'!$A$4:$Y$27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9" i="1" l="1"/>
  <c r="U29" i="1"/>
  <c r="R29" i="1"/>
  <c r="O29" i="1"/>
  <c r="M29" i="1"/>
  <c r="K29" i="1"/>
  <c r="I29" i="1"/>
  <c r="Y27" i="1" l="1"/>
  <c r="Y26" i="1"/>
  <c r="Y25" i="1"/>
  <c r="Y24" i="1"/>
  <c r="Y23" i="1"/>
  <c r="Y22" i="1"/>
  <c r="Y20" i="1"/>
  <c r="Y19" i="1"/>
  <c r="Y18" i="1"/>
  <c r="Y17" i="1"/>
  <c r="Y16" i="1"/>
  <c r="Y15" i="1"/>
  <c r="Y14" i="1"/>
  <c r="Y13" i="1"/>
  <c r="V27" i="1"/>
  <c r="V26" i="1"/>
  <c r="V25" i="1"/>
  <c r="V24" i="1"/>
  <c r="V23" i="1"/>
  <c r="V22" i="1"/>
  <c r="V20" i="1"/>
  <c r="V19" i="1"/>
  <c r="V18" i="1"/>
  <c r="V17" i="1"/>
  <c r="V16" i="1"/>
  <c r="V15" i="1"/>
  <c r="V14" i="1"/>
  <c r="V13" i="1"/>
  <c r="V10" i="1"/>
  <c r="V9" i="1"/>
  <c r="V8" i="1"/>
  <c r="V7" i="1"/>
  <c r="V6" i="1"/>
  <c r="S27" i="1"/>
  <c r="S26" i="1"/>
  <c r="S25" i="1"/>
  <c r="S24" i="1"/>
  <c r="S23" i="1"/>
  <c r="S22" i="1"/>
  <c r="S20" i="1"/>
  <c r="S19" i="1"/>
  <c r="S18" i="1"/>
  <c r="S17" i="1"/>
  <c r="S16" i="1"/>
  <c r="S15" i="1"/>
  <c r="S14" i="1"/>
  <c r="S13" i="1"/>
  <c r="P27" i="1"/>
  <c r="P26" i="1"/>
  <c r="P25" i="1"/>
  <c r="P24" i="1"/>
  <c r="P23" i="1"/>
  <c r="P22" i="1"/>
  <c r="P20" i="1"/>
  <c r="P19" i="1"/>
  <c r="P18" i="1"/>
  <c r="P17" i="1"/>
  <c r="P16" i="1"/>
  <c r="P15" i="1"/>
  <c r="P14" i="1"/>
  <c r="P13" i="1"/>
  <c r="L27" i="1"/>
  <c r="L26" i="1"/>
  <c r="L25" i="1"/>
  <c r="L24" i="1"/>
  <c r="L23" i="1"/>
  <c r="L22" i="1"/>
  <c r="L20" i="1"/>
  <c r="L19" i="1"/>
  <c r="L18" i="1"/>
  <c r="L17" i="1"/>
  <c r="L16" i="1"/>
  <c r="L15" i="1"/>
  <c r="L14" i="1"/>
  <c r="L13" i="1"/>
  <c r="AA16" i="1" l="1"/>
  <c r="AA25" i="1"/>
  <c r="AA17" i="1"/>
  <c r="AA26" i="1"/>
  <c r="AA18" i="1"/>
  <c r="AA27" i="1"/>
  <c r="AA19" i="1"/>
  <c r="AA20" i="1"/>
  <c r="AA13" i="1"/>
  <c r="AA22" i="1"/>
  <c r="AA14" i="1"/>
  <c r="AA23" i="1"/>
  <c r="AA15" i="1"/>
  <c r="AA24" i="1"/>
  <c r="I4" i="1"/>
  <c r="U31" i="1" l="1"/>
  <c r="V5" i="1"/>
  <c r="V29" i="1" s="1"/>
  <c r="R31" i="1"/>
  <c r="S10" i="1"/>
  <c r="S9" i="1"/>
  <c r="S8" i="1"/>
  <c r="S7" i="1"/>
  <c r="S6" i="1"/>
  <c r="S5" i="1"/>
  <c r="S29" i="1" l="1"/>
  <c r="S31" i="1" s="1"/>
  <c r="V31" i="1"/>
  <c r="X31" i="1" l="1"/>
  <c r="O31" i="1"/>
  <c r="M31" i="1"/>
  <c r="K31" i="1"/>
  <c r="I31" i="1"/>
  <c r="Y10" i="1"/>
  <c r="P10" i="1"/>
  <c r="L10" i="1"/>
  <c r="Y9" i="1"/>
  <c r="P9" i="1"/>
  <c r="L9" i="1"/>
  <c r="Y8" i="1"/>
  <c r="P8" i="1"/>
  <c r="L8" i="1"/>
  <c r="Y7" i="1"/>
  <c r="P7" i="1"/>
  <c r="L7" i="1"/>
  <c r="Y6" i="1"/>
  <c r="P6" i="1"/>
  <c r="L6" i="1"/>
  <c r="AA6" i="1" s="1"/>
  <c r="Y5" i="1"/>
  <c r="P5" i="1"/>
  <c r="L5" i="1"/>
  <c r="AA10" i="1" l="1"/>
  <c r="AA8" i="1"/>
  <c r="L29" i="1"/>
  <c r="L31" i="1" s="1"/>
  <c r="AA9" i="1"/>
  <c r="P29" i="1"/>
  <c r="P31" i="1" s="1"/>
  <c r="AA7" i="1"/>
  <c r="Y29" i="1"/>
  <c r="Y31" i="1" s="1"/>
  <c r="AA5" i="1"/>
  <c r="AA29" i="1" l="1"/>
  <c r="AA31" i="1" s="1"/>
</calcChain>
</file>

<file path=xl/sharedStrings.xml><?xml version="1.0" encoding="utf-8"?>
<sst xmlns="http://schemas.openxmlformats.org/spreadsheetml/2006/main" count="142" uniqueCount="83">
  <si>
    <t>Preise in EUR exkl. MwSt</t>
  </si>
  <si>
    <t>Gesamtpreis= Einzelpreis x Anzahl</t>
  </si>
  <si>
    <t>Nr</t>
  </si>
  <si>
    <t>Trägergesellschaft</t>
  </si>
  <si>
    <t>Standort</t>
  </si>
  <si>
    <t>Anzahl Benutzer</t>
  </si>
  <si>
    <r>
      <t xml:space="preserve">Implementierungskosten
</t>
    </r>
    <r>
      <rPr>
        <sz val="10"/>
        <color theme="1"/>
        <rFont val="Arial"/>
        <family val="2"/>
      </rPr>
      <t>(8 Stunden pro Arbeitstag, 
ohne Reisekosten)</t>
    </r>
  </si>
  <si>
    <t>Einzelpreis</t>
  </si>
  <si>
    <t>Anzahl</t>
  </si>
  <si>
    <t>Gesamtpreis</t>
  </si>
  <si>
    <t>AMEOS Klinika Oberhausen</t>
  </si>
  <si>
    <t>AMEOS Klinikum Halberstadt</t>
  </si>
  <si>
    <t>AMEOS Klinikum Bad Salzuflen</t>
  </si>
  <si>
    <t>AMEOS Klinikum Seepark Geestland</t>
  </si>
  <si>
    <t>AMEOS Klinikum Kaiserstuhl</t>
  </si>
  <si>
    <t>AMEOS Klinika Anklam und Ueckermünde, Tagesklinik Pasewalk</t>
  </si>
  <si>
    <t>AMEOS Klinikum Hildesheim</t>
  </si>
  <si>
    <t>AMEOS Klinikum Hameln</t>
  </si>
  <si>
    <t>AMEOS Klinikum Dr. Heines (Bremen)</t>
  </si>
  <si>
    <t>AMEOS Klinikum Haldensleben (Somatik)</t>
  </si>
  <si>
    <t>AMEOS Klinikum Bernburg</t>
  </si>
  <si>
    <t>AMEOS Klinika Aschersleben und Staßfurt</t>
  </si>
  <si>
    <t>AMEOS Klinikum Schönebeck</t>
  </si>
  <si>
    <t>AMEOS Klinikum Alfeld</t>
  </si>
  <si>
    <t>AMEOS Klinikum Haldensleben (Psych)</t>
  </si>
  <si>
    <t>AMEOS Klinikum Osnabrück</t>
  </si>
  <si>
    <t>AMEOS Klinika Somatik Eutin, Oldenburg, Middelburg und Fehmarn</t>
  </si>
  <si>
    <t>AMEOS Klinikum St. Elisabeth Neuburg</t>
  </si>
  <si>
    <t>AMEOS Klinika Heiligenhafen, Preetz, Kiel und Oldenburg, Neustadt, Eutin, und Lübeck I</t>
  </si>
  <si>
    <t>Anzahl Schulungen</t>
  </si>
  <si>
    <r>
      <t xml:space="preserve">Schulungskosten Administratoren
</t>
    </r>
    <r>
      <rPr>
        <sz val="10"/>
        <color theme="1"/>
        <rFont val="Arial"/>
        <family val="2"/>
      </rPr>
      <t>(Schulungstag entspricht 8 Stunden, Teilnehmerbegrenzung gemäß EVB-IT Systemliefervertrag Ziffer 5.1 Lfd. Nr. 1 inkl. Lernmaterial und ohne Reisekosten)</t>
    </r>
  </si>
  <si>
    <r>
      <t xml:space="preserve">Schulungskosten Endanwender
</t>
    </r>
    <r>
      <rPr>
        <sz val="10"/>
        <color theme="1"/>
        <rFont val="Arial"/>
        <family val="2"/>
      </rPr>
      <t>(Schulungstag entspricht 8 Stunden, Teilnehmerbegrenzung gemäß EVB-IT Systemliefervertrag Ziffer 5.1 Lfd. Nr. 3 inkl. Lernmaterial und ohne Reisekosten)</t>
    </r>
  </si>
  <si>
    <r>
      <t xml:space="preserve">Schulungskosten Keyuser
</t>
    </r>
    <r>
      <rPr>
        <sz val="10"/>
        <color theme="1"/>
        <rFont val="Arial"/>
        <family val="2"/>
      </rPr>
      <t>(Schulungstag entspricht 8 Stunden, Teilnehmerbegrenzung gemäß EVB-IT Systemliefervertrag Ziffer 5.1 Lfd. Nr. 2 inkl. Lernmaterial und ohne Reisekosten)</t>
    </r>
  </si>
  <si>
    <t>Anzahl PT</t>
  </si>
  <si>
    <t>Fahrtkosten</t>
  </si>
  <si>
    <t>Kosten:</t>
  </si>
  <si>
    <t>KFZ Benutzung (Preis pro gefahrenen Kilometer)</t>
  </si>
  <si>
    <t xml:space="preserve">öffentliche Verkehrsmittel </t>
  </si>
  <si>
    <t xml:space="preserve">Flug </t>
  </si>
  <si>
    <t>Übernachtung</t>
  </si>
  <si>
    <t>2. Klasse auf Nachweis</t>
  </si>
  <si>
    <t>Economy Class auf Nachweis</t>
  </si>
  <si>
    <t>Hotels (etc.) der Mitttelklasse auf Nachweis</t>
  </si>
  <si>
    <t>KHZG (J)</t>
  </si>
  <si>
    <t>Nord</t>
  </si>
  <si>
    <t>AMEOS Klinikum Bremerhaven GmbH</t>
  </si>
  <si>
    <t>AMEOS Klinikum Geestland GmbH</t>
  </si>
  <si>
    <t>AMEOS Klinikum Haldensleben GmbH</t>
  </si>
  <si>
    <t>Ost</t>
  </si>
  <si>
    <t>AMEOS Klinikum Halberstadt GmbH</t>
  </si>
  <si>
    <t>Süd</t>
  </si>
  <si>
    <t>West</t>
  </si>
  <si>
    <t>AMEOS Klinikum Alfeld GmbH</t>
  </si>
  <si>
    <t>KHZG</t>
  </si>
  <si>
    <t>Aufteilung</t>
  </si>
  <si>
    <t>Region</t>
  </si>
  <si>
    <t>BK</t>
  </si>
  <si>
    <r>
      <t>Lizenzkosten</t>
    </r>
    <r>
      <rPr>
        <b/>
        <sz val="10"/>
        <color rgb="FFC00000"/>
        <rFont val="Arial"/>
        <family val="2"/>
      </rPr>
      <t xml:space="preserve"> einmalig</t>
    </r>
  </si>
  <si>
    <t>AMEOS Klinikum Bad Salzuflen GmbH &amp; Co KG</t>
  </si>
  <si>
    <t>AMEOS Klinikum Aschersleben Staßfurth GmbH</t>
  </si>
  <si>
    <t>AMEOS Krankenhausgesellschaft Ostholstein mbH</t>
  </si>
  <si>
    <t>AMEOS Krankenhausgesellschaft Holstein mbH</t>
  </si>
  <si>
    <t>AMEOS Krankenhausgesellschaft Vorpommern mbH</t>
  </si>
  <si>
    <t>AMEOS Krankenhausgesellschaft Bremen mbH</t>
  </si>
  <si>
    <t>AMEOS Krankenhausgesellschaft Baden mbH</t>
  </si>
  <si>
    <t>AMEOS Krankenhausgesellschaft Niedersachsen mbH</t>
  </si>
  <si>
    <t>AMEOS Krankenhausgesellschaft Oberhausen mbH</t>
  </si>
  <si>
    <t>AMEOS Klinikum Bernburg GmbH</t>
  </si>
  <si>
    <t>AMEOS Krankenhausgesellschaft Neuburg mbH</t>
  </si>
  <si>
    <t>AMEOS Klinikum Schönebeck GmbH</t>
  </si>
  <si>
    <t>Gesamtkosten:</t>
  </si>
  <si>
    <t xml:space="preserve">Gesamtkosten=
 Lizenzkosten
+ Schulungskosten  
+ Implementierungskosten
+ Wartungskosten
</t>
  </si>
  <si>
    <t>Wartungskosten für 5 Jahre</t>
  </si>
  <si>
    <t>Anlage 5 Preisblatt</t>
  </si>
  <si>
    <t>Umsetzung Jahr</t>
  </si>
  <si>
    <t>ID Anlage #1</t>
  </si>
  <si>
    <t>Klinik für Geriatrie Ratzeburg</t>
  </si>
  <si>
    <t>AMEOS Klinikum Inntal GmbH</t>
  </si>
  <si>
    <t>AMEOS Klinikum Inntal</t>
  </si>
  <si>
    <t>AMEOS Klinika Lübeck II</t>
  </si>
  <si>
    <t>AMEOS Klinikum Am Bürgerpark Bremerhaven und AMEOS Klinikum Mitte Bremerhaven</t>
  </si>
  <si>
    <t>AMEOS Klinika Lübeck GmbH</t>
  </si>
  <si>
    <t>AMEOS Klinik für Geriatrie Ratzeburg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</si>
</sst>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quotePrefix="1" applyFont="1" applyFill="1" applyAlignment="1">
      <alignment horizontal="left" wrapText="1"/>
    </xf>
    <xf numFmtId="0" fontId="3" fillId="3" borderId="6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4" borderId="3" xfId="0" applyFont="1" applyFill="1" applyBorder="1" applyAlignment="1">
      <alignment vertical="center" wrapText="1"/>
    </xf>
    <xf numFmtId="44" fontId="2" fillId="5" borderId="2" xfId="2" applyFont="1" applyFill="1" applyBorder="1"/>
    <xf numFmtId="165" fontId="4" fillId="5" borderId="3" xfId="1" applyNumberFormat="1" applyFont="1" applyFill="1" applyBorder="1" applyAlignment="1">
      <alignment vertical="center" wrapText="1"/>
    </xf>
    <xf numFmtId="44" fontId="2" fillId="3" borderId="5" xfId="2" applyFont="1" applyFill="1" applyBorder="1"/>
    <xf numFmtId="44" fontId="2" fillId="5" borderId="6" xfId="2" applyFont="1" applyFill="1" applyBorder="1"/>
    <xf numFmtId="165" fontId="4" fillId="6" borderId="11" xfId="1" applyNumberFormat="1" applyFont="1" applyFill="1" applyBorder="1" applyAlignment="1">
      <alignment vertical="center" wrapText="1"/>
    </xf>
    <xf numFmtId="44" fontId="2" fillId="5" borderId="12" xfId="2" applyFont="1" applyFill="1" applyBorder="1"/>
    <xf numFmtId="44" fontId="2" fillId="3" borderId="13" xfId="2" applyFont="1" applyFill="1" applyBorder="1"/>
    <xf numFmtId="0" fontId="2" fillId="2" borderId="0" xfId="0" applyFont="1" applyFill="1"/>
    <xf numFmtId="44" fontId="2" fillId="3" borderId="14" xfId="2" applyFont="1" applyFill="1" applyBorder="1"/>
    <xf numFmtId="0" fontId="2" fillId="4" borderId="11" xfId="0" applyFont="1" applyFill="1" applyBorder="1" applyAlignment="1">
      <alignment vertical="center" wrapText="1"/>
    </xf>
    <xf numFmtId="44" fontId="2" fillId="5" borderId="15" xfId="2" applyFont="1" applyFill="1" applyBorder="1"/>
    <xf numFmtId="165" fontId="4" fillId="5" borderId="11" xfId="1" applyNumberFormat="1" applyFont="1" applyFill="1" applyBorder="1" applyAlignment="1">
      <alignment vertical="center" wrapText="1"/>
    </xf>
    <xf numFmtId="165" fontId="2" fillId="0" borderId="0" xfId="1" applyNumberFormat="1" applyFont="1"/>
    <xf numFmtId="0" fontId="3" fillId="2" borderId="16" xfId="0" applyFont="1" applyFill="1" applyBorder="1"/>
    <xf numFmtId="0" fontId="3" fillId="2" borderId="17" xfId="0" applyFont="1" applyFill="1" applyBorder="1"/>
    <xf numFmtId="165" fontId="3" fillId="3" borderId="18" xfId="1" applyNumberFormat="1" applyFont="1" applyFill="1" applyBorder="1"/>
    <xf numFmtId="44" fontId="3" fillId="3" borderId="18" xfId="2" applyFont="1" applyFill="1" applyBorder="1"/>
    <xf numFmtId="44" fontId="3" fillId="3" borderId="19" xfId="2" applyFont="1" applyFill="1" applyBorder="1"/>
    <xf numFmtId="44" fontId="3" fillId="3" borderId="20" xfId="2" applyFont="1" applyFill="1" applyBorder="1"/>
    <xf numFmtId="44" fontId="4" fillId="5" borderId="11" xfId="2" applyFont="1" applyFill="1" applyBorder="1" applyAlignment="1">
      <alignment vertical="center" wrapText="1"/>
    </xf>
    <xf numFmtId="165" fontId="4" fillId="2" borderId="11" xfId="1" applyNumberFormat="1" applyFont="1" applyFill="1" applyBorder="1" applyAlignment="1">
      <alignment vertical="center" wrapText="1"/>
    </xf>
    <xf numFmtId="165" fontId="5" fillId="2" borderId="11" xfId="1" applyNumberFormat="1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4" fillId="6" borderId="11" xfId="0" applyFont="1" applyFill="1" applyBorder="1"/>
    <xf numFmtId="0" fontId="2" fillId="4" borderId="2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top" wrapText="1"/>
    </xf>
    <xf numFmtId="0" fontId="4" fillId="6" borderId="11" xfId="1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vertical="center" wrapText="1"/>
    </xf>
    <xf numFmtId="165" fontId="4" fillId="2" borderId="0" xfId="1" applyNumberFormat="1" applyFont="1" applyFill="1" applyBorder="1" applyAlignment="1">
      <alignment vertical="center" wrapText="1"/>
    </xf>
    <xf numFmtId="44" fontId="4" fillId="5" borderId="0" xfId="2" applyFont="1" applyFill="1" applyBorder="1" applyAlignment="1">
      <alignment vertical="center" wrapText="1"/>
    </xf>
    <xf numFmtId="165" fontId="4" fillId="6" borderId="0" xfId="1" applyNumberFormat="1" applyFont="1" applyFill="1" applyBorder="1" applyAlignment="1">
      <alignment vertical="center" wrapText="1"/>
    </xf>
    <xf numFmtId="0" fontId="0" fillId="0" borderId="0" xfId="0" applyBorder="1"/>
    <xf numFmtId="0" fontId="4" fillId="6" borderId="0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4" fillId="2" borderId="1" xfId="0" quotePrefix="1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center" vertical="top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32</xdr:row>
      <xdr:rowOff>28575</xdr:rowOff>
    </xdr:from>
    <xdr:to>
      <xdr:col>9</xdr:col>
      <xdr:colOff>1249830</xdr:colOff>
      <xdr:row>35</xdr:row>
      <xdr:rowOff>49305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5357" y="19201039"/>
          <a:ext cx="2107080" cy="592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1" sqref="B11"/>
    </sheetView>
  </sheetViews>
  <sheetFormatPr baseColWidth="10" defaultRowHeight="14.5" x14ac:dyDescent="0.35"/>
  <cols>
    <col min="1" max="1" width="7.453125" bestFit="1" customWidth="1"/>
    <col min="2" max="2" width="55.26953125" bestFit="1" customWidth="1"/>
    <col min="3" max="3" width="76.453125" customWidth="1"/>
    <col min="4" max="4" width="15" bestFit="1" customWidth="1"/>
    <col min="5" max="5" width="11.453125" bestFit="1" customWidth="1"/>
    <col min="6" max="6" width="21.81640625" bestFit="1" customWidth="1"/>
    <col min="7" max="7" width="12.81640625" bestFit="1" customWidth="1"/>
    <col min="8" max="8" width="11.453125" bestFit="1" customWidth="1"/>
    <col min="9" max="9" width="14.26953125" bestFit="1" customWidth="1"/>
    <col min="10" max="10" width="19.54296875" bestFit="1" customWidth="1"/>
    <col min="11" max="11" width="15.26953125" bestFit="1" customWidth="1"/>
    <col min="12" max="12" width="21.453125" bestFit="1" customWidth="1"/>
    <col min="13" max="13" width="23.1796875" bestFit="1" customWidth="1"/>
    <col min="14" max="14" width="19.54296875" bestFit="1" customWidth="1"/>
    <col min="15" max="15" width="27.81640625" bestFit="1" customWidth="1"/>
    <col min="16" max="16" width="21.453125" bestFit="1" customWidth="1"/>
    <col min="17" max="17" width="19.54296875" bestFit="1" customWidth="1"/>
    <col min="18" max="18" width="27.81640625" bestFit="1" customWidth="1"/>
    <col min="19" max="19" width="21.453125" bestFit="1" customWidth="1"/>
    <col min="20" max="20" width="19.54296875" bestFit="1" customWidth="1"/>
    <col min="21" max="21" width="27.81640625" bestFit="1" customWidth="1"/>
    <col min="22" max="22" width="21.453125" bestFit="1" customWidth="1"/>
    <col min="23" max="23" width="19.54296875" bestFit="1" customWidth="1"/>
    <col min="24" max="24" width="18.81640625" bestFit="1" customWidth="1"/>
    <col min="25" max="25" width="21.453125" bestFit="1" customWidth="1"/>
    <col min="27" max="27" width="28.7265625" bestFit="1" customWidth="1"/>
  </cols>
  <sheetData>
    <row r="1" spans="1:27" x14ac:dyDescent="0.35">
      <c r="A1" s="1"/>
      <c r="B1" s="2" t="s">
        <v>73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79" thickBot="1" x14ac:dyDescent="0.4">
      <c r="A2" s="3"/>
      <c r="B2" s="4" t="s">
        <v>0</v>
      </c>
      <c r="C2" s="3"/>
      <c r="D2" s="3"/>
      <c r="E2" s="3"/>
      <c r="F2" s="3"/>
      <c r="G2" s="3"/>
      <c r="H2" s="3"/>
      <c r="I2" s="3"/>
      <c r="J2" s="61" t="s">
        <v>1</v>
      </c>
      <c r="K2" s="61"/>
      <c r="L2" s="61"/>
      <c r="M2" s="5"/>
      <c r="N2" s="61" t="s">
        <v>1</v>
      </c>
      <c r="O2" s="61"/>
      <c r="P2" s="61"/>
      <c r="Q2" s="61" t="s">
        <v>1</v>
      </c>
      <c r="R2" s="61"/>
      <c r="S2" s="61"/>
      <c r="T2" s="61" t="s">
        <v>1</v>
      </c>
      <c r="U2" s="61"/>
      <c r="V2" s="61"/>
      <c r="W2" s="61" t="s">
        <v>1</v>
      </c>
      <c r="X2" s="61"/>
      <c r="Y2" s="61"/>
      <c r="Z2" s="5"/>
      <c r="AA2" s="6" t="s">
        <v>71</v>
      </c>
    </row>
    <row r="3" spans="1:27" ht="72" customHeight="1" thickBot="1" x14ac:dyDescent="0.4">
      <c r="A3" s="42"/>
      <c r="B3" s="43"/>
      <c r="C3" s="43"/>
      <c r="D3" s="44"/>
      <c r="E3" s="38"/>
      <c r="F3" s="48"/>
      <c r="G3" s="56" t="s">
        <v>54</v>
      </c>
      <c r="H3" s="57"/>
      <c r="I3" s="44" t="s">
        <v>5</v>
      </c>
      <c r="J3" s="62" t="s">
        <v>57</v>
      </c>
      <c r="K3" s="59"/>
      <c r="L3" s="60"/>
      <c r="M3" s="46" t="s">
        <v>72</v>
      </c>
      <c r="N3" s="58" t="s">
        <v>30</v>
      </c>
      <c r="O3" s="59"/>
      <c r="P3" s="60"/>
      <c r="Q3" s="58" t="s">
        <v>32</v>
      </c>
      <c r="R3" s="59"/>
      <c r="S3" s="60"/>
      <c r="T3" s="58" t="s">
        <v>31</v>
      </c>
      <c r="U3" s="59"/>
      <c r="V3" s="60"/>
      <c r="W3" s="58" t="s">
        <v>6</v>
      </c>
      <c r="X3" s="59"/>
      <c r="Y3" s="60"/>
      <c r="Z3" s="8"/>
      <c r="AA3" s="7" t="s">
        <v>70</v>
      </c>
    </row>
    <row r="4" spans="1:27" ht="26.5" thickBot="1" x14ac:dyDescent="0.4">
      <c r="A4" s="42" t="s">
        <v>2</v>
      </c>
      <c r="B4" s="43" t="s">
        <v>3</v>
      </c>
      <c r="C4" s="43" t="s">
        <v>4</v>
      </c>
      <c r="D4" s="44" t="s">
        <v>75</v>
      </c>
      <c r="E4" s="38" t="s">
        <v>53</v>
      </c>
      <c r="F4" s="49" t="s">
        <v>74</v>
      </c>
      <c r="G4" s="37" t="s">
        <v>55</v>
      </c>
      <c r="H4" s="37" t="s">
        <v>56</v>
      </c>
      <c r="I4" s="45" t="str">
        <f>I3</f>
        <v>Anzahl Benutzer</v>
      </c>
      <c r="J4" s="9" t="s">
        <v>7</v>
      </c>
      <c r="K4" s="10" t="s">
        <v>8</v>
      </c>
      <c r="L4" s="11" t="s">
        <v>9</v>
      </c>
      <c r="M4" s="12" t="s">
        <v>9</v>
      </c>
      <c r="N4" s="9" t="s">
        <v>7</v>
      </c>
      <c r="O4" s="10" t="s">
        <v>29</v>
      </c>
      <c r="P4" s="11" t="s">
        <v>9</v>
      </c>
      <c r="Q4" s="9" t="s">
        <v>7</v>
      </c>
      <c r="R4" s="10" t="s">
        <v>29</v>
      </c>
      <c r="S4" s="11" t="s">
        <v>9</v>
      </c>
      <c r="T4" s="9" t="s">
        <v>7</v>
      </c>
      <c r="U4" s="10" t="s">
        <v>29</v>
      </c>
      <c r="V4" s="11" t="s">
        <v>9</v>
      </c>
      <c r="W4" s="9" t="s">
        <v>7</v>
      </c>
      <c r="X4" s="10" t="s">
        <v>33</v>
      </c>
      <c r="Y4" s="12" t="s">
        <v>9</v>
      </c>
      <c r="Z4" s="13"/>
      <c r="AA4" s="12"/>
    </row>
    <row r="5" spans="1:27" ht="15" thickBot="1" x14ac:dyDescent="0.4">
      <c r="A5" s="14">
        <v>1</v>
      </c>
      <c r="B5" s="14" t="s">
        <v>63</v>
      </c>
      <c r="C5" s="41" t="s">
        <v>18</v>
      </c>
      <c r="D5" s="41">
        <v>2</v>
      </c>
      <c r="E5" s="41" t="s">
        <v>43</v>
      </c>
      <c r="F5" s="41">
        <v>2024</v>
      </c>
      <c r="G5" s="41" t="s">
        <v>44</v>
      </c>
      <c r="H5" s="41">
        <v>110</v>
      </c>
      <c r="I5" s="47">
        <v>101</v>
      </c>
      <c r="J5" s="15"/>
      <c r="K5" s="16"/>
      <c r="L5" s="17">
        <f>J5*K5</f>
        <v>0</v>
      </c>
      <c r="M5" s="18"/>
      <c r="N5" s="15"/>
      <c r="O5" s="19">
        <v>1</v>
      </c>
      <c r="P5" s="17">
        <f t="shared" ref="P5:P26" si="0">N5*O5</f>
        <v>0</v>
      </c>
      <c r="Q5" s="15"/>
      <c r="R5" s="19">
        <v>1</v>
      </c>
      <c r="S5" s="17">
        <f t="shared" ref="S5:S26" si="1">Q5*R5</f>
        <v>0</v>
      </c>
      <c r="T5" s="15"/>
      <c r="U5" s="19">
        <v>2</v>
      </c>
      <c r="V5" s="17">
        <f t="shared" ref="V5:V26" si="2">T5*U5</f>
        <v>0</v>
      </c>
      <c r="W5" s="15"/>
      <c r="X5" s="16"/>
      <c r="Y5" s="17">
        <f>W5*X5</f>
        <v>0</v>
      </c>
      <c r="Z5" s="22"/>
      <c r="AA5" s="23">
        <f>L5+M5+P5+S5+V5+Y5</f>
        <v>0</v>
      </c>
    </row>
    <row r="6" spans="1:27" ht="15" thickBot="1" x14ac:dyDescent="0.4">
      <c r="A6" s="24">
        <v>3</v>
      </c>
      <c r="B6" s="24" t="s">
        <v>45</v>
      </c>
      <c r="C6" s="24" t="s">
        <v>80</v>
      </c>
      <c r="D6" s="24">
        <v>3</v>
      </c>
      <c r="E6" s="24" t="s">
        <v>43</v>
      </c>
      <c r="F6" s="41">
        <v>2024</v>
      </c>
      <c r="G6" s="24" t="s">
        <v>44</v>
      </c>
      <c r="H6" s="24">
        <v>116</v>
      </c>
      <c r="I6" s="47">
        <v>306</v>
      </c>
      <c r="J6" s="25"/>
      <c r="K6" s="26"/>
      <c r="L6" s="21">
        <f t="shared" ref="L6:L27" si="3">J6*K6</f>
        <v>0</v>
      </c>
      <c r="M6" s="20"/>
      <c r="N6" s="25"/>
      <c r="O6" s="19">
        <v>0</v>
      </c>
      <c r="P6" s="21">
        <f t="shared" si="0"/>
        <v>0</v>
      </c>
      <c r="Q6" s="25"/>
      <c r="R6" s="19">
        <v>2</v>
      </c>
      <c r="S6" s="21">
        <f t="shared" si="1"/>
        <v>0</v>
      </c>
      <c r="T6" s="25"/>
      <c r="U6" s="19">
        <v>4</v>
      </c>
      <c r="V6" s="17">
        <f t="shared" si="2"/>
        <v>0</v>
      </c>
      <c r="W6" s="25"/>
      <c r="X6" s="26"/>
      <c r="Y6" s="21">
        <f t="shared" ref="Y6:Y10" si="4">W6*X6</f>
        <v>0</v>
      </c>
      <c r="Z6" s="22"/>
      <c r="AA6" s="23">
        <f t="shared" ref="AA6:AA27" si="5">L6+M6+P6+S6+V6+Y6</f>
        <v>0</v>
      </c>
    </row>
    <row r="7" spans="1:27" ht="15" thickBot="1" x14ac:dyDescent="0.4">
      <c r="A7" s="24">
        <v>4</v>
      </c>
      <c r="B7" s="24" t="s">
        <v>46</v>
      </c>
      <c r="C7" s="24" t="s">
        <v>13</v>
      </c>
      <c r="D7" s="24">
        <v>7</v>
      </c>
      <c r="E7" s="24" t="s">
        <v>43</v>
      </c>
      <c r="F7" s="41">
        <v>2024</v>
      </c>
      <c r="G7" s="24" t="s">
        <v>44</v>
      </c>
      <c r="H7" s="24">
        <v>117</v>
      </c>
      <c r="I7" s="47">
        <v>208</v>
      </c>
      <c r="J7" s="25"/>
      <c r="K7" s="26"/>
      <c r="L7" s="21">
        <f t="shared" si="3"/>
        <v>0</v>
      </c>
      <c r="M7" s="20"/>
      <c r="N7" s="25"/>
      <c r="O7" s="19">
        <v>0</v>
      </c>
      <c r="P7" s="21">
        <f t="shared" si="0"/>
        <v>0</v>
      </c>
      <c r="Q7" s="25"/>
      <c r="R7" s="19">
        <v>1</v>
      </c>
      <c r="S7" s="21">
        <f t="shared" si="1"/>
        <v>0</v>
      </c>
      <c r="T7" s="25"/>
      <c r="U7" s="19">
        <v>2</v>
      </c>
      <c r="V7" s="17">
        <f t="shared" si="2"/>
        <v>0</v>
      </c>
      <c r="W7" s="25"/>
      <c r="X7" s="26"/>
      <c r="Y7" s="21">
        <f t="shared" si="4"/>
        <v>0</v>
      </c>
      <c r="Z7" s="22"/>
      <c r="AA7" s="23">
        <f t="shared" si="5"/>
        <v>0</v>
      </c>
    </row>
    <row r="8" spans="1:27" ht="15" thickBot="1" x14ac:dyDescent="0.4">
      <c r="A8" s="24">
        <v>7</v>
      </c>
      <c r="B8" s="24" t="s">
        <v>62</v>
      </c>
      <c r="C8" s="24" t="s">
        <v>15</v>
      </c>
      <c r="D8" s="24">
        <v>4</v>
      </c>
      <c r="E8" s="24" t="s">
        <v>43</v>
      </c>
      <c r="F8" s="41">
        <v>2024</v>
      </c>
      <c r="G8" s="24" t="s">
        <v>44</v>
      </c>
      <c r="H8" s="24">
        <v>530</v>
      </c>
      <c r="I8" s="47">
        <v>717</v>
      </c>
      <c r="J8" s="25"/>
      <c r="K8" s="26"/>
      <c r="L8" s="21">
        <f t="shared" si="3"/>
        <v>0</v>
      </c>
      <c r="M8" s="20"/>
      <c r="N8" s="25"/>
      <c r="O8" s="19">
        <v>0</v>
      </c>
      <c r="P8" s="21">
        <f t="shared" si="0"/>
        <v>0</v>
      </c>
      <c r="Q8" s="25"/>
      <c r="R8" s="19">
        <v>1</v>
      </c>
      <c r="S8" s="21">
        <f t="shared" si="1"/>
        <v>0</v>
      </c>
      <c r="T8" s="25"/>
      <c r="U8" s="19">
        <v>3</v>
      </c>
      <c r="V8" s="17">
        <f t="shared" si="2"/>
        <v>0</v>
      </c>
      <c r="W8" s="25"/>
      <c r="X8" s="26"/>
      <c r="Y8" s="21">
        <f t="shared" si="4"/>
        <v>0</v>
      </c>
      <c r="Z8" s="22"/>
      <c r="AA8" s="23">
        <f t="shared" si="5"/>
        <v>0</v>
      </c>
    </row>
    <row r="9" spans="1:27" ht="15.75" customHeight="1" thickBot="1" x14ac:dyDescent="0.4">
      <c r="A9" s="24">
        <v>9</v>
      </c>
      <c r="B9" s="24" t="s">
        <v>61</v>
      </c>
      <c r="C9" s="24" t="s">
        <v>28</v>
      </c>
      <c r="D9" s="24">
        <v>15</v>
      </c>
      <c r="E9" s="24" t="s">
        <v>43</v>
      </c>
      <c r="F9" s="41">
        <v>2024</v>
      </c>
      <c r="G9" s="24" t="s">
        <v>44</v>
      </c>
      <c r="H9" s="24">
        <v>610</v>
      </c>
      <c r="I9" s="47">
        <v>1034</v>
      </c>
      <c r="J9" s="25"/>
      <c r="K9" s="26"/>
      <c r="L9" s="21">
        <f t="shared" si="3"/>
        <v>0</v>
      </c>
      <c r="M9" s="20"/>
      <c r="N9" s="25"/>
      <c r="O9" s="19">
        <v>0</v>
      </c>
      <c r="P9" s="21">
        <f t="shared" si="0"/>
        <v>0</v>
      </c>
      <c r="Q9" s="25"/>
      <c r="R9" s="19">
        <v>3</v>
      </c>
      <c r="S9" s="21">
        <f t="shared" si="1"/>
        <v>0</v>
      </c>
      <c r="T9" s="25"/>
      <c r="U9" s="19">
        <v>10</v>
      </c>
      <c r="V9" s="17">
        <f t="shared" si="2"/>
        <v>0</v>
      </c>
      <c r="W9" s="25"/>
      <c r="X9" s="26"/>
      <c r="Y9" s="21">
        <f t="shared" si="4"/>
        <v>0</v>
      </c>
      <c r="Z9" s="22"/>
      <c r="AA9" s="23">
        <f t="shared" si="5"/>
        <v>0</v>
      </c>
    </row>
    <row r="10" spans="1:27" ht="15" thickBot="1" x14ac:dyDescent="0.4">
      <c r="A10" s="24">
        <v>14</v>
      </c>
      <c r="B10" s="24" t="s">
        <v>60</v>
      </c>
      <c r="C10" s="24" t="s">
        <v>26</v>
      </c>
      <c r="D10" s="24">
        <v>17</v>
      </c>
      <c r="E10" s="24" t="s">
        <v>43</v>
      </c>
      <c r="F10" s="41">
        <v>2024</v>
      </c>
      <c r="G10" s="24" t="s">
        <v>44</v>
      </c>
      <c r="H10" s="24">
        <v>651</v>
      </c>
      <c r="I10" s="47">
        <v>1281</v>
      </c>
      <c r="J10" s="25"/>
      <c r="K10" s="26"/>
      <c r="L10" s="21">
        <f t="shared" si="3"/>
        <v>0</v>
      </c>
      <c r="M10" s="20"/>
      <c r="N10" s="25"/>
      <c r="O10" s="19">
        <v>0</v>
      </c>
      <c r="P10" s="21">
        <f t="shared" si="0"/>
        <v>0</v>
      </c>
      <c r="Q10" s="25"/>
      <c r="R10" s="19">
        <v>2</v>
      </c>
      <c r="S10" s="21">
        <f t="shared" si="1"/>
        <v>0</v>
      </c>
      <c r="T10" s="25"/>
      <c r="U10" s="19">
        <v>8</v>
      </c>
      <c r="V10" s="17">
        <f t="shared" si="2"/>
        <v>0</v>
      </c>
      <c r="W10" s="25"/>
      <c r="X10" s="26"/>
      <c r="Y10" s="21">
        <f t="shared" si="4"/>
        <v>0</v>
      </c>
      <c r="Z10" s="22"/>
      <c r="AA10" s="23">
        <f t="shared" si="5"/>
        <v>0</v>
      </c>
    </row>
    <row r="11" spans="1:27" ht="15" thickBot="1" x14ac:dyDescent="0.4">
      <c r="A11" s="24">
        <v>18</v>
      </c>
      <c r="B11" s="24" t="s">
        <v>82</v>
      </c>
      <c r="C11" s="24" t="s">
        <v>76</v>
      </c>
      <c r="D11" s="24">
        <v>16</v>
      </c>
      <c r="E11" s="24" t="s">
        <v>43</v>
      </c>
      <c r="F11" s="41">
        <v>2024</v>
      </c>
      <c r="G11" s="24" t="s">
        <v>44</v>
      </c>
      <c r="H11" s="24">
        <v>677</v>
      </c>
      <c r="I11" s="47">
        <v>138</v>
      </c>
      <c r="J11" s="25"/>
      <c r="K11" s="26"/>
      <c r="L11" s="21">
        <v>0</v>
      </c>
      <c r="M11" s="20"/>
      <c r="N11" s="25"/>
      <c r="O11" s="19">
        <v>0</v>
      </c>
      <c r="P11" s="21">
        <v>0</v>
      </c>
      <c r="Q11" s="25"/>
      <c r="R11" s="19">
        <v>1</v>
      </c>
      <c r="S11" s="21">
        <v>0</v>
      </c>
      <c r="T11" s="25"/>
      <c r="U11" s="19">
        <v>2</v>
      </c>
      <c r="V11" s="17">
        <v>0</v>
      </c>
      <c r="W11" s="25"/>
      <c r="X11" s="26"/>
      <c r="Y11" s="21">
        <v>0</v>
      </c>
      <c r="Z11" s="22"/>
      <c r="AA11" s="23">
        <v>0</v>
      </c>
    </row>
    <row r="12" spans="1:27" ht="15" thickBot="1" x14ac:dyDescent="0.4">
      <c r="A12" s="24">
        <v>13</v>
      </c>
      <c r="B12" s="24" t="s">
        <v>81</v>
      </c>
      <c r="C12" s="24" t="s">
        <v>79</v>
      </c>
      <c r="D12" s="24">
        <v>18</v>
      </c>
      <c r="E12" s="24" t="s">
        <v>43</v>
      </c>
      <c r="F12" s="24">
        <v>2025</v>
      </c>
      <c r="G12" s="24" t="s">
        <v>44</v>
      </c>
      <c r="H12" s="24">
        <v>645</v>
      </c>
      <c r="I12" s="47">
        <v>84</v>
      </c>
      <c r="J12" s="25"/>
      <c r="K12" s="26"/>
      <c r="L12" s="21">
        <v>0</v>
      </c>
      <c r="M12" s="20"/>
      <c r="N12" s="25"/>
      <c r="O12" s="19">
        <v>0</v>
      </c>
      <c r="P12" s="21">
        <v>0</v>
      </c>
      <c r="Q12" s="25"/>
      <c r="R12" s="19">
        <v>1</v>
      </c>
      <c r="S12" s="21">
        <v>0</v>
      </c>
      <c r="T12" s="25"/>
      <c r="U12" s="19">
        <v>2</v>
      </c>
      <c r="V12" s="17">
        <v>0</v>
      </c>
      <c r="W12" s="25"/>
      <c r="X12" s="26"/>
      <c r="Y12" s="21">
        <v>0</v>
      </c>
      <c r="Z12" s="22"/>
      <c r="AA12" s="23">
        <v>0</v>
      </c>
    </row>
    <row r="13" spans="1:27" ht="15" thickBot="1" x14ac:dyDescent="0.4">
      <c r="A13" s="24">
        <v>25</v>
      </c>
      <c r="B13" s="24" t="s">
        <v>47</v>
      </c>
      <c r="C13" s="24" t="s">
        <v>24</v>
      </c>
      <c r="D13" s="24">
        <v>10</v>
      </c>
      <c r="E13" s="24" t="s">
        <v>43</v>
      </c>
      <c r="F13" s="24">
        <v>2025</v>
      </c>
      <c r="G13" s="24" t="s">
        <v>48</v>
      </c>
      <c r="H13" s="24">
        <v>130</v>
      </c>
      <c r="I13" s="47">
        <v>111</v>
      </c>
      <c r="J13" s="25"/>
      <c r="K13" s="26"/>
      <c r="L13" s="21">
        <f t="shared" si="3"/>
        <v>0</v>
      </c>
      <c r="M13" s="20"/>
      <c r="N13" s="25"/>
      <c r="O13" s="19">
        <v>0</v>
      </c>
      <c r="P13" s="21">
        <f t="shared" si="0"/>
        <v>0</v>
      </c>
      <c r="Q13" s="25"/>
      <c r="R13" s="19">
        <v>1</v>
      </c>
      <c r="S13" s="21">
        <f t="shared" si="1"/>
        <v>0</v>
      </c>
      <c r="T13" s="25"/>
      <c r="U13" s="19">
        <v>2</v>
      </c>
      <c r="V13" s="17">
        <f t="shared" si="2"/>
        <v>0</v>
      </c>
      <c r="W13" s="25"/>
      <c r="X13" s="26"/>
      <c r="Y13" s="21">
        <f t="shared" ref="Y13:Y27" si="6">W13*X13</f>
        <v>0</v>
      </c>
      <c r="Z13" s="22"/>
      <c r="AA13" s="23">
        <f t="shared" si="5"/>
        <v>0</v>
      </c>
    </row>
    <row r="14" spans="1:27" ht="15" thickBot="1" x14ac:dyDescent="0.4">
      <c r="A14" s="24">
        <v>26</v>
      </c>
      <c r="B14" s="24" t="s">
        <v>47</v>
      </c>
      <c r="C14" s="24" t="s">
        <v>19</v>
      </c>
      <c r="D14" s="24">
        <v>10</v>
      </c>
      <c r="E14" s="24" t="s">
        <v>43</v>
      </c>
      <c r="F14" s="24">
        <v>2025</v>
      </c>
      <c r="G14" s="24" t="s">
        <v>48</v>
      </c>
      <c r="H14" s="24">
        <v>131</v>
      </c>
      <c r="I14" s="47">
        <v>216</v>
      </c>
      <c r="J14" s="25"/>
      <c r="K14" s="26"/>
      <c r="L14" s="21">
        <f t="shared" si="3"/>
        <v>0</v>
      </c>
      <c r="M14" s="20"/>
      <c r="N14" s="25"/>
      <c r="O14" s="19">
        <v>0</v>
      </c>
      <c r="P14" s="21">
        <f t="shared" si="0"/>
        <v>0</v>
      </c>
      <c r="Q14" s="25"/>
      <c r="R14" s="19">
        <v>1</v>
      </c>
      <c r="S14" s="21">
        <f t="shared" si="1"/>
        <v>0</v>
      </c>
      <c r="T14" s="25"/>
      <c r="U14" s="19">
        <v>2</v>
      </c>
      <c r="V14" s="17">
        <f t="shared" si="2"/>
        <v>0</v>
      </c>
      <c r="W14" s="25"/>
      <c r="X14" s="26"/>
      <c r="Y14" s="21">
        <f t="shared" si="6"/>
        <v>0</v>
      </c>
      <c r="Z14" s="22"/>
      <c r="AA14" s="23">
        <f t="shared" si="5"/>
        <v>0</v>
      </c>
    </row>
    <row r="15" spans="1:27" ht="15" thickBot="1" x14ac:dyDescent="0.4">
      <c r="A15" s="24">
        <v>30</v>
      </c>
      <c r="B15" s="24" t="s">
        <v>67</v>
      </c>
      <c r="C15" s="24" t="s">
        <v>20</v>
      </c>
      <c r="D15" s="24">
        <v>11</v>
      </c>
      <c r="E15" s="24" t="s">
        <v>43</v>
      </c>
      <c r="F15" s="24">
        <v>2025</v>
      </c>
      <c r="G15" s="24" t="s">
        <v>48</v>
      </c>
      <c r="H15" s="24">
        <v>303</v>
      </c>
      <c r="I15" s="47">
        <v>276</v>
      </c>
      <c r="J15" s="25"/>
      <c r="K15" s="26"/>
      <c r="L15" s="21">
        <f t="shared" si="3"/>
        <v>0</v>
      </c>
      <c r="M15" s="20"/>
      <c r="N15" s="25"/>
      <c r="O15" s="19">
        <v>0</v>
      </c>
      <c r="P15" s="21">
        <f t="shared" si="0"/>
        <v>0</v>
      </c>
      <c r="Q15" s="25"/>
      <c r="R15" s="19">
        <v>1</v>
      </c>
      <c r="S15" s="21">
        <f t="shared" si="1"/>
        <v>0</v>
      </c>
      <c r="T15" s="25"/>
      <c r="U15" s="19">
        <v>2</v>
      </c>
      <c r="V15" s="17">
        <f t="shared" si="2"/>
        <v>0</v>
      </c>
      <c r="W15" s="25"/>
      <c r="X15" s="26"/>
      <c r="Y15" s="21">
        <f t="shared" si="6"/>
        <v>0</v>
      </c>
      <c r="Z15" s="22"/>
      <c r="AA15" s="23">
        <f t="shared" si="5"/>
        <v>0</v>
      </c>
    </row>
    <row r="16" spans="1:27" ht="15" thickBot="1" x14ac:dyDescent="0.4">
      <c r="A16" s="24">
        <v>31</v>
      </c>
      <c r="B16" s="24" t="s">
        <v>69</v>
      </c>
      <c r="C16" s="24" t="s">
        <v>22</v>
      </c>
      <c r="D16" s="24">
        <v>12</v>
      </c>
      <c r="E16" s="24" t="s">
        <v>43</v>
      </c>
      <c r="F16" s="24">
        <v>2025</v>
      </c>
      <c r="G16" s="24" t="s">
        <v>48</v>
      </c>
      <c r="H16" s="24">
        <v>304</v>
      </c>
      <c r="I16" s="47">
        <v>273</v>
      </c>
      <c r="J16" s="25"/>
      <c r="K16" s="26"/>
      <c r="L16" s="21">
        <f t="shared" si="3"/>
        <v>0</v>
      </c>
      <c r="M16" s="20"/>
      <c r="N16" s="25"/>
      <c r="O16" s="19">
        <v>0</v>
      </c>
      <c r="P16" s="21">
        <f t="shared" si="0"/>
        <v>0</v>
      </c>
      <c r="Q16" s="25"/>
      <c r="R16" s="19">
        <v>1</v>
      </c>
      <c r="S16" s="21">
        <f t="shared" si="1"/>
        <v>0</v>
      </c>
      <c r="T16" s="25"/>
      <c r="U16" s="19">
        <v>2</v>
      </c>
      <c r="V16" s="17">
        <f t="shared" si="2"/>
        <v>0</v>
      </c>
      <c r="W16" s="25"/>
      <c r="X16" s="26"/>
      <c r="Y16" s="21">
        <f t="shared" si="6"/>
        <v>0</v>
      </c>
      <c r="Z16" s="22"/>
      <c r="AA16" s="23">
        <f t="shared" si="5"/>
        <v>0</v>
      </c>
    </row>
    <row r="17" spans="1:27" ht="15" thickBot="1" x14ac:dyDescent="0.4">
      <c r="A17" s="24">
        <v>33</v>
      </c>
      <c r="B17" s="24" t="s">
        <v>59</v>
      </c>
      <c r="C17" s="24" t="s">
        <v>21</v>
      </c>
      <c r="D17" s="24">
        <v>13</v>
      </c>
      <c r="E17" s="24" t="s">
        <v>43</v>
      </c>
      <c r="F17" s="24">
        <v>2025</v>
      </c>
      <c r="G17" s="24" t="s">
        <v>48</v>
      </c>
      <c r="H17" s="24">
        <v>306</v>
      </c>
      <c r="I17" s="47">
        <v>692</v>
      </c>
      <c r="J17" s="25"/>
      <c r="K17" s="26"/>
      <c r="L17" s="21">
        <f t="shared" si="3"/>
        <v>0</v>
      </c>
      <c r="M17" s="20"/>
      <c r="N17" s="25"/>
      <c r="O17" s="19">
        <v>0</v>
      </c>
      <c r="P17" s="21">
        <f t="shared" si="0"/>
        <v>0</v>
      </c>
      <c r="Q17" s="25"/>
      <c r="R17" s="19">
        <v>1</v>
      </c>
      <c r="S17" s="21">
        <f t="shared" si="1"/>
        <v>0</v>
      </c>
      <c r="T17" s="25"/>
      <c r="U17" s="19">
        <v>4</v>
      </c>
      <c r="V17" s="17">
        <f t="shared" si="2"/>
        <v>0</v>
      </c>
      <c r="W17" s="25"/>
      <c r="X17" s="26"/>
      <c r="Y17" s="21">
        <f t="shared" si="6"/>
        <v>0</v>
      </c>
      <c r="Z17" s="22"/>
      <c r="AA17" s="23">
        <f t="shared" si="5"/>
        <v>0</v>
      </c>
    </row>
    <row r="18" spans="1:27" ht="15" thickBot="1" x14ac:dyDescent="0.4">
      <c r="A18" s="24">
        <v>38</v>
      </c>
      <c r="B18" s="24" t="s">
        <v>49</v>
      </c>
      <c r="C18" s="24" t="s">
        <v>11</v>
      </c>
      <c r="D18" s="24">
        <v>14</v>
      </c>
      <c r="E18" s="24" t="s">
        <v>43</v>
      </c>
      <c r="F18" s="24">
        <v>2025</v>
      </c>
      <c r="G18" s="24" t="s">
        <v>48</v>
      </c>
      <c r="H18" s="24">
        <v>410</v>
      </c>
      <c r="I18" s="47">
        <v>433</v>
      </c>
      <c r="J18" s="25"/>
      <c r="K18" s="26"/>
      <c r="L18" s="21">
        <f t="shared" si="3"/>
        <v>0</v>
      </c>
      <c r="M18" s="20"/>
      <c r="N18" s="25"/>
      <c r="O18" s="19">
        <v>0</v>
      </c>
      <c r="P18" s="21">
        <f t="shared" si="0"/>
        <v>0</v>
      </c>
      <c r="Q18" s="25"/>
      <c r="R18" s="19">
        <v>1</v>
      </c>
      <c r="S18" s="21">
        <f t="shared" si="1"/>
        <v>0</v>
      </c>
      <c r="T18" s="25"/>
      <c r="U18" s="19">
        <v>2</v>
      </c>
      <c r="V18" s="17">
        <f t="shared" si="2"/>
        <v>0</v>
      </c>
      <c r="W18" s="25"/>
      <c r="X18" s="26"/>
      <c r="Y18" s="21">
        <f t="shared" si="6"/>
        <v>0</v>
      </c>
      <c r="Z18" s="22"/>
      <c r="AA18" s="23">
        <f t="shared" si="5"/>
        <v>0</v>
      </c>
    </row>
    <row r="19" spans="1:27" ht="15" thickBot="1" x14ac:dyDescent="0.4">
      <c r="A19" s="24">
        <v>41</v>
      </c>
      <c r="B19" s="24" t="s">
        <v>64</v>
      </c>
      <c r="C19" s="24" t="s">
        <v>14</v>
      </c>
      <c r="D19" s="24">
        <v>1</v>
      </c>
      <c r="E19" s="24" t="s">
        <v>43</v>
      </c>
      <c r="F19" s="41">
        <v>2024</v>
      </c>
      <c r="G19" s="24" t="s">
        <v>50</v>
      </c>
      <c r="H19" s="24">
        <v>140</v>
      </c>
      <c r="I19" s="47">
        <v>81</v>
      </c>
      <c r="J19" s="25"/>
      <c r="K19" s="26"/>
      <c r="L19" s="21">
        <f t="shared" si="3"/>
        <v>0</v>
      </c>
      <c r="M19" s="20"/>
      <c r="N19" s="25"/>
      <c r="O19" s="19">
        <v>0</v>
      </c>
      <c r="P19" s="21">
        <f t="shared" si="0"/>
        <v>0</v>
      </c>
      <c r="Q19" s="25"/>
      <c r="R19" s="19">
        <v>1</v>
      </c>
      <c r="S19" s="21">
        <f t="shared" si="1"/>
        <v>0</v>
      </c>
      <c r="T19" s="25"/>
      <c r="U19" s="19">
        <v>2</v>
      </c>
      <c r="V19" s="17">
        <f t="shared" si="2"/>
        <v>0</v>
      </c>
      <c r="W19" s="25"/>
      <c r="X19" s="26"/>
      <c r="Y19" s="21">
        <f t="shared" si="6"/>
        <v>0</v>
      </c>
      <c r="Z19" s="22"/>
      <c r="AA19" s="23">
        <f t="shared" si="5"/>
        <v>0</v>
      </c>
    </row>
    <row r="20" spans="1:27" ht="15" thickBot="1" x14ac:dyDescent="0.4">
      <c r="A20" s="24">
        <v>48</v>
      </c>
      <c r="B20" s="24" t="s">
        <v>68</v>
      </c>
      <c r="C20" s="24" t="s">
        <v>27</v>
      </c>
      <c r="D20" s="24">
        <v>19</v>
      </c>
      <c r="E20" s="24" t="s">
        <v>43</v>
      </c>
      <c r="F20" s="41">
        <v>2024</v>
      </c>
      <c r="G20" s="24" t="s">
        <v>50</v>
      </c>
      <c r="H20" s="24">
        <v>820</v>
      </c>
      <c r="I20" s="47">
        <v>821</v>
      </c>
      <c r="J20" s="25"/>
      <c r="K20" s="26"/>
      <c r="L20" s="21">
        <f t="shared" si="3"/>
        <v>0</v>
      </c>
      <c r="M20" s="20"/>
      <c r="N20" s="25"/>
      <c r="O20" s="19">
        <v>0</v>
      </c>
      <c r="P20" s="21">
        <f t="shared" si="0"/>
        <v>0</v>
      </c>
      <c r="Q20" s="25"/>
      <c r="R20" s="19">
        <v>1</v>
      </c>
      <c r="S20" s="21">
        <f t="shared" si="1"/>
        <v>0</v>
      </c>
      <c r="T20" s="25"/>
      <c r="U20" s="19">
        <v>2</v>
      </c>
      <c r="V20" s="17">
        <f t="shared" si="2"/>
        <v>0</v>
      </c>
      <c r="W20" s="25"/>
      <c r="X20" s="26"/>
      <c r="Y20" s="21">
        <f t="shared" si="6"/>
        <v>0</v>
      </c>
      <c r="Z20" s="22"/>
      <c r="AA20" s="23">
        <f t="shared" si="5"/>
        <v>0</v>
      </c>
    </row>
    <row r="21" spans="1:27" ht="15" thickBot="1" x14ac:dyDescent="0.4">
      <c r="A21" s="24">
        <v>47</v>
      </c>
      <c r="B21" s="24" t="s">
        <v>77</v>
      </c>
      <c r="C21" s="24" t="s">
        <v>78</v>
      </c>
      <c r="D21" s="24">
        <v>20</v>
      </c>
      <c r="E21" s="24" t="s">
        <v>43</v>
      </c>
      <c r="F21" s="41">
        <v>2025</v>
      </c>
      <c r="G21" s="24" t="s">
        <v>50</v>
      </c>
      <c r="H21" s="24">
        <v>810</v>
      </c>
      <c r="I21" s="47">
        <v>178</v>
      </c>
      <c r="J21" s="25"/>
      <c r="K21" s="26"/>
      <c r="L21" s="21">
        <v>0</v>
      </c>
      <c r="M21" s="20"/>
      <c r="N21" s="25"/>
      <c r="O21" s="19">
        <v>0</v>
      </c>
      <c r="P21" s="21">
        <v>0</v>
      </c>
      <c r="Q21" s="25"/>
      <c r="R21" s="19">
        <v>1</v>
      </c>
      <c r="S21" s="21">
        <v>0</v>
      </c>
      <c r="T21" s="25"/>
      <c r="U21" s="19">
        <v>2</v>
      </c>
      <c r="V21" s="17">
        <v>0</v>
      </c>
      <c r="W21" s="25"/>
      <c r="X21" s="26"/>
      <c r="Y21" s="21">
        <v>0</v>
      </c>
      <c r="Z21" s="22"/>
      <c r="AA21" s="23">
        <v>0</v>
      </c>
    </row>
    <row r="22" spans="1:27" ht="15" thickBot="1" x14ac:dyDescent="0.4">
      <c r="A22" s="24">
        <v>55</v>
      </c>
      <c r="B22" s="24" t="s">
        <v>65</v>
      </c>
      <c r="C22" s="24" t="s">
        <v>17</v>
      </c>
      <c r="D22" s="24">
        <v>5</v>
      </c>
      <c r="E22" s="24" t="s">
        <v>43</v>
      </c>
      <c r="F22" s="41">
        <v>2024</v>
      </c>
      <c r="G22" s="24" t="s">
        <v>51</v>
      </c>
      <c r="H22" s="24">
        <v>700</v>
      </c>
      <c r="I22" s="47">
        <v>93</v>
      </c>
      <c r="J22" s="25"/>
      <c r="K22" s="26"/>
      <c r="L22" s="21">
        <f t="shared" si="3"/>
        <v>0</v>
      </c>
      <c r="M22" s="20"/>
      <c r="N22" s="25"/>
      <c r="O22" s="19">
        <v>0</v>
      </c>
      <c r="P22" s="21">
        <f t="shared" si="0"/>
        <v>0</v>
      </c>
      <c r="Q22" s="25"/>
      <c r="R22" s="19">
        <v>1</v>
      </c>
      <c r="S22" s="21">
        <f t="shared" si="1"/>
        <v>0</v>
      </c>
      <c r="T22" s="25"/>
      <c r="U22" s="19">
        <v>2</v>
      </c>
      <c r="V22" s="17">
        <f t="shared" si="2"/>
        <v>0</v>
      </c>
      <c r="W22" s="25"/>
      <c r="X22" s="26"/>
      <c r="Y22" s="21">
        <f t="shared" si="6"/>
        <v>0</v>
      </c>
      <c r="Z22" s="22"/>
      <c r="AA22" s="23">
        <f t="shared" si="5"/>
        <v>0</v>
      </c>
    </row>
    <row r="23" spans="1:27" ht="15" thickBot="1" x14ac:dyDescent="0.4">
      <c r="A23" s="24">
        <v>56</v>
      </c>
      <c r="B23" s="24" t="s">
        <v>65</v>
      </c>
      <c r="C23" s="24" t="s">
        <v>16</v>
      </c>
      <c r="D23" s="24">
        <v>5</v>
      </c>
      <c r="E23" s="24" t="s">
        <v>43</v>
      </c>
      <c r="F23" s="41">
        <v>2024</v>
      </c>
      <c r="G23" s="24" t="s">
        <v>51</v>
      </c>
      <c r="H23" s="24">
        <v>710</v>
      </c>
      <c r="I23" s="47">
        <v>473</v>
      </c>
      <c r="J23" s="25"/>
      <c r="K23" s="26"/>
      <c r="L23" s="21">
        <f t="shared" si="3"/>
        <v>0</v>
      </c>
      <c r="M23" s="20"/>
      <c r="N23" s="25"/>
      <c r="O23" s="19">
        <v>0</v>
      </c>
      <c r="P23" s="21">
        <f t="shared" si="0"/>
        <v>0</v>
      </c>
      <c r="Q23" s="25"/>
      <c r="R23" s="19">
        <v>1</v>
      </c>
      <c r="S23" s="21">
        <f t="shared" si="1"/>
        <v>0</v>
      </c>
      <c r="T23" s="25"/>
      <c r="U23" s="19">
        <v>2</v>
      </c>
      <c r="V23" s="17">
        <f t="shared" si="2"/>
        <v>0</v>
      </c>
      <c r="W23" s="25"/>
      <c r="X23" s="26"/>
      <c r="Y23" s="21">
        <f t="shared" si="6"/>
        <v>0</v>
      </c>
      <c r="Z23" s="22"/>
      <c r="AA23" s="23">
        <f t="shared" si="5"/>
        <v>0</v>
      </c>
    </row>
    <row r="24" spans="1:27" ht="15" thickBot="1" x14ac:dyDescent="0.4">
      <c r="A24" s="24">
        <v>58</v>
      </c>
      <c r="B24" s="24" t="s">
        <v>65</v>
      </c>
      <c r="C24" s="24" t="s">
        <v>25</v>
      </c>
      <c r="D24" s="24">
        <v>5</v>
      </c>
      <c r="E24" s="24" t="s">
        <v>43</v>
      </c>
      <c r="F24" s="41">
        <v>2024</v>
      </c>
      <c r="G24" s="24" t="s">
        <v>51</v>
      </c>
      <c r="H24" s="24">
        <v>720</v>
      </c>
      <c r="I24" s="47">
        <v>371</v>
      </c>
      <c r="J24" s="25"/>
      <c r="K24" s="26"/>
      <c r="L24" s="21">
        <f t="shared" si="3"/>
        <v>0</v>
      </c>
      <c r="M24" s="20"/>
      <c r="N24" s="25"/>
      <c r="O24" s="19">
        <v>0</v>
      </c>
      <c r="P24" s="21">
        <f t="shared" si="0"/>
        <v>0</v>
      </c>
      <c r="Q24" s="25"/>
      <c r="R24" s="19">
        <v>1</v>
      </c>
      <c r="S24" s="21">
        <f t="shared" si="1"/>
        <v>0</v>
      </c>
      <c r="T24" s="25"/>
      <c r="U24" s="19">
        <v>2</v>
      </c>
      <c r="V24" s="17">
        <f t="shared" si="2"/>
        <v>0</v>
      </c>
      <c r="W24" s="25"/>
      <c r="X24" s="26"/>
      <c r="Y24" s="21">
        <f t="shared" si="6"/>
        <v>0</v>
      </c>
      <c r="Z24" s="22"/>
      <c r="AA24" s="23">
        <f t="shared" si="5"/>
        <v>0</v>
      </c>
    </row>
    <row r="25" spans="1:27" ht="15" thickBot="1" x14ac:dyDescent="0.4">
      <c r="A25" s="24">
        <v>59</v>
      </c>
      <c r="B25" s="24" t="s">
        <v>52</v>
      </c>
      <c r="C25" s="24" t="s">
        <v>23</v>
      </c>
      <c r="D25" s="24">
        <v>6</v>
      </c>
      <c r="E25" s="24" t="s">
        <v>43</v>
      </c>
      <c r="F25" s="41">
        <v>2024</v>
      </c>
      <c r="G25" s="24" t="s">
        <v>51</v>
      </c>
      <c r="H25" s="24">
        <v>735</v>
      </c>
      <c r="I25" s="47">
        <v>101</v>
      </c>
      <c r="J25" s="25"/>
      <c r="K25" s="26"/>
      <c r="L25" s="21">
        <f t="shared" si="3"/>
        <v>0</v>
      </c>
      <c r="M25" s="20"/>
      <c r="N25" s="25"/>
      <c r="O25" s="19">
        <v>0</v>
      </c>
      <c r="P25" s="21">
        <f t="shared" si="0"/>
        <v>0</v>
      </c>
      <c r="Q25" s="25"/>
      <c r="R25" s="19">
        <v>1</v>
      </c>
      <c r="S25" s="21">
        <f t="shared" si="1"/>
        <v>0</v>
      </c>
      <c r="T25" s="25"/>
      <c r="U25" s="19">
        <v>2</v>
      </c>
      <c r="V25" s="17">
        <f t="shared" si="2"/>
        <v>0</v>
      </c>
      <c r="W25" s="25"/>
      <c r="X25" s="26"/>
      <c r="Y25" s="21">
        <f t="shared" si="6"/>
        <v>0</v>
      </c>
      <c r="Z25" s="22"/>
      <c r="AA25" s="23">
        <f t="shared" si="5"/>
        <v>0</v>
      </c>
    </row>
    <row r="26" spans="1:27" ht="15" thickBot="1" x14ac:dyDescent="0.4">
      <c r="A26" s="24">
        <v>60</v>
      </c>
      <c r="B26" s="24" t="s">
        <v>58</v>
      </c>
      <c r="C26" s="24" t="s">
        <v>12</v>
      </c>
      <c r="D26" s="24">
        <v>9</v>
      </c>
      <c r="E26" s="24" t="s">
        <v>43</v>
      </c>
      <c r="F26" s="41">
        <v>2024</v>
      </c>
      <c r="G26" s="24" t="s">
        <v>51</v>
      </c>
      <c r="H26" s="24">
        <v>736</v>
      </c>
      <c r="I26" s="47">
        <v>31</v>
      </c>
      <c r="J26" s="25"/>
      <c r="K26" s="26"/>
      <c r="L26" s="21">
        <f t="shared" si="3"/>
        <v>0</v>
      </c>
      <c r="M26" s="20"/>
      <c r="N26" s="25"/>
      <c r="O26" s="19">
        <v>0</v>
      </c>
      <c r="P26" s="21">
        <f t="shared" si="0"/>
        <v>0</v>
      </c>
      <c r="Q26" s="25"/>
      <c r="R26" s="19">
        <v>1</v>
      </c>
      <c r="S26" s="21">
        <f t="shared" si="1"/>
        <v>0</v>
      </c>
      <c r="T26" s="25"/>
      <c r="U26" s="19">
        <v>2</v>
      </c>
      <c r="V26" s="17">
        <f t="shared" si="2"/>
        <v>0</v>
      </c>
      <c r="W26" s="25"/>
      <c r="X26" s="26"/>
      <c r="Y26" s="21">
        <f t="shared" si="6"/>
        <v>0</v>
      </c>
      <c r="Z26" s="22"/>
      <c r="AA26" s="23">
        <f t="shared" si="5"/>
        <v>0</v>
      </c>
    </row>
    <row r="27" spans="1:27" x14ac:dyDescent="0.35">
      <c r="A27" s="24">
        <v>66</v>
      </c>
      <c r="B27" s="24" t="s">
        <v>66</v>
      </c>
      <c r="C27" s="24" t="s">
        <v>10</v>
      </c>
      <c r="D27" s="24">
        <v>8</v>
      </c>
      <c r="E27" s="24" t="s">
        <v>43</v>
      </c>
      <c r="F27" s="41">
        <v>2024</v>
      </c>
      <c r="G27" s="24" t="s">
        <v>51</v>
      </c>
      <c r="H27" s="24">
        <v>750</v>
      </c>
      <c r="I27" s="47">
        <v>695</v>
      </c>
      <c r="J27" s="25"/>
      <c r="K27" s="26"/>
      <c r="L27" s="21">
        <f t="shared" si="3"/>
        <v>0</v>
      </c>
      <c r="M27" s="20"/>
      <c r="N27" s="25"/>
      <c r="O27" s="19">
        <v>0</v>
      </c>
      <c r="P27" s="21">
        <f t="shared" ref="P27" si="7">N27*O27</f>
        <v>0</v>
      </c>
      <c r="Q27" s="25"/>
      <c r="R27" s="19">
        <v>1</v>
      </c>
      <c r="S27" s="21">
        <f t="shared" ref="S27" si="8">Q27*R27</f>
        <v>0</v>
      </c>
      <c r="T27" s="25"/>
      <c r="U27" s="19">
        <v>2</v>
      </c>
      <c r="V27" s="17">
        <f t="shared" ref="V27" si="9">T27*U27</f>
        <v>0</v>
      </c>
      <c r="W27" s="25"/>
      <c r="X27" s="26"/>
      <c r="Y27" s="21">
        <f t="shared" si="6"/>
        <v>0</v>
      </c>
      <c r="Z27" s="22"/>
      <c r="AA27" s="23">
        <f t="shared" si="5"/>
        <v>0</v>
      </c>
    </row>
    <row r="28" spans="1:27" ht="15" thickBot="1" x14ac:dyDescent="0.4">
      <c r="A28" s="1"/>
      <c r="B28" s="1"/>
      <c r="C28" s="1"/>
      <c r="D28" s="1"/>
      <c r="E28" s="1"/>
      <c r="F28" s="1"/>
      <c r="G28" s="1"/>
      <c r="H28" s="1"/>
      <c r="I28" s="27"/>
      <c r="J28" s="1"/>
      <c r="K28" s="27"/>
      <c r="L28" s="1"/>
      <c r="M28" s="1"/>
      <c r="N28" s="1"/>
      <c r="O28" s="27"/>
      <c r="P28" s="1"/>
      <c r="Q28" s="1"/>
      <c r="R28" s="27"/>
      <c r="S28" s="1"/>
      <c r="T28" s="1"/>
      <c r="U28" s="27"/>
      <c r="V28" s="1"/>
      <c r="W28" s="1"/>
      <c r="X28" s="22"/>
      <c r="Y28" s="22"/>
      <c r="Z28" s="22"/>
      <c r="AA28" s="1"/>
    </row>
    <row r="29" spans="1:27" ht="15" thickBot="1" x14ac:dyDescent="0.4">
      <c r="A29" s="28"/>
      <c r="B29" s="29"/>
      <c r="C29" s="29"/>
      <c r="D29" s="29"/>
      <c r="E29" s="29"/>
      <c r="F29" s="29"/>
      <c r="G29" s="29"/>
      <c r="H29" s="29"/>
      <c r="I29" s="30">
        <f>SUBTOTAL(9,I5:I27)</f>
        <v>8714</v>
      </c>
      <c r="J29" s="29"/>
      <c r="K29" s="30">
        <f>SUBTOTAL(9,K5:K27)</f>
        <v>0</v>
      </c>
      <c r="L29" s="31">
        <f t="shared" ref="L29:M29" si="10">SUBTOTAL(9,L5:L27)</f>
        <v>0</v>
      </c>
      <c r="M29" s="31">
        <f t="shared" si="10"/>
        <v>0</v>
      </c>
      <c r="N29" s="29"/>
      <c r="O29" s="30">
        <f>SUBTOTAL(9,O5:O27)</f>
        <v>1</v>
      </c>
      <c r="P29" s="31">
        <f>SUBTOTAL(9,P5:P27)</f>
        <v>0</v>
      </c>
      <c r="Q29" s="29"/>
      <c r="R29" s="30">
        <f>SUBTOTAL(9,R5:R27)</f>
        <v>27</v>
      </c>
      <c r="S29" s="31">
        <f>SUBTOTAL(9,S5:S27)</f>
        <v>0</v>
      </c>
      <c r="T29" s="29"/>
      <c r="U29" s="30">
        <f>SUBTOTAL(9,U5:U27)</f>
        <v>65</v>
      </c>
      <c r="V29" s="31">
        <f>SUBTOTAL(9,V5:V27)</f>
        <v>0</v>
      </c>
      <c r="W29" s="29"/>
      <c r="X29" s="30">
        <f>SUBTOTAL(9,X5:X27)</f>
        <v>0</v>
      </c>
      <c r="Y29" s="32">
        <f>SUBTOTAL(9,Y5:Y27)</f>
        <v>0</v>
      </c>
      <c r="Z29" s="22"/>
      <c r="AA29" s="33">
        <f>SUBTOTAL(9,AA5:AA27)</f>
        <v>0</v>
      </c>
    </row>
    <row r="30" spans="1:27" ht="15" thickBot="1" x14ac:dyDescent="0.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ht="15" thickBot="1" x14ac:dyDescent="0.4">
      <c r="A31" s="28"/>
      <c r="B31" s="29"/>
      <c r="C31" s="29"/>
      <c r="D31" s="29"/>
      <c r="E31" s="29"/>
      <c r="F31" s="29"/>
      <c r="G31" s="29"/>
      <c r="H31" s="29"/>
      <c r="I31" s="30">
        <f>I29</f>
        <v>8714</v>
      </c>
      <c r="J31" s="29"/>
      <c r="K31" s="30">
        <f>K29</f>
        <v>0</v>
      </c>
      <c r="L31" s="31">
        <f>L29*1.19</f>
        <v>0</v>
      </c>
      <c r="M31" s="31">
        <f>M29*1.19</f>
        <v>0</v>
      </c>
      <c r="N31" s="29"/>
      <c r="O31" s="30">
        <f>O29</f>
        <v>1</v>
      </c>
      <c r="P31" s="31">
        <f>P29*1.19</f>
        <v>0</v>
      </c>
      <c r="Q31" s="29"/>
      <c r="R31" s="30">
        <f>R29</f>
        <v>27</v>
      </c>
      <c r="S31" s="31">
        <f>S29*1.19</f>
        <v>0</v>
      </c>
      <c r="T31" s="29"/>
      <c r="U31" s="30">
        <f>U29</f>
        <v>65</v>
      </c>
      <c r="V31" s="31">
        <f>V29*1.19</f>
        <v>0</v>
      </c>
      <c r="W31" s="29"/>
      <c r="X31" s="30">
        <f>X29</f>
        <v>0</v>
      </c>
      <c r="Y31" s="31">
        <f>Y29*1.19</f>
        <v>0</v>
      </c>
      <c r="Z31" s="22"/>
      <c r="AA31" s="31">
        <f>AA29*1.19</f>
        <v>0</v>
      </c>
    </row>
    <row r="33" spans="2:4" ht="15.5" x14ac:dyDescent="0.35">
      <c r="B33" s="36" t="s">
        <v>34</v>
      </c>
      <c r="C33" s="36" t="s">
        <v>35</v>
      </c>
      <c r="D33" s="50"/>
    </row>
    <row r="34" spans="2:4" x14ac:dyDescent="0.35">
      <c r="C34" s="35"/>
      <c r="D34" s="51"/>
    </row>
    <row r="35" spans="2:4" x14ac:dyDescent="0.35">
      <c r="B35" t="s">
        <v>36</v>
      </c>
      <c r="C35" s="34"/>
      <c r="D35" s="52"/>
    </row>
    <row r="36" spans="2:4" x14ac:dyDescent="0.35">
      <c r="C36" s="35"/>
      <c r="D36" s="51"/>
    </row>
    <row r="37" spans="2:4" x14ac:dyDescent="0.35">
      <c r="B37" t="s">
        <v>37</v>
      </c>
      <c r="C37" s="19" t="s">
        <v>40</v>
      </c>
      <c r="D37" s="53"/>
    </row>
    <row r="38" spans="2:4" x14ac:dyDescent="0.35">
      <c r="C38" s="35"/>
      <c r="D38" s="51"/>
    </row>
    <row r="39" spans="2:4" x14ac:dyDescent="0.35">
      <c r="B39" t="s">
        <v>38</v>
      </c>
      <c r="C39" s="19" t="s">
        <v>41</v>
      </c>
      <c r="D39" s="53"/>
    </row>
    <row r="40" spans="2:4" x14ac:dyDescent="0.35">
      <c r="C40" s="39"/>
      <c r="D40" s="54"/>
    </row>
    <row r="41" spans="2:4" x14ac:dyDescent="0.35">
      <c r="B41" t="s">
        <v>39</v>
      </c>
      <c r="C41" s="40" t="s">
        <v>42</v>
      </c>
      <c r="D41" s="55"/>
    </row>
  </sheetData>
  <autoFilter ref="A4:Y27"/>
  <mergeCells count="11">
    <mergeCell ref="G3:H3"/>
    <mergeCell ref="W3:Y3"/>
    <mergeCell ref="J2:L2"/>
    <mergeCell ref="N2:P2"/>
    <mergeCell ref="W2:Y2"/>
    <mergeCell ref="N3:P3"/>
    <mergeCell ref="Q2:S2"/>
    <mergeCell ref="Q3:S3"/>
    <mergeCell ref="T2:V2"/>
    <mergeCell ref="T3:V3"/>
    <mergeCell ref="J3:L3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94424F958D974995DBCC1F74A4C237" ma:contentTypeVersion="9" ma:contentTypeDescription="Ein neues Dokument erstellen." ma:contentTypeScope="" ma:versionID="0fdd0d694600b4af3f6e664fe98c5293">
  <xsd:schema xmlns:xsd="http://www.w3.org/2001/XMLSchema" xmlns:xs="http://www.w3.org/2001/XMLSchema" xmlns:p="http://schemas.microsoft.com/office/2006/metadata/properties" xmlns:ns2="c37721e5-e7a2-49fc-a8ec-ddea63aa4342" xmlns:ns3="46860188-afeb-4cdd-b64a-02b24ec5c734" targetNamespace="http://schemas.microsoft.com/office/2006/metadata/properties" ma:root="true" ma:fieldsID="c1c1aafcf01489b59db8c248c7dd9875" ns2:_="" ns3:_="">
    <xsd:import namespace="c37721e5-e7a2-49fc-a8ec-ddea63aa4342"/>
    <xsd:import namespace="46860188-afeb-4cdd-b64a-02b24ec5c7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odified_x0020_by_x0020__x0028_External_x0029_" minOccurs="0"/>
                <xsd:element ref="ns3:Beschreibung" minOccurs="0"/>
                <xsd:element ref="ns3:Quel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721e5-e7a2-49fc-a8ec-ddea63aa43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60188-afeb-4cdd-b64a-02b24ec5c734" elementFormDefault="qualified">
    <xsd:import namespace="http://schemas.microsoft.com/office/2006/documentManagement/types"/>
    <xsd:import namespace="http://schemas.microsoft.com/office/infopath/2007/PartnerControls"/>
    <xsd:element name="Modified_x0020_by_x0020__x0028_External_x0029_" ma:index="10" nillable="true" ma:displayName="Modified by (External)" ma:internalName="Modified_x0020_by_x0020__x0028_External_x0029_" ma:readOnly="true">
      <xsd:simpleType>
        <xsd:restriction base="dms:Text"/>
      </xsd:simpleType>
    </xsd:element>
    <xsd:element name="Beschreibung" ma:index="11" nillable="true" ma:displayName="Beschreibung" ma:internalName="Beschreibung">
      <xsd:simpleType>
        <xsd:restriction base="dms:Text">
          <xsd:maxLength value="255"/>
        </xsd:restriction>
      </xsd:simpleType>
    </xsd:element>
    <xsd:element name="Quelle" ma:index="12" nillable="true" ma:displayName="Quelle" ma:internalName="Quell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elle xmlns="46860188-afeb-4cdd-b64a-02b24ec5c734" xsi:nil="true"/>
    <Beschreibung xmlns="46860188-afeb-4cdd-b64a-02b24ec5c734" xsi:nil="true"/>
  </documentManagement>
</p:properties>
</file>

<file path=customXml/itemProps1.xml><?xml version="1.0" encoding="utf-8"?>
<ds:datastoreItem xmlns:ds="http://schemas.openxmlformats.org/officeDocument/2006/customXml" ds:itemID="{C3D0BEC6-4356-48CC-96A4-E1AD046D6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721e5-e7a2-49fc-a8ec-ddea63aa4342"/>
    <ds:schemaRef ds:uri="46860188-afeb-4cdd-b64a-02b24ec5c7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3155D9-4AC3-4360-BB5B-C0BE601058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666178-B854-40E8-B711-66085FC7DF2C}">
  <ds:schemaRefs>
    <ds:schemaRef ds:uri="http://schemas.microsoft.com/office/2006/documentManagement/types"/>
    <ds:schemaRef ds:uri="http://purl.org/dc/terms/"/>
    <ds:schemaRef ds:uri="http://www.w3.org/XML/1998/namespace"/>
    <ds:schemaRef ds:uri="c37721e5-e7a2-49fc-a8ec-ddea63aa4342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6860188-afeb-4cdd-b64a-02b24ec5c7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KHZG (J)</vt:lpstr>
    </vt:vector>
  </TitlesOfParts>
  <Company>AMEOS Spitalgesellschaft 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Steinke Carsten</dc:creator>
  <cp:lastModifiedBy>Gabbert, Hendrik</cp:lastModifiedBy>
  <dcterms:created xsi:type="dcterms:W3CDTF">2023-07-14T11:14:41Z</dcterms:created>
  <dcterms:modified xsi:type="dcterms:W3CDTF">2024-08-02T21:39:20Z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0x0101005C94424F958D974995DBCC1F74A4C237</vt:lpwstr>
  </property>
</Properties>
</file>