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X:\MCZ\Einkauf\BüroUSt\EK-OST\EK Ost - FOOD\Kartoffeln, frisch + küfertiges Gemüse + MS + FS\2024-30.09.2025 - nur Los 1\Formulare\"/>
    </mc:Choice>
  </mc:AlternateContent>
  <bookViews>
    <workbookView xWindow="7035" yWindow="-180" windowWidth="12345" windowHeight="11640" tabRatio="745"/>
  </bookViews>
  <sheets>
    <sheet name="LB Kartoffeln geschält " sheetId="1" r:id="rId1"/>
  </sheets>
  <definedNames>
    <definedName name="_xlnm.Print_Area" localSheetId="0">'LB Kartoffeln geschält '!$A$1:$P$32</definedName>
    <definedName name="_xlnm.Print_Titles" localSheetId="0">'LB Kartoffeln geschält '!$A:$C,'LB Kartoffeln geschält '!$16:$19</definedName>
  </definedNames>
  <calcPr calcId="162913"/>
</workbook>
</file>

<file path=xl/calcChain.xml><?xml version="1.0" encoding="utf-8"?>
<calcChain xmlns="http://schemas.openxmlformats.org/spreadsheetml/2006/main">
  <c r="K24" i="1" l="1"/>
  <c r="E32" i="1" l="1"/>
  <c r="K29" i="1"/>
  <c r="K30" i="1"/>
  <c r="F29" i="1"/>
  <c r="F30" i="1"/>
  <c r="F28" i="1"/>
  <c r="K28" i="1"/>
  <c r="K27" i="1"/>
  <c r="F27" i="1"/>
  <c r="F21" i="1" l="1"/>
  <c r="F22" i="1"/>
  <c r="F23" i="1"/>
  <c r="F24" i="1"/>
  <c r="F25" i="1"/>
  <c r="F26" i="1"/>
  <c r="F31" i="1"/>
  <c r="F20" i="1"/>
  <c r="F32" i="1" l="1"/>
  <c r="G32" i="1" s="1"/>
  <c r="K21" i="1" l="1"/>
  <c r="K20" i="1"/>
  <c r="K23" i="1"/>
  <c r="K26" i="1"/>
  <c r="K22" i="1"/>
  <c r="K25" i="1"/>
  <c r="K31" i="1"/>
  <c r="K19" i="1"/>
  <c r="K32" i="1" l="1"/>
</calcChain>
</file>

<file path=xl/sharedStrings.xml><?xml version="1.0" encoding="utf-8"?>
<sst xmlns="http://schemas.openxmlformats.org/spreadsheetml/2006/main" count="66" uniqueCount="66">
  <si>
    <t>Leistungsgegenstand Produktbeschreibung</t>
  </si>
  <si>
    <t>Art.Nr.Firma</t>
  </si>
  <si>
    <t>Anstalt des öffentlichen Rechts</t>
  </si>
  <si>
    <t>Studentenwerk Leipzig</t>
  </si>
  <si>
    <t>Mensen &amp; Cafeterien/ Zentraler Einkauf</t>
  </si>
  <si>
    <t>Goethestraße 6</t>
  </si>
  <si>
    <t>04109 Leipzig</t>
  </si>
  <si>
    <t>Gesamtpreis der Position</t>
  </si>
  <si>
    <t>lft.  Nr.</t>
  </si>
  <si>
    <t>Preis pro Kilogramm</t>
  </si>
  <si>
    <t>Liefergebinde</t>
  </si>
  <si>
    <t>Hersteller/ Produzent</t>
  </si>
  <si>
    <t>(Beispiel:)  Kartoffeln, ganz, geschält</t>
  </si>
  <si>
    <t>Knolle e.V.</t>
  </si>
  <si>
    <t>voraussichtliche Bezugsmenge in Kilogramm /  im Leistungszeitraum</t>
  </si>
  <si>
    <t>5,- kg/ 10,-kg</t>
  </si>
  <si>
    <t>EKO</t>
  </si>
  <si>
    <t>T000</t>
  </si>
  <si>
    <t>T001</t>
  </si>
  <si>
    <t>T003</t>
  </si>
  <si>
    <t>T004</t>
  </si>
  <si>
    <t>T005</t>
  </si>
  <si>
    <t>T006</t>
  </si>
  <si>
    <t>T008</t>
  </si>
  <si>
    <t>Los 1 - Frische geschälte Kartoffeln</t>
  </si>
  <si>
    <t>Allgemeine Leistungsbeschreibung - Los 1:</t>
  </si>
  <si>
    <t>Inverkehrbringer nach VO EG 178/2002 (Hersteller o. Markenbesitzer)</t>
  </si>
  <si>
    <t>Produktmarke / Markenname</t>
  </si>
  <si>
    <t>Datum letzte Änderung</t>
  </si>
  <si>
    <t>T009</t>
  </si>
  <si>
    <t>Bitte unbedingt ausfüllen !</t>
  </si>
  <si>
    <t>Das MHD der frischen Kartoffelprodukte von 3 Tagen und das MHD der vacuumierten Kartoffelprodukte von 5 Tagen bezieht sich auf die Restlaufzeit inklusive des Anliefertages.</t>
  </si>
  <si>
    <r>
      <t xml:space="preserve">Kartoffeln, geschält, Würfel, 10 x 10 mm, vacuumiert                                                                       </t>
    </r>
    <r>
      <rPr>
        <sz val="8"/>
        <rFont val="Calibri"/>
        <family val="2"/>
      </rPr>
      <t>o.dp.Z. bezogen auf die Zubereitung</t>
    </r>
  </si>
  <si>
    <r>
      <t xml:space="preserve">Kartoffeln, geschält, Würfel, 20 x 20 mm, vacuumiert                                                                       </t>
    </r>
    <r>
      <rPr>
        <sz val="8"/>
        <rFont val="Calibri"/>
        <family val="2"/>
      </rPr>
      <t>o.dp.Z. bezogen auf die Zubereitung</t>
    </r>
  </si>
  <si>
    <r>
      <t xml:space="preserve">Kartoffeln, geschält, Stifte, </t>
    </r>
    <r>
      <rPr>
        <b/>
        <sz val="8"/>
        <color indexed="8"/>
        <rFont val="Calibri"/>
        <family val="2"/>
      </rPr>
      <t>2 x 2 mm</t>
    </r>
    <r>
      <rPr>
        <b/>
        <sz val="8"/>
        <rFont val="Calibri"/>
        <family val="2"/>
      </rPr>
      <t xml:space="preserve">                                                </t>
    </r>
  </si>
  <si>
    <r>
      <t xml:space="preserve">Pariser Kartoffeln, geschält, leicht vaccumiert                           </t>
    </r>
    <r>
      <rPr>
        <sz val="8"/>
        <rFont val="Calibri"/>
        <family val="2"/>
      </rPr>
      <t>o.dp.Z. bezogen auf die Zubereitung</t>
    </r>
  </si>
  <si>
    <t xml:space="preserve">Die in Position 1 angebotene Kartoffelsorte ist vorwiegend festkochend. Bei Bedarf einzelner Studentenwerke, wird zum gleichen Preis eine mehlig oder festkochende Variante geliefert.   </t>
  </si>
  <si>
    <t>Revisions-nummer (soweit vorhanden)</t>
  </si>
  <si>
    <r>
      <t xml:space="preserve">Kartoffeln, geschält, leicht vacuumiert                                  </t>
    </r>
    <r>
      <rPr>
        <sz val="8"/>
        <rFont val="Calibri"/>
        <family val="2"/>
      </rPr>
      <t>(zumindest Hausfrauenschnitt)                                                           o.dp.Z. bezogen auf die Zubereitung</t>
    </r>
  </si>
  <si>
    <r>
      <t xml:space="preserve">Kartoffeln, geschält, Risolee/ Drillinge,                                           ca. 20 x 30 mm, leicht vacuumiert                                                                  </t>
    </r>
    <r>
      <rPr>
        <sz val="8"/>
        <rFont val="Calibri"/>
        <family val="2"/>
      </rPr>
      <t>o.dp.Z. bezogen auf die Zubereitung</t>
    </r>
  </si>
  <si>
    <r>
      <t xml:space="preserve">Kartoffeln, geschält, leicht vacuumiert                                  </t>
    </r>
    <r>
      <rPr>
        <sz val="8"/>
        <rFont val="Calibri"/>
        <family val="2"/>
      </rPr>
      <t xml:space="preserve">(zumindest Hausfrauenschnitt)                                 </t>
    </r>
    <r>
      <rPr>
        <b/>
        <sz val="8"/>
        <rFont val="Calibri"/>
        <family val="2"/>
      </rPr>
      <t xml:space="preserve">mehligkochend für Püree geeignet        </t>
    </r>
    <r>
      <rPr>
        <sz val="8"/>
        <rFont val="Calibri"/>
        <family val="2"/>
      </rPr>
      <t xml:space="preserve">                                              o.dp.Z. bezogen auf die Zubereitung</t>
    </r>
  </si>
  <si>
    <t>BE</t>
  </si>
  <si>
    <t>BE angeboten</t>
  </si>
  <si>
    <t>Gesamt Wert</t>
  </si>
  <si>
    <t>Leistungsbeschreibung / Preisblatt - Frische geschälte Kartoffeln, küchenfertiges Obst und Gemüse, Obst- und Gemüsemischungen und Fertigsalate</t>
  </si>
  <si>
    <t>Herkunftland der Rohstoffe</t>
  </si>
  <si>
    <r>
      <rPr>
        <b/>
        <sz val="8"/>
        <rFont val="Calibri"/>
        <family val="2"/>
      </rPr>
      <t xml:space="preserve">Artikel aus:   </t>
    </r>
    <r>
      <rPr>
        <sz val="8"/>
        <rFont val="Calibri"/>
        <family val="2"/>
      </rPr>
      <t xml:space="preserve">                                                                 </t>
    </r>
    <r>
      <rPr>
        <i/>
        <sz val="8"/>
        <rFont val="Calibri"/>
        <family val="2"/>
      </rPr>
      <t xml:space="preserve">zusammengesetzten Zutaten                                                                   </t>
    </r>
    <r>
      <rPr>
        <sz val="8"/>
        <rFont val="Calibri"/>
        <family val="2"/>
      </rPr>
      <t>(</t>
    </r>
    <r>
      <rPr>
        <u/>
        <sz val="8"/>
        <rFont val="Calibri"/>
        <family val="2"/>
      </rPr>
      <t>Produktionsland</t>
    </r>
    <r>
      <rPr>
        <sz val="8"/>
        <rFont val="Calibri"/>
        <family val="2"/>
      </rPr>
      <t xml:space="preserve"> (z.B. Tortellini gefüllt - Italien) oder ein Verweis auf die Herkunft der Unterzutaten in der Produktspezifikation) </t>
    </r>
  </si>
  <si>
    <t>Identifikation / Produktzuordnung / Gültigkeitserklärung für Spezifikationen des Inverkehrbringers ( Hersteller / Markenbesitzer )</t>
  </si>
  <si>
    <r>
      <rPr>
        <b/>
        <i/>
        <sz val="8"/>
        <rFont val="Calibri"/>
        <family val="2"/>
      </rPr>
      <t xml:space="preserve">Artikel aus:     </t>
    </r>
    <r>
      <rPr>
        <i/>
        <sz val="8"/>
        <rFont val="Calibri"/>
        <family val="2"/>
      </rPr>
      <t xml:space="preserve">                                                                                    unverarbeitete Lebensmittel </t>
    </r>
    <r>
      <rPr>
        <sz val="8"/>
        <rFont val="Calibri"/>
        <family val="2"/>
      </rPr>
      <t xml:space="preserve">                                                                                        (</t>
    </r>
    <r>
      <rPr>
        <u/>
        <sz val="8"/>
        <rFont val="Calibri"/>
        <family val="2"/>
      </rPr>
      <t>Anbauland</t>
    </r>
    <r>
      <rPr>
        <sz val="8"/>
        <rFont val="Calibri"/>
        <family val="2"/>
      </rPr>
      <t xml:space="preserve"> (z.B. Reis - China) </t>
    </r>
  </si>
  <si>
    <t>T002</t>
  </si>
  <si>
    <t>EK-Ost 24-13</t>
  </si>
  <si>
    <t>Die Kartoffeln stammen aus regionalen Anbau und sind nicht genverändert. Alle zur Auslieferung gebrachten Produkte werden in durchsichtiger heller Folie angeliefert.</t>
  </si>
  <si>
    <t xml:space="preserve">Die geschälten Kartoffeln der Positionen 1 und 2 werden in einer tellerfertigen Größe geliefert (zumindest Hausfrauenschnitt). </t>
  </si>
  <si>
    <t>Leistungszeitraum: 1.10.2024 - 31.05.2025</t>
  </si>
  <si>
    <t>8 Monate</t>
  </si>
  <si>
    <t xml:space="preserve">BIO - Kartoffeln, geschält, ganz, 10,- kg </t>
  </si>
  <si>
    <t xml:space="preserve">BIO - Kartoffeln, geschält, ganz, 5,- kg </t>
  </si>
  <si>
    <t xml:space="preserve">BIO - Kartoffeln, geschält, Scheiben,                             mehlig kochend, 10,- kg </t>
  </si>
  <si>
    <t xml:space="preserve">BIO - Kartoffeln, geschält, Scheiben,                             mehlig kochend, 5,- kg </t>
  </si>
  <si>
    <t xml:space="preserve">BIO - Kartoffeln, geschält, ganz,                                   mehlig kochen, 5,- kg </t>
  </si>
  <si>
    <t>GTIN
(Global Trade Item Number)
des angebotenen Gebindes</t>
  </si>
  <si>
    <t>Das Los 1 muss zu mindest mit 80 % der Bewertungseinheiten angeboten werden!</t>
  </si>
  <si>
    <t>T007</t>
  </si>
  <si>
    <t>T010</t>
  </si>
  <si>
    <t>T011</t>
  </si>
  <si>
    <t>T012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</si>
</sst>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#,##0.00\ _€"/>
    <numFmt numFmtId="167" formatCode="_(* #,##0.00_);_(* \(#,##0.00\);_(* &quot;-&quot;??_);_(@_)"/>
    <numFmt numFmtId="168" formatCode="#,##0.000\ &quot;€&quot;"/>
  </numFmts>
  <fonts count="60" x14ac:knownFonts="1">
    <font>
      <sz val="10"/>
      <name val="Arial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sz val="8"/>
      <color indexed="8"/>
      <name val="Calibri"/>
      <family val="2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vertAlign val="superscript"/>
      <sz val="16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vertAlign val="superscript"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4"/>
      <name val="Calibri"/>
      <family val="2"/>
      <scheme val="minor"/>
    </font>
    <font>
      <b/>
      <sz val="7"/>
      <name val="Calibri"/>
      <family val="2"/>
      <scheme val="minor"/>
    </font>
    <font>
      <b/>
      <u/>
      <sz val="7"/>
      <name val="Calibri"/>
      <family val="2"/>
      <scheme val="minor"/>
    </font>
    <font>
      <sz val="7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7"/>
      <color indexed="8"/>
      <name val="Calibri"/>
      <family val="2"/>
      <scheme val="minor"/>
    </font>
    <font>
      <b/>
      <u/>
      <sz val="7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8"/>
      <name val="Calibri"/>
      <family val="2"/>
    </font>
    <font>
      <u/>
      <sz val="8"/>
      <name val="Calibri"/>
      <family val="2"/>
    </font>
    <font>
      <b/>
      <i/>
      <sz val="8"/>
      <name val="Calibri"/>
      <family val="2"/>
    </font>
    <font>
      <b/>
      <sz val="9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11" borderId="1" applyNumberFormat="0" applyAlignment="0" applyProtection="0"/>
    <xf numFmtId="0" fontId="4" fillId="11" borderId="2" applyNumberFormat="0" applyAlignment="0" applyProtection="0"/>
    <xf numFmtId="0" fontId="5" fillId="4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8" fillId="3" borderId="0" applyNumberFormat="0" applyBorder="0" applyAlignment="0" applyProtection="0"/>
    <xf numFmtId="167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9" fillId="12" borderId="0" applyNumberFormat="0" applyBorder="0" applyAlignment="0" applyProtection="0"/>
    <xf numFmtId="0" fontId="1" fillId="13" borderId="4" applyNumberFormat="0" applyFont="0" applyAlignment="0" applyProtection="0"/>
    <xf numFmtId="0" fontId="10" fillId="2" borderId="0" applyNumberFormat="0" applyBorder="0" applyAlignment="0" applyProtection="0"/>
    <xf numFmtId="0" fontId="18" fillId="0" borderId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9" applyNumberFormat="0" applyAlignment="0" applyProtection="0"/>
  </cellStyleXfs>
  <cellXfs count="15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23" fillId="0" borderId="0" xfId="0" applyFont="1" applyAlignment="1" applyProtection="1">
      <alignment horizontal="center"/>
      <protection locked="0"/>
    </xf>
    <xf numFmtId="49" fontId="23" fillId="0" borderId="0" xfId="0" applyNumberFormat="1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left"/>
    </xf>
    <xf numFmtId="0" fontId="26" fillId="0" borderId="0" xfId="0" applyFont="1" applyProtection="1"/>
    <xf numFmtId="0" fontId="23" fillId="0" borderId="0" xfId="0" applyFont="1" applyProtection="1"/>
    <xf numFmtId="0" fontId="23" fillId="0" borderId="0" xfId="0" applyFont="1"/>
    <xf numFmtId="0" fontId="24" fillId="0" borderId="0" xfId="0" applyFont="1" applyProtection="1"/>
    <xf numFmtId="0" fontId="27" fillId="18" borderId="0" xfId="0" applyFont="1" applyFill="1" applyBorder="1" applyProtection="1"/>
    <xf numFmtId="0" fontId="29" fillId="0" borderId="0" xfId="0" applyFont="1" applyAlignment="1" applyProtection="1">
      <alignment horizontal="center"/>
    </xf>
    <xf numFmtId="0" fontId="29" fillId="0" borderId="0" xfId="0" applyFont="1" applyAlignment="1" applyProtection="1"/>
    <xf numFmtId="0" fontId="30" fillId="0" borderId="0" xfId="0" applyFont="1" applyBorder="1" applyProtection="1"/>
    <xf numFmtId="0" fontId="31" fillId="0" borderId="0" xfId="0" applyFont="1" applyBorder="1" applyProtection="1"/>
    <xf numFmtId="0" fontId="32" fillId="15" borderId="0" xfId="0" applyFont="1" applyFill="1" applyProtection="1"/>
    <xf numFmtId="0" fontId="33" fillId="15" borderId="0" xfId="0" applyFont="1" applyFill="1" applyProtection="1"/>
    <xf numFmtId="0" fontId="23" fillId="15" borderId="0" xfId="0" applyFont="1" applyFill="1" applyProtection="1"/>
    <xf numFmtId="0" fontId="34" fillId="0" borderId="11" xfId="0" applyFont="1" applyBorder="1" applyProtection="1"/>
    <xf numFmtId="0" fontId="34" fillId="0" borderId="12" xfId="0" applyFont="1" applyBorder="1" applyProtection="1"/>
    <xf numFmtId="0" fontId="31" fillId="0" borderId="12" xfId="0" applyFont="1" applyBorder="1" applyProtection="1"/>
    <xf numFmtId="0" fontId="35" fillId="0" borderId="12" xfId="0" applyFont="1" applyBorder="1" applyProtection="1"/>
    <xf numFmtId="0" fontId="23" fillId="0" borderId="12" xfId="0" applyFont="1" applyBorder="1" applyProtection="1"/>
    <xf numFmtId="0" fontId="37" fillId="0" borderId="14" xfId="0" applyFont="1" applyBorder="1" applyProtection="1"/>
    <xf numFmtId="0" fontId="37" fillId="0" borderId="0" xfId="0" applyFont="1" applyBorder="1" applyProtection="1"/>
    <xf numFmtId="0" fontId="38" fillId="0" borderId="0" xfId="0" applyFont="1" applyBorder="1" applyProtection="1"/>
    <xf numFmtId="0" fontId="39" fillId="0" borderId="0" xfId="0" applyFont="1" applyBorder="1" applyProtection="1"/>
    <xf numFmtId="0" fontId="36" fillId="0" borderId="0" xfId="0" applyFont="1" applyFill="1" applyBorder="1" applyAlignment="1" applyProtection="1"/>
    <xf numFmtId="0" fontId="37" fillId="0" borderId="16" xfId="0" applyFont="1" applyBorder="1" applyProtection="1"/>
    <xf numFmtId="0" fontId="37" fillId="0" borderId="17" xfId="0" applyFont="1" applyBorder="1" applyProtection="1"/>
    <xf numFmtId="0" fontId="38" fillId="0" borderId="17" xfId="0" applyFont="1" applyBorder="1" applyProtection="1"/>
    <xf numFmtId="0" fontId="39" fillId="0" borderId="17" xfId="0" applyFont="1" applyBorder="1" applyProtection="1"/>
    <xf numFmtId="0" fontId="40" fillId="0" borderId="0" xfId="0" applyFont="1" applyBorder="1" applyProtection="1"/>
    <xf numFmtId="0" fontId="41" fillId="0" borderId="0" xfId="0" applyFont="1" applyBorder="1" applyProtection="1"/>
    <xf numFmtId="0" fontId="42" fillId="0" borderId="0" xfId="0" applyFont="1" applyBorder="1" applyProtection="1"/>
    <xf numFmtId="0" fontId="43" fillId="0" borderId="0" xfId="0" applyFont="1" applyBorder="1" applyProtection="1"/>
    <xf numFmtId="0" fontId="36" fillId="0" borderId="0" xfId="0" applyFont="1" applyFill="1" applyAlignment="1" applyProtection="1"/>
    <xf numFmtId="0" fontId="25" fillId="0" borderId="14" xfId="0" applyFont="1" applyBorder="1" applyProtection="1"/>
    <xf numFmtId="0" fontId="25" fillId="0" borderId="0" xfId="0" applyFont="1" applyBorder="1" applyProtection="1"/>
    <xf numFmtId="0" fontId="44" fillId="0" borderId="0" xfId="0" applyFont="1" applyBorder="1" applyProtection="1"/>
    <xf numFmtId="0" fontId="45" fillId="0" borderId="0" xfId="0" applyFont="1" applyBorder="1" applyProtection="1"/>
    <xf numFmtId="0" fontId="46" fillId="0" borderId="0" xfId="0" applyFont="1" applyBorder="1" applyProtection="1"/>
    <xf numFmtId="0" fontId="24" fillId="0" borderId="19" xfId="0" applyFont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horizontal="center" vertical="center" wrapText="1"/>
    </xf>
    <xf numFmtId="0" fontId="23" fillId="0" borderId="0" xfId="0" applyFont="1" applyBorder="1" applyProtection="1"/>
    <xf numFmtId="0" fontId="23" fillId="0" borderId="0" xfId="0" applyFont="1" applyFill="1" applyBorder="1" applyAlignment="1" applyProtection="1">
      <alignment wrapText="1"/>
    </xf>
    <xf numFmtId="0" fontId="23" fillId="0" borderId="0" xfId="0" applyFont="1" applyBorder="1" applyAlignment="1">
      <alignment wrapText="1"/>
    </xf>
    <xf numFmtId="0" fontId="39" fillId="0" borderId="15" xfId="0" applyFont="1" applyBorder="1" applyProtection="1"/>
    <xf numFmtId="0" fontId="39" fillId="0" borderId="18" xfId="0" applyFont="1" applyBorder="1" applyProtection="1"/>
    <xf numFmtId="0" fontId="23" fillId="0" borderId="13" xfId="0" applyFont="1" applyBorder="1" applyProtection="1"/>
    <xf numFmtId="0" fontId="24" fillId="18" borderId="20" xfId="0" applyFont="1" applyFill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center" vertical="center" wrapText="1"/>
    </xf>
    <xf numFmtId="0" fontId="24" fillId="0" borderId="23" xfId="0" applyFont="1" applyBorder="1" applyAlignment="1" applyProtection="1">
      <alignment horizontal="center" vertical="center" wrapText="1"/>
    </xf>
    <xf numFmtId="0" fontId="24" fillId="0" borderId="24" xfId="0" applyFont="1" applyBorder="1" applyAlignment="1" applyProtection="1">
      <alignment horizontal="center" vertical="center" wrapText="1"/>
    </xf>
    <xf numFmtId="0" fontId="24" fillId="0" borderId="25" xfId="0" applyFont="1" applyBorder="1" applyAlignment="1" applyProtection="1">
      <alignment horizontal="center" vertical="center" wrapText="1"/>
    </xf>
    <xf numFmtId="0" fontId="24" fillId="0" borderId="28" xfId="0" applyFont="1" applyBorder="1" applyAlignment="1" applyProtection="1">
      <alignment horizontal="center" vertical="center" wrapText="1"/>
    </xf>
    <xf numFmtId="0" fontId="24" fillId="0" borderId="26" xfId="0" applyFont="1" applyBorder="1" applyAlignment="1" applyProtection="1">
      <alignment horizontal="center" vertical="center" wrapText="1"/>
    </xf>
    <xf numFmtId="0" fontId="47" fillId="19" borderId="21" xfId="0" applyFont="1" applyFill="1" applyBorder="1" applyAlignment="1" applyProtection="1">
      <alignment horizontal="center" vertical="center" wrapText="1"/>
    </xf>
    <xf numFmtId="8" fontId="47" fillId="19" borderId="21" xfId="12" applyNumberFormat="1" applyFont="1" applyFill="1" applyBorder="1" applyAlignment="1" applyProtection="1">
      <alignment horizontal="center" vertical="center" wrapText="1"/>
    </xf>
    <xf numFmtId="8" fontId="47" fillId="19" borderId="21" xfId="0" applyNumberFormat="1" applyFont="1" applyFill="1" applyBorder="1" applyAlignment="1" applyProtection="1">
      <alignment horizontal="center" vertical="center" wrapText="1"/>
    </xf>
    <xf numFmtId="0" fontId="37" fillId="0" borderId="29" xfId="0" applyFont="1" applyBorder="1" applyAlignment="1" applyProtection="1">
      <alignment horizontal="center" wrapText="1"/>
    </xf>
    <xf numFmtId="0" fontId="37" fillId="0" borderId="21" xfId="0" applyFont="1" applyBorder="1" applyAlignment="1" applyProtection="1">
      <alignment horizontal="center" wrapText="1"/>
    </xf>
    <xf numFmtId="0" fontId="46" fillId="0" borderId="21" xfId="0" applyFont="1" applyBorder="1" applyAlignment="1" applyProtection="1">
      <alignment horizontal="center" wrapText="1"/>
    </xf>
    <xf numFmtId="0" fontId="37" fillId="0" borderId="30" xfId="0" applyFont="1" applyBorder="1" applyAlignment="1" applyProtection="1">
      <alignment horizontal="center" wrapText="1"/>
    </xf>
    <xf numFmtId="165" fontId="47" fillId="19" borderId="34" xfId="0" applyNumberFormat="1" applyFont="1" applyFill="1" applyBorder="1" applyAlignment="1" applyProtection="1">
      <alignment horizontal="center" vertical="center" wrapText="1"/>
    </xf>
    <xf numFmtId="165" fontId="24" fillId="17" borderId="35" xfId="0" applyNumberFormat="1" applyFont="1" applyFill="1" applyBorder="1" applyAlignment="1" applyProtection="1">
      <alignment horizontal="center" vertical="center" wrapText="1"/>
    </xf>
    <xf numFmtId="165" fontId="24" fillId="17" borderId="36" xfId="0" applyNumberFormat="1" applyFont="1" applyFill="1" applyBorder="1" applyAlignment="1" applyProtection="1">
      <alignment horizontal="center" vertical="center" wrapText="1"/>
    </xf>
    <xf numFmtId="165" fontId="24" fillId="17" borderId="37" xfId="0" applyNumberFormat="1" applyFont="1" applyFill="1" applyBorder="1" applyAlignment="1" applyProtection="1">
      <alignment horizontal="center" vertical="center" wrapText="1"/>
    </xf>
    <xf numFmtId="165" fontId="24" fillId="17" borderId="38" xfId="0" applyNumberFormat="1" applyFont="1" applyFill="1" applyBorder="1" applyAlignment="1" applyProtection="1">
      <alignment horizontal="center" vertical="center" wrapText="1"/>
    </xf>
    <xf numFmtId="166" fontId="28" fillId="0" borderId="23" xfId="0" applyNumberFormat="1" applyFont="1" applyBorder="1" applyAlignment="1" applyProtection="1">
      <alignment horizontal="center" vertical="center" wrapText="1"/>
      <protection locked="0"/>
    </xf>
    <xf numFmtId="166" fontId="28" fillId="0" borderId="19" xfId="0" applyNumberFormat="1" applyFont="1" applyBorder="1" applyAlignment="1" applyProtection="1">
      <alignment horizontal="center" vertical="center" wrapText="1"/>
      <protection locked="0"/>
    </xf>
    <xf numFmtId="166" fontId="28" fillId="0" borderId="10" xfId="0" applyNumberFormat="1" applyFont="1" applyBorder="1" applyAlignment="1" applyProtection="1">
      <alignment horizontal="center" vertical="center" wrapText="1"/>
      <protection locked="0"/>
    </xf>
    <xf numFmtId="166" fontId="28" fillId="0" borderId="26" xfId="0" applyNumberFormat="1" applyFont="1" applyBorder="1" applyAlignment="1" applyProtection="1">
      <alignment horizontal="center" vertical="center" wrapText="1"/>
      <protection locked="0"/>
    </xf>
    <xf numFmtId="165" fontId="31" fillId="0" borderId="23" xfId="0" applyNumberFormat="1" applyFont="1" applyBorder="1" applyAlignment="1" applyProtection="1">
      <alignment horizontal="center" vertical="center" wrapText="1"/>
      <protection locked="0"/>
    </xf>
    <xf numFmtId="165" fontId="31" fillId="0" borderId="19" xfId="0" applyNumberFormat="1" applyFont="1" applyBorder="1" applyAlignment="1" applyProtection="1">
      <alignment horizontal="center" vertical="center" wrapText="1"/>
      <protection locked="0"/>
    </xf>
    <xf numFmtId="165" fontId="31" fillId="0" borderId="10" xfId="0" applyNumberFormat="1" applyFont="1" applyBorder="1" applyAlignment="1" applyProtection="1">
      <alignment horizontal="center" vertical="center" wrapText="1"/>
      <protection locked="0"/>
    </xf>
    <xf numFmtId="165" fontId="31" fillId="0" borderId="26" xfId="0" applyNumberFormat="1" applyFont="1" applyBorder="1" applyAlignment="1" applyProtection="1">
      <alignment horizontal="center" vertical="center" wrapText="1"/>
      <protection locked="0"/>
    </xf>
    <xf numFmtId="3" fontId="31" fillId="0" borderId="41" xfId="0" applyNumberFormat="1" applyFont="1" applyFill="1" applyBorder="1" applyAlignment="1" applyProtection="1">
      <alignment horizontal="center" vertical="center" wrapText="1"/>
    </xf>
    <xf numFmtId="2" fontId="31" fillId="0" borderId="41" xfId="0" applyNumberFormat="1" applyFont="1" applyFill="1" applyBorder="1" applyAlignment="1" applyProtection="1">
      <alignment horizontal="center" vertical="center" wrapText="1"/>
    </xf>
    <xf numFmtId="0" fontId="47" fillId="19" borderId="33" xfId="0" applyFont="1" applyFill="1" applyBorder="1" applyAlignment="1" applyProtection="1">
      <alignment horizontal="center" vertical="center" wrapText="1"/>
    </xf>
    <xf numFmtId="0" fontId="31" fillId="0" borderId="0" xfId="0" applyFont="1" applyProtection="1"/>
    <xf numFmtId="0" fontId="35" fillId="0" borderId="0" xfId="0" applyFont="1" applyProtection="1"/>
    <xf numFmtId="165" fontId="23" fillId="16" borderId="30" xfId="20" applyNumberFormat="1" applyFont="1" applyFill="1" applyBorder="1" applyAlignment="1" applyProtection="1">
      <alignment horizontal="center" vertical="center" wrapText="1"/>
    </xf>
    <xf numFmtId="0" fontId="21" fillId="21" borderId="30" xfId="20" applyFont="1" applyFill="1" applyBorder="1" applyAlignment="1">
      <alignment horizontal="center" vertical="center" wrapText="1"/>
    </xf>
    <xf numFmtId="167" fontId="28" fillId="16" borderId="29" xfId="15" applyFont="1" applyFill="1" applyBorder="1" applyAlignment="1" applyProtection="1">
      <alignment horizontal="center" vertical="center" wrapText="1"/>
    </xf>
    <xf numFmtId="167" fontId="35" fillId="16" borderId="21" xfId="15" applyFont="1" applyFill="1" applyBorder="1" applyAlignment="1" applyProtection="1">
      <alignment horizontal="center" vertical="center" wrapText="1"/>
    </xf>
    <xf numFmtId="167" fontId="23" fillId="16" borderId="21" xfId="15" applyFont="1" applyFill="1" applyBorder="1" applyAlignment="1" applyProtection="1">
      <alignment horizontal="center" vertical="center" wrapText="1"/>
    </xf>
    <xf numFmtId="0" fontId="0" fillId="22" borderId="48" xfId="0" applyFill="1" applyBorder="1" applyAlignment="1">
      <alignment wrapText="1"/>
    </xf>
    <xf numFmtId="165" fontId="23" fillId="18" borderId="32" xfId="20" applyNumberFormat="1" applyFont="1" applyFill="1" applyBorder="1" applyAlignment="1" applyProtection="1">
      <alignment horizontal="center" vertical="center" wrapText="1"/>
    </xf>
    <xf numFmtId="165" fontId="23" fillId="16" borderId="32" xfId="20" applyNumberFormat="1" applyFont="1" applyFill="1" applyBorder="1" applyAlignment="1" applyProtection="1">
      <alignment horizontal="center" vertical="center" wrapText="1"/>
    </xf>
    <xf numFmtId="0" fontId="27" fillId="18" borderId="0" xfId="0" applyFont="1" applyFill="1" applyBorder="1" applyAlignment="1" applyProtection="1">
      <alignment horizontal="center" vertical="center"/>
    </xf>
    <xf numFmtId="0" fontId="21" fillId="21" borderId="32" xfId="20" applyFont="1" applyFill="1" applyBorder="1" applyAlignment="1">
      <alignment horizontal="center" vertical="center" wrapText="1"/>
    </xf>
    <xf numFmtId="0" fontId="48" fillId="19" borderId="54" xfId="0" applyFont="1" applyFill="1" applyBorder="1" applyAlignment="1" applyProtection="1">
      <alignment horizontal="center" vertical="center" wrapText="1"/>
    </xf>
    <xf numFmtId="0" fontId="48" fillId="19" borderId="33" xfId="0" applyFont="1" applyFill="1" applyBorder="1" applyAlignment="1" applyProtection="1">
      <alignment horizontal="center" vertical="center" wrapText="1"/>
    </xf>
    <xf numFmtId="0" fontId="47" fillId="19" borderId="33" xfId="0" applyFont="1" applyFill="1" applyBorder="1" applyAlignment="1" applyProtection="1">
      <alignment horizontal="left" vertical="center" wrapText="1"/>
    </xf>
    <xf numFmtId="4" fontId="31" fillId="0" borderId="46" xfId="0" applyNumberFormat="1" applyFont="1" applyFill="1" applyBorder="1" applyAlignment="1" applyProtection="1">
      <alignment horizontal="center" vertical="center" wrapText="1"/>
    </xf>
    <xf numFmtId="2" fontId="55" fillId="0" borderId="46" xfId="0" applyNumberFormat="1" applyFont="1" applyFill="1" applyBorder="1" applyAlignment="1" applyProtection="1">
      <alignment horizontal="center" vertical="center" wrapText="1"/>
    </xf>
    <xf numFmtId="0" fontId="56" fillId="18" borderId="22" xfId="20" applyFont="1" applyFill="1" applyBorder="1" applyAlignment="1" applyProtection="1">
      <alignment horizontal="center" vertical="center" wrapText="1"/>
      <protection locked="0"/>
    </xf>
    <xf numFmtId="0" fontId="56" fillId="18" borderId="23" xfId="20" applyFont="1" applyFill="1" applyBorder="1" applyAlignment="1" applyProtection="1">
      <alignment horizontal="center" vertical="center" wrapText="1"/>
      <protection locked="0"/>
    </xf>
    <xf numFmtId="49" fontId="28" fillId="0" borderId="23" xfId="20" applyNumberFormat="1" applyFont="1" applyFill="1" applyBorder="1" applyAlignment="1" applyProtection="1">
      <alignment horizontal="center" vertical="center" wrapText="1"/>
      <protection locked="0"/>
    </xf>
    <xf numFmtId="165" fontId="46" fillId="17" borderId="46" xfId="0" applyNumberFormat="1" applyFont="1" applyFill="1" applyBorder="1" applyAlignment="1" applyProtection="1">
      <alignment horizontal="center" vertical="center"/>
    </xf>
    <xf numFmtId="166" fontId="28" fillId="0" borderId="55" xfId="0" applyNumberFormat="1" applyFont="1" applyBorder="1" applyAlignment="1" applyProtection="1">
      <alignment horizontal="center" vertical="center" wrapText="1"/>
      <protection locked="0"/>
    </xf>
    <xf numFmtId="166" fontId="28" fillId="0" borderId="16" xfId="0" applyNumberFormat="1" applyFont="1" applyBorder="1" applyAlignment="1" applyProtection="1">
      <alignment horizontal="center" vertical="center" wrapText="1"/>
      <protection locked="0"/>
    </xf>
    <xf numFmtId="166" fontId="28" fillId="0" borderId="20" xfId="0" applyNumberFormat="1" applyFont="1" applyBorder="1" applyAlignment="1" applyProtection="1">
      <alignment horizontal="center" vertical="center" wrapText="1"/>
      <protection locked="0"/>
    </xf>
    <xf numFmtId="166" fontId="28" fillId="0" borderId="20" xfId="0" quotePrefix="1" applyNumberFormat="1" applyFont="1" applyBorder="1" applyAlignment="1" applyProtection="1">
      <alignment horizontal="center" vertical="center" wrapText="1"/>
      <protection locked="0"/>
    </xf>
    <xf numFmtId="168" fontId="50" fillId="0" borderId="44" xfId="0" applyNumberFormat="1" applyFont="1" applyFill="1" applyBorder="1" applyAlignment="1" applyProtection="1">
      <alignment horizontal="center" vertical="center"/>
      <protection locked="0"/>
    </xf>
    <xf numFmtId="0" fontId="24" fillId="0" borderId="58" xfId="0" applyFont="1" applyBorder="1" applyAlignment="1" applyProtection="1">
      <alignment horizontal="left" vertical="center" wrapText="1"/>
    </xf>
    <xf numFmtId="0" fontId="24" fillId="0" borderId="20" xfId="0" applyFont="1" applyBorder="1" applyAlignment="1" applyProtection="1">
      <alignment horizontal="left" vertical="center" wrapText="1"/>
    </xf>
    <xf numFmtId="3" fontId="24" fillId="17" borderId="51" xfId="0" applyNumberFormat="1" applyFont="1" applyFill="1" applyBorder="1" applyAlignment="1" applyProtection="1">
      <alignment horizontal="center" vertical="center" wrapText="1"/>
    </xf>
    <xf numFmtId="3" fontId="24" fillId="17" borderId="57" xfId="0" applyNumberFormat="1" applyFont="1" applyFill="1" applyBorder="1" applyAlignment="1" applyProtection="1">
      <alignment horizontal="center" vertical="center" wrapText="1"/>
    </xf>
    <xf numFmtId="3" fontId="24" fillId="17" borderId="52" xfId="0" applyNumberFormat="1" applyFont="1" applyFill="1" applyBorder="1" applyAlignment="1" applyProtection="1">
      <alignment horizontal="center" vertical="center" wrapText="1"/>
    </xf>
    <xf numFmtId="3" fontId="24" fillId="17" borderId="53" xfId="0" applyNumberFormat="1" applyFont="1" applyFill="1" applyBorder="1" applyAlignment="1" applyProtection="1">
      <alignment horizontal="center" vertical="center" wrapText="1"/>
    </xf>
    <xf numFmtId="166" fontId="28" fillId="0" borderId="60" xfId="0" applyNumberFormat="1" applyFont="1" applyBorder="1" applyAlignment="1" applyProtection="1">
      <alignment horizontal="center" vertical="center" wrapText="1"/>
      <protection locked="0"/>
    </xf>
    <xf numFmtId="2" fontId="28" fillId="0" borderId="51" xfId="0" applyNumberFormat="1" applyFont="1" applyFill="1" applyBorder="1" applyAlignment="1" applyProtection="1">
      <alignment horizontal="center" vertical="center" wrapText="1"/>
    </xf>
    <xf numFmtId="2" fontId="28" fillId="0" borderId="52" xfId="0" applyNumberFormat="1" applyFont="1" applyFill="1" applyBorder="1" applyAlignment="1" applyProtection="1">
      <alignment horizontal="center" vertical="center" wrapText="1"/>
    </xf>
    <xf numFmtId="2" fontId="28" fillId="0" borderId="53" xfId="0" applyNumberFormat="1" applyFont="1" applyFill="1" applyBorder="1" applyAlignment="1" applyProtection="1">
      <alignment horizontal="center" vertical="center" wrapText="1"/>
    </xf>
    <xf numFmtId="166" fontId="28" fillId="0" borderId="56" xfId="0" applyNumberFormat="1" applyFont="1" applyBorder="1" applyAlignment="1" applyProtection="1">
      <alignment horizontal="center" vertical="center" wrapText="1"/>
      <protection locked="0"/>
    </xf>
    <xf numFmtId="166" fontId="28" fillId="0" borderId="18" xfId="0" applyNumberFormat="1" applyFont="1" applyBorder="1" applyAlignment="1" applyProtection="1">
      <alignment horizontal="center" vertical="center" wrapText="1"/>
      <protection locked="0"/>
    </xf>
    <xf numFmtId="166" fontId="28" fillId="0" borderId="59" xfId="0" applyNumberFormat="1" applyFont="1" applyBorder="1" applyAlignment="1" applyProtection="1">
      <alignment horizontal="center" vertical="center" wrapText="1"/>
      <protection locked="0"/>
    </xf>
    <xf numFmtId="166" fontId="28" fillId="0" borderId="61" xfId="0" applyNumberFormat="1" applyFont="1" applyBorder="1" applyAlignment="1" applyProtection="1">
      <alignment horizontal="center" vertical="center" wrapText="1"/>
      <protection locked="0"/>
    </xf>
    <xf numFmtId="4" fontId="24" fillId="18" borderId="51" xfId="0" applyNumberFormat="1" applyFont="1" applyFill="1" applyBorder="1" applyAlignment="1" applyProtection="1">
      <alignment horizontal="center" vertical="center" wrapText="1"/>
    </xf>
    <xf numFmtId="4" fontId="24" fillId="18" borderId="52" xfId="0" applyNumberFormat="1" applyFont="1" applyFill="1" applyBorder="1" applyAlignment="1" applyProtection="1">
      <alignment horizontal="center" vertical="center" wrapText="1"/>
    </xf>
    <xf numFmtId="4" fontId="24" fillId="18" borderId="53" xfId="0" applyNumberFormat="1" applyFont="1" applyFill="1" applyBorder="1" applyAlignment="1" applyProtection="1">
      <alignment horizontal="center" vertical="center" wrapText="1"/>
    </xf>
    <xf numFmtId="1" fontId="58" fillId="21" borderId="27" xfId="0" applyNumberFormat="1" applyFont="1" applyFill="1" applyBorder="1" applyAlignment="1">
      <alignment horizontal="center" vertical="center"/>
    </xf>
    <xf numFmtId="0" fontId="59" fillId="23" borderId="27" xfId="0" applyFont="1" applyFill="1" applyBorder="1" applyAlignment="1">
      <alignment horizontal="center" vertical="center" wrapText="1"/>
    </xf>
    <xf numFmtId="0" fontId="56" fillId="18" borderId="10" xfId="20" applyFont="1" applyFill="1" applyBorder="1" applyAlignment="1" applyProtection="1">
      <alignment horizontal="center" vertical="center" wrapText="1"/>
      <protection locked="0"/>
    </xf>
    <xf numFmtId="49" fontId="28" fillId="0" borderId="10" xfId="20" applyNumberFormat="1" applyFont="1" applyFill="1" applyBorder="1" applyAlignment="1" applyProtection="1">
      <alignment horizontal="center" vertical="center" wrapText="1"/>
      <protection locked="0"/>
    </xf>
    <xf numFmtId="0" fontId="21" fillId="18" borderId="10" xfId="20" applyFont="1" applyFill="1" applyBorder="1" applyAlignment="1" applyProtection="1">
      <alignment horizontal="center" vertical="center" wrapText="1"/>
      <protection locked="0"/>
    </xf>
    <xf numFmtId="0" fontId="21" fillId="18" borderId="23" xfId="20" applyFont="1" applyFill="1" applyBorder="1" applyAlignment="1" applyProtection="1">
      <alignment horizontal="center" vertical="center" wrapText="1"/>
      <protection locked="0"/>
    </xf>
    <xf numFmtId="0" fontId="28" fillId="18" borderId="31" xfId="20" applyFont="1" applyFill="1" applyBorder="1" applyAlignment="1" applyProtection="1">
      <alignment horizontal="center" vertical="center" wrapText="1"/>
      <protection locked="0"/>
    </xf>
    <xf numFmtId="0" fontId="56" fillId="18" borderId="25" xfId="20" applyFont="1" applyFill="1" applyBorder="1" applyAlignment="1" applyProtection="1">
      <alignment horizontal="center" vertical="center" wrapText="1"/>
      <protection locked="0"/>
    </xf>
    <xf numFmtId="0" fontId="28" fillId="18" borderId="39" xfId="20" applyFont="1" applyFill="1" applyBorder="1" applyAlignment="1" applyProtection="1">
      <alignment horizontal="center" vertical="center" wrapText="1"/>
      <protection locked="0"/>
    </xf>
    <xf numFmtId="0" fontId="56" fillId="18" borderId="28" xfId="20" applyFont="1" applyFill="1" applyBorder="1" applyAlignment="1" applyProtection="1">
      <alignment horizontal="center" vertical="center" wrapText="1"/>
      <protection locked="0"/>
    </xf>
    <xf numFmtId="0" fontId="56" fillId="18" borderId="26" xfId="20" applyFont="1" applyFill="1" applyBorder="1" applyAlignment="1" applyProtection="1">
      <alignment horizontal="center" vertical="center" wrapText="1"/>
      <protection locked="0"/>
    </xf>
    <xf numFmtId="49" fontId="28" fillId="0" borderId="26" xfId="20" applyNumberFormat="1" applyFont="1" applyFill="1" applyBorder="1" applyAlignment="1" applyProtection="1">
      <alignment horizontal="center" vertical="center" wrapText="1"/>
      <protection locked="0"/>
    </xf>
    <xf numFmtId="0" fontId="21" fillId="18" borderId="26" xfId="20" applyFont="1" applyFill="1" applyBorder="1" applyAlignment="1" applyProtection="1">
      <alignment horizontal="center" vertical="center" wrapText="1"/>
      <protection locked="0"/>
    </xf>
    <xf numFmtId="0" fontId="28" fillId="18" borderId="40" xfId="20" applyFont="1" applyFill="1" applyBorder="1" applyAlignment="1" applyProtection="1">
      <alignment horizontal="center" vertical="center" wrapText="1"/>
      <protection locked="0"/>
    </xf>
    <xf numFmtId="0" fontId="57" fillId="18" borderId="27" xfId="0" applyFont="1" applyFill="1" applyBorder="1" applyAlignment="1">
      <alignment horizontal="center" vertical="center" wrapText="1"/>
    </xf>
    <xf numFmtId="0" fontId="49" fillId="24" borderId="0" xfId="0" applyFont="1" applyFill="1" applyBorder="1" applyProtection="1"/>
    <xf numFmtId="0" fontId="39" fillId="24" borderId="0" xfId="0" applyFont="1" applyFill="1" applyBorder="1" applyProtection="1"/>
    <xf numFmtId="0" fontId="24" fillId="18" borderId="60" xfId="0" applyFont="1" applyFill="1" applyBorder="1" applyAlignment="1" applyProtection="1">
      <alignment horizontal="left" vertical="center" wrapText="1"/>
    </xf>
    <xf numFmtId="0" fontId="23" fillId="20" borderId="41" xfId="20" applyFont="1" applyFill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50" fillId="0" borderId="44" xfId="0" applyFont="1" applyFill="1" applyBorder="1" applyAlignment="1" applyProtection="1">
      <alignment horizontal="center" vertical="center"/>
      <protection locked="0"/>
    </xf>
    <xf numFmtId="0" fontId="51" fillId="0" borderId="47" xfId="0" applyFont="1" applyBorder="1" applyAlignment="1">
      <alignment horizontal="center" vertical="center"/>
    </xf>
    <xf numFmtId="0" fontId="51" fillId="0" borderId="45" xfId="0" applyFont="1" applyBorder="1" applyAlignment="1">
      <alignment horizontal="center" vertical="center"/>
    </xf>
    <xf numFmtId="0" fontId="27" fillId="16" borderId="0" xfId="0" applyFont="1" applyFill="1" applyAlignment="1" applyProtection="1"/>
    <xf numFmtId="0" fontId="1" fillId="0" borderId="0" xfId="0" applyFont="1" applyAlignment="1"/>
    <xf numFmtId="0" fontId="23" fillId="0" borderId="49" xfId="20" applyFont="1" applyBorder="1" applyAlignment="1">
      <alignment horizontal="center" vertical="center" wrapText="1"/>
    </xf>
    <xf numFmtId="0" fontId="23" fillId="0" borderId="50" xfId="20" applyFont="1" applyBorder="1" applyAlignment="1">
      <alignment horizontal="center" vertical="center" wrapText="1"/>
    </xf>
    <xf numFmtId="0" fontId="23" fillId="0" borderId="32" xfId="20" applyFont="1" applyBorder="1" applyAlignment="1">
      <alignment horizontal="center" vertical="center" wrapText="1"/>
    </xf>
    <xf numFmtId="0" fontId="23" fillId="0" borderId="41" xfId="20" applyFont="1" applyBorder="1" applyAlignment="1">
      <alignment horizontal="center" vertical="center" wrapText="1"/>
    </xf>
    <xf numFmtId="0" fontId="0" fillId="0" borderId="42" xfId="0" applyBorder="1" applyAlignment="1"/>
    <xf numFmtId="0" fontId="0" fillId="0" borderId="43" xfId="0" applyBorder="1" applyAlignment="1"/>
    <xf numFmtId="0" fontId="0" fillId="0" borderId="44" xfId="0" applyBorder="1" applyAlignment="1"/>
    <xf numFmtId="0" fontId="0" fillId="0" borderId="47" xfId="0" applyBorder="1" applyAlignment="1"/>
    <xf numFmtId="0" fontId="0" fillId="0" borderId="45" xfId="0" applyBorder="1" applyAlignment="1"/>
  </cellXfs>
  <cellStyles count="29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Euro" xfId="12"/>
    <cellStyle name="Euro 2" xfId="13"/>
    <cellStyle name="Gut" xfId="14" builtinId="26" customBuiltin="1"/>
    <cellStyle name="Komma 2" xfId="15"/>
    <cellStyle name="Komma 3" xfId="16"/>
    <cellStyle name="Neutral" xfId="17" builtinId="28" customBuiltin="1"/>
    <cellStyle name="Notiz" xfId="18" builtinId="10" customBuiltin="1"/>
    <cellStyle name="Schlecht" xfId="19" builtinId="27" customBuiltin="1"/>
    <cellStyle name="Standard" xfId="0" builtinId="0"/>
    <cellStyle name="Standard 2" xfId="20"/>
    <cellStyle name="Überschrift" xfId="21" builtinId="15" customBuiltin="1"/>
    <cellStyle name="Überschrift 1" xfId="22" builtinId="16" customBuiltin="1"/>
    <cellStyle name="Überschrift 2" xfId="23" builtinId="17" customBuiltin="1"/>
    <cellStyle name="Überschrift 3" xfId="24" builtinId="18" customBuiltin="1"/>
    <cellStyle name="Überschrift 4" xfId="25" builtinId="19" customBuiltin="1"/>
    <cellStyle name="Verknüpfte Zelle" xfId="26" builtinId="24" customBuiltin="1"/>
    <cellStyle name="Warnender Text" xfId="27" builtinId="11" customBuiltin="1"/>
    <cellStyle name="Zelle überprüfen" xfId="28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714375</xdr:colOff>
      <xdr:row>0</xdr:row>
      <xdr:rowOff>0</xdr:rowOff>
    </xdr:from>
    <xdr:to>
      <xdr:col>11</xdr:col>
      <xdr:colOff>47625</xdr:colOff>
      <xdr:row>6</xdr:row>
      <xdr:rowOff>85726</xdr:rowOff>
    </xdr:to>
    <xdr:pic>
      <xdr:nvPicPr>
        <xdr:cNvPr id="4" name="Grafik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7525" y="0"/>
          <a:ext cx="3248025" cy="1333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indexed="53"/>
  </sheetPr>
  <dimension ref="A1:S57"/>
  <sheetViews>
    <sheetView tabSelected="1" zoomScaleNormal="100" zoomScaleSheetLayoutView="75" workbookViewId="0">
      <selection activeCell="H24" sqref="H24"/>
    </sheetView>
  </sheetViews>
  <sheetFormatPr baseColWidth="10" defaultRowHeight="12.75" x14ac:dyDescent="0.2"/>
  <cols>
    <col min="1" max="1" width="4.140625" customWidth="1"/>
    <col min="2" max="2" width="5.140625" customWidth="1"/>
    <col min="3" max="3" width="32.85546875" customWidth="1"/>
    <col min="4" max="4" width="15" customWidth="1"/>
    <col min="5" max="6" width="8.5703125" customWidth="1"/>
    <col min="7" max="7" width="18" customWidth="1"/>
    <col min="8" max="8" width="12" customWidth="1"/>
    <col min="9" max="9" width="14.28515625" customWidth="1"/>
    <col min="10" max="10" width="16" customWidth="1"/>
    <col min="11" max="11" width="16.42578125" customWidth="1"/>
    <col min="12" max="15" width="18.7109375" customWidth="1"/>
    <col min="16" max="16" width="37.140625" customWidth="1"/>
    <col min="17" max="17" width="21.140625" customWidth="1"/>
  </cols>
  <sheetData>
    <row r="1" spans="1:17" ht="15" customHeight="1" x14ac:dyDescent="0.3">
      <c r="A1" s="6" t="s">
        <v>3</v>
      </c>
      <c r="B1" s="6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9"/>
      <c r="O1" s="9"/>
    </row>
    <row r="2" spans="1:17" x14ac:dyDescent="0.2">
      <c r="A2" s="81" t="s">
        <v>2</v>
      </c>
      <c r="B2" s="81"/>
      <c r="C2" s="81"/>
      <c r="D2" s="10"/>
      <c r="E2" s="10"/>
      <c r="F2" s="10"/>
      <c r="G2" s="8"/>
      <c r="H2" s="8"/>
      <c r="I2" s="8"/>
      <c r="J2" s="8"/>
      <c r="K2" s="8"/>
      <c r="L2" s="8"/>
      <c r="M2" s="8"/>
      <c r="N2" s="9"/>
      <c r="O2" s="9"/>
    </row>
    <row r="3" spans="1:17" ht="23.25" x14ac:dyDescent="0.2">
      <c r="A3" s="81" t="s">
        <v>4</v>
      </c>
      <c r="B3" s="81"/>
      <c r="C3" s="81"/>
      <c r="D3" s="10"/>
      <c r="E3" s="10"/>
      <c r="F3" s="10"/>
      <c r="G3" s="91" t="s">
        <v>50</v>
      </c>
      <c r="H3" s="8"/>
      <c r="I3" s="8"/>
      <c r="J3" s="8"/>
      <c r="K3" s="8"/>
      <c r="L3" s="8"/>
      <c r="M3" s="8"/>
      <c r="N3" s="9"/>
      <c r="O3" s="9"/>
    </row>
    <row r="4" spans="1:17" ht="23.25" x14ac:dyDescent="0.35">
      <c r="A4" s="81" t="s">
        <v>5</v>
      </c>
      <c r="B4" s="81"/>
      <c r="C4" s="81"/>
      <c r="D4" s="8"/>
      <c r="E4" s="8"/>
      <c r="F4" s="8"/>
      <c r="G4" s="11"/>
      <c r="H4" s="8"/>
      <c r="I4" s="8"/>
      <c r="J4" s="8"/>
      <c r="K4" s="8"/>
      <c r="L4" s="8"/>
      <c r="M4" s="8"/>
      <c r="N4" s="9"/>
      <c r="O4" s="9"/>
    </row>
    <row r="5" spans="1:17" ht="15" customHeight="1" x14ac:dyDescent="0.35">
      <c r="A5" s="81" t="s">
        <v>6</v>
      </c>
      <c r="B5" s="81"/>
      <c r="C5" s="82"/>
      <c r="D5" s="8"/>
      <c r="E5" s="8"/>
      <c r="F5" s="8"/>
      <c r="G5" s="8"/>
      <c r="H5" s="8"/>
      <c r="I5" s="8"/>
      <c r="J5" s="8"/>
      <c r="K5" s="8"/>
      <c r="L5" s="12"/>
      <c r="M5" s="13"/>
      <c r="N5" s="9"/>
      <c r="O5" s="9"/>
    </row>
    <row r="6" spans="1:17" ht="9" customHeight="1" x14ac:dyDescent="0.2">
      <c r="A6" s="14"/>
      <c r="B6" s="14"/>
      <c r="C6" s="14"/>
      <c r="D6" s="14"/>
      <c r="E6" s="14"/>
      <c r="F6" s="14"/>
      <c r="G6" s="14"/>
      <c r="H6" s="14"/>
      <c r="I6" s="15"/>
      <c r="J6" s="15"/>
      <c r="K6" s="14"/>
      <c r="L6" s="15"/>
      <c r="M6" s="15"/>
      <c r="N6" s="9"/>
      <c r="O6" s="9"/>
    </row>
    <row r="7" spans="1:17" ht="21.75" customHeight="1" x14ac:dyDescent="0.35">
      <c r="A7" s="148" t="s">
        <v>44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5"/>
      <c r="M7" s="15"/>
      <c r="N7" s="9"/>
      <c r="O7" s="9"/>
    </row>
    <row r="8" spans="1:17" ht="9.75" customHeight="1" x14ac:dyDescent="0.35">
      <c r="A8" s="16"/>
      <c r="B8" s="16"/>
      <c r="C8" s="17"/>
      <c r="D8" s="17"/>
      <c r="E8" s="17"/>
      <c r="F8" s="17"/>
      <c r="G8" s="18"/>
      <c r="H8" s="18"/>
      <c r="I8" s="18"/>
      <c r="J8" s="18"/>
      <c r="K8" s="18"/>
      <c r="L8" s="12"/>
      <c r="M8" s="13"/>
      <c r="N8" s="9"/>
      <c r="O8" s="9"/>
    </row>
    <row r="9" spans="1:17" ht="16.5" customHeight="1" x14ac:dyDescent="0.3">
      <c r="A9" s="19" t="s">
        <v>25</v>
      </c>
      <c r="B9" s="20"/>
      <c r="C9" s="20"/>
      <c r="D9" s="21" t="s">
        <v>61</v>
      </c>
      <c r="E9" s="21"/>
      <c r="F9" s="21"/>
      <c r="G9" s="22"/>
      <c r="H9" s="22"/>
      <c r="I9" s="23"/>
      <c r="J9" s="23"/>
      <c r="K9" s="50"/>
      <c r="L9" s="28"/>
      <c r="M9" s="28"/>
      <c r="N9" s="9"/>
      <c r="O9" s="9"/>
    </row>
    <row r="10" spans="1:17" ht="16.5" customHeight="1" x14ac:dyDescent="0.3">
      <c r="A10" s="24" t="s">
        <v>51</v>
      </c>
      <c r="B10" s="25"/>
      <c r="C10" s="26"/>
      <c r="D10" s="27"/>
      <c r="E10" s="27"/>
      <c r="F10" s="27"/>
      <c r="G10" s="27"/>
      <c r="H10" s="27"/>
      <c r="I10" s="27"/>
      <c r="J10" s="27"/>
      <c r="K10" s="48"/>
      <c r="L10" s="28"/>
      <c r="M10" s="28"/>
      <c r="N10" s="9"/>
      <c r="O10" s="9"/>
    </row>
    <row r="11" spans="1:17" ht="16.5" customHeight="1" x14ac:dyDescent="0.3">
      <c r="A11" s="24" t="s">
        <v>52</v>
      </c>
      <c r="B11" s="25"/>
      <c r="C11" s="26"/>
      <c r="D11" s="27"/>
      <c r="E11" s="27"/>
      <c r="F11" s="27"/>
      <c r="G11" s="27"/>
      <c r="H11" s="25"/>
      <c r="I11" s="27"/>
      <c r="J11" s="27"/>
      <c r="K11" s="48"/>
      <c r="L11" s="28"/>
      <c r="M11" s="28"/>
      <c r="N11" s="9"/>
      <c r="O11" s="9"/>
    </row>
    <row r="12" spans="1:17" ht="16.5" customHeight="1" x14ac:dyDescent="0.3">
      <c r="A12" s="24" t="s">
        <v>36</v>
      </c>
      <c r="B12" s="25"/>
      <c r="C12" s="26"/>
      <c r="D12" s="27"/>
      <c r="E12" s="27"/>
      <c r="F12" s="27"/>
      <c r="G12" s="27"/>
      <c r="H12" s="25"/>
      <c r="I12" s="27"/>
      <c r="J12" s="27"/>
      <c r="K12" s="48"/>
      <c r="L12" s="28"/>
      <c r="M12" s="28"/>
      <c r="N12" s="9"/>
      <c r="O12" s="9"/>
    </row>
    <row r="13" spans="1:17" ht="16.5" customHeight="1" x14ac:dyDescent="0.3">
      <c r="A13" s="29" t="s">
        <v>31</v>
      </c>
      <c r="B13" s="30"/>
      <c r="C13" s="31"/>
      <c r="D13" s="32"/>
      <c r="E13" s="32"/>
      <c r="F13" s="32"/>
      <c r="G13" s="32"/>
      <c r="H13" s="30"/>
      <c r="I13" s="32"/>
      <c r="J13" s="32"/>
      <c r="K13" s="49"/>
      <c r="L13" s="28"/>
      <c r="M13" s="28"/>
      <c r="N13" s="9"/>
      <c r="O13" s="9"/>
    </row>
    <row r="14" spans="1:17" ht="16.5" customHeight="1" thickBot="1" x14ac:dyDescent="0.35">
      <c r="A14" s="33"/>
      <c r="B14" s="34"/>
      <c r="C14" s="35"/>
      <c r="D14" s="36"/>
      <c r="E14" s="36"/>
      <c r="F14" s="36"/>
      <c r="G14" s="36"/>
      <c r="H14" s="27"/>
      <c r="I14" s="27"/>
      <c r="J14" s="27"/>
      <c r="K14" s="27"/>
      <c r="L14" s="37"/>
      <c r="M14" s="37"/>
      <c r="N14" s="9"/>
      <c r="O14" s="9"/>
    </row>
    <row r="15" spans="1:17" ht="9.75" customHeight="1" thickBot="1" x14ac:dyDescent="0.25">
      <c r="A15" s="24"/>
      <c r="B15" s="25"/>
      <c r="C15" s="26"/>
      <c r="D15" s="27"/>
      <c r="E15" s="27"/>
      <c r="F15" s="27"/>
      <c r="G15" s="27"/>
      <c r="H15" s="27"/>
      <c r="I15" s="27"/>
      <c r="J15" s="27"/>
      <c r="K15" s="27"/>
      <c r="L15" s="153"/>
      <c r="M15" s="154"/>
      <c r="N15" s="154"/>
      <c r="O15" s="155"/>
      <c r="P15" s="89"/>
    </row>
    <row r="16" spans="1:17" ht="16.5" customHeight="1" thickBot="1" x14ac:dyDescent="0.35">
      <c r="A16" s="38" t="s">
        <v>53</v>
      </c>
      <c r="B16" s="39"/>
      <c r="C16" s="40"/>
      <c r="D16" s="41"/>
      <c r="E16" s="39" t="s">
        <v>54</v>
      </c>
      <c r="F16" s="41"/>
      <c r="G16" s="42"/>
      <c r="H16" s="27"/>
      <c r="I16" s="139" t="s">
        <v>24</v>
      </c>
      <c r="J16" s="140"/>
      <c r="K16" s="140"/>
      <c r="L16" s="156"/>
      <c r="M16" s="157"/>
      <c r="N16" s="157"/>
      <c r="O16" s="158"/>
      <c r="P16" s="90" t="s">
        <v>45</v>
      </c>
      <c r="Q16" s="138"/>
    </row>
    <row r="17" spans="1:19" ht="48" customHeight="1" thickBot="1" x14ac:dyDescent="0.25">
      <c r="A17" s="24"/>
      <c r="B17" s="25"/>
      <c r="C17" s="26"/>
      <c r="D17" s="27"/>
      <c r="E17" s="27"/>
      <c r="F17" s="27"/>
      <c r="G17" s="27"/>
      <c r="H17" s="27"/>
      <c r="I17" s="27"/>
      <c r="J17" s="27"/>
      <c r="K17" s="27"/>
      <c r="L17" s="150" t="s">
        <v>47</v>
      </c>
      <c r="M17" s="151"/>
      <c r="N17" s="151"/>
      <c r="O17" s="152"/>
      <c r="P17" s="92" t="s">
        <v>48</v>
      </c>
      <c r="Q17" s="125" t="s">
        <v>60</v>
      </c>
    </row>
    <row r="18" spans="1:19" s="2" customFormat="1" ht="64.5" customHeight="1" thickBot="1" x14ac:dyDescent="0.25">
      <c r="A18" s="61" t="s">
        <v>8</v>
      </c>
      <c r="B18" s="62" t="s">
        <v>16</v>
      </c>
      <c r="C18" s="63" t="s">
        <v>0</v>
      </c>
      <c r="D18" s="62" t="s">
        <v>14</v>
      </c>
      <c r="E18" s="78" t="s">
        <v>41</v>
      </c>
      <c r="F18" s="79" t="s">
        <v>42</v>
      </c>
      <c r="G18" s="62" t="s">
        <v>10</v>
      </c>
      <c r="H18" s="62" t="s">
        <v>9</v>
      </c>
      <c r="I18" s="62" t="s">
        <v>11</v>
      </c>
      <c r="J18" s="62" t="s">
        <v>1</v>
      </c>
      <c r="K18" s="64" t="s">
        <v>7</v>
      </c>
      <c r="L18" s="85" t="s">
        <v>26</v>
      </c>
      <c r="M18" s="86" t="s">
        <v>27</v>
      </c>
      <c r="N18" s="87" t="s">
        <v>37</v>
      </c>
      <c r="O18" s="83" t="s">
        <v>28</v>
      </c>
      <c r="P18" s="84" t="s">
        <v>46</v>
      </c>
      <c r="Q18" s="124">
        <v>1234567891234</v>
      </c>
    </row>
    <row r="19" spans="1:19" s="1" customFormat="1" ht="26.1" customHeight="1" thickBot="1" x14ac:dyDescent="0.25">
      <c r="A19" s="93">
        <v>0</v>
      </c>
      <c r="B19" s="94" t="s">
        <v>17</v>
      </c>
      <c r="C19" s="95" t="s">
        <v>12</v>
      </c>
      <c r="D19" s="80">
        <v>50</v>
      </c>
      <c r="E19" s="80"/>
      <c r="F19" s="80"/>
      <c r="G19" s="59" t="s">
        <v>15</v>
      </c>
      <c r="H19" s="60">
        <v>0.61</v>
      </c>
      <c r="I19" s="58" t="s">
        <v>13</v>
      </c>
      <c r="J19" s="58">
        <v>123456</v>
      </c>
      <c r="K19" s="65">
        <f t="shared" ref="K19:K31" si="0">SUM(D19*H19)</f>
        <v>30.5</v>
      </c>
      <c r="L19" s="142" t="s">
        <v>30</v>
      </c>
      <c r="M19" s="143"/>
      <c r="N19" s="143"/>
      <c r="O19" s="144"/>
      <c r="P19" s="88"/>
      <c r="Q19" s="88"/>
      <c r="R19" s="3"/>
      <c r="S19" s="3"/>
    </row>
    <row r="20" spans="1:19" s="1" customFormat="1" ht="33.75" x14ac:dyDescent="0.2">
      <c r="A20" s="52">
        <v>1</v>
      </c>
      <c r="B20" s="53" t="s">
        <v>18</v>
      </c>
      <c r="C20" s="107" t="s">
        <v>38</v>
      </c>
      <c r="D20" s="109">
        <v>150000</v>
      </c>
      <c r="E20" s="114">
        <v>49.5</v>
      </c>
      <c r="F20" s="121">
        <f>IF(H20&gt;0,E20,0)</f>
        <v>0</v>
      </c>
      <c r="G20" s="117"/>
      <c r="H20" s="74"/>
      <c r="I20" s="70"/>
      <c r="J20" s="102"/>
      <c r="K20" s="66">
        <f t="shared" si="0"/>
        <v>0</v>
      </c>
      <c r="L20" s="98"/>
      <c r="M20" s="99"/>
      <c r="N20" s="100"/>
      <c r="O20" s="100"/>
      <c r="P20" s="129"/>
      <c r="Q20" s="130"/>
      <c r="R20" s="3"/>
      <c r="S20" s="3"/>
    </row>
    <row r="21" spans="1:19" s="1" customFormat="1" ht="43.5" customHeight="1" x14ac:dyDescent="0.2">
      <c r="A21" s="54">
        <v>2</v>
      </c>
      <c r="B21" s="43" t="s">
        <v>49</v>
      </c>
      <c r="C21" s="108" t="s">
        <v>40</v>
      </c>
      <c r="D21" s="110">
        <v>31000</v>
      </c>
      <c r="E21" s="115">
        <v>10.37</v>
      </c>
      <c r="F21" s="122">
        <f t="shared" ref="F21:F31" si="1">IF(H21&gt;0,E21,0)</f>
        <v>0</v>
      </c>
      <c r="G21" s="118"/>
      <c r="H21" s="75"/>
      <c r="I21" s="71"/>
      <c r="J21" s="103"/>
      <c r="K21" s="67">
        <f t="shared" si="0"/>
        <v>0</v>
      </c>
      <c r="L21" s="131"/>
      <c r="M21" s="126"/>
      <c r="N21" s="127"/>
      <c r="O21" s="127"/>
      <c r="P21" s="128"/>
      <c r="Q21" s="132"/>
      <c r="R21" s="3"/>
      <c r="S21" s="3"/>
    </row>
    <row r="22" spans="1:19" s="1" customFormat="1" ht="33.75" x14ac:dyDescent="0.2">
      <c r="A22" s="55">
        <v>3</v>
      </c>
      <c r="B22" s="44" t="s">
        <v>19</v>
      </c>
      <c r="C22" s="108" t="s">
        <v>32</v>
      </c>
      <c r="D22" s="110">
        <v>13000</v>
      </c>
      <c r="E22" s="115">
        <v>4.38</v>
      </c>
      <c r="F22" s="122">
        <f t="shared" si="1"/>
        <v>0</v>
      </c>
      <c r="G22" s="119"/>
      <c r="H22" s="76"/>
      <c r="I22" s="72"/>
      <c r="J22" s="104"/>
      <c r="K22" s="68">
        <f t="shared" si="0"/>
        <v>0</v>
      </c>
      <c r="L22" s="131"/>
      <c r="M22" s="126"/>
      <c r="N22" s="127"/>
      <c r="O22" s="127"/>
      <c r="P22" s="128"/>
      <c r="Q22" s="132"/>
      <c r="R22" s="3"/>
      <c r="S22" s="3"/>
    </row>
    <row r="23" spans="1:19" s="1" customFormat="1" ht="40.9" customHeight="1" x14ac:dyDescent="0.2">
      <c r="A23" s="55">
        <v>4</v>
      </c>
      <c r="B23" s="44" t="s">
        <v>29</v>
      </c>
      <c r="C23" s="108" t="s">
        <v>33</v>
      </c>
      <c r="D23" s="110">
        <v>6800</v>
      </c>
      <c r="E23" s="115">
        <v>2.31</v>
      </c>
      <c r="F23" s="122">
        <f t="shared" si="1"/>
        <v>0</v>
      </c>
      <c r="G23" s="119"/>
      <c r="H23" s="76"/>
      <c r="I23" s="72"/>
      <c r="J23" s="105"/>
      <c r="K23" s="68">
        <f t="shared" si="0"/>
        <v>0</v>
      </c>
      <c r="L23" s="131"/>
      <c r="M23" s="126"/>
      <c r="N23" s="127"/>
      <c r="O23" s="127"/>
      <c r="P23" s="128"/>
      <c r="Q23" s="132"/>
      <c r="R23" s="3"/>
      <c r="S23" s="3"/>
    </row>
    <row r="24" spans="1:19" s="1" customFormat="1" ht="33.75" x14ac:dyDescent="0.2">
      <c r="A24" s="55">
        <v>5</v>
      </c>
      <c r="B24" s="44" t="s">
        <v>20</v>
      </c>
      <c r="C24" s="108" t="s">
        <v>39</v>
      </c>
      <c r="D24" s="110">
        <v>36000</v>
      </c>
      <c r="E24" s="115">
        <v>12.48</v>
      </c>
      <c r="F24" s="122">
        <f t="shared" si="1"/>
        <v>0</v>
      </c>
      <c r="G24" s="119"/>
      <c r="H24" s="76"/>
      <c r="I24" s="72"/>
      <c r="J24" s="104"/>
      <c r="K24" s="68">
        <f>SUM(D24*H24)</f>
        <v>0</v>
      </c>
      <c r="L24" s="131"/>
      <c r="M24" s="126"/>
      <c r="N24" s="127"/>
      <c r="O24" s="127"/>
      <c r="P24" s="128"/>
      <c r="Q24" s="132"/>
      <c r="R24" s="3"/>
      <c r="S24" s="3"/>
    </row>
    <row r="25" spans="1:19" s="1" customFormat="1" ht="33" customHeight="1" x14ac:dyDescent="0.2">
      <c r="A25" s="55">
        <v>6</v>
      </c>
      <c r="B25" s="44" t="s">
        <v>21</v>
      </c>
      <c r="C25" s="108" t="s">
        <v>34</v>
      </c>
      <c r="D25" s="110">
        <v>2000</v>
      </c>
      <c r="E25" s="115">
        <v>0.78</v>
      </c>
      <c r="F25" s="122">
        <f t="shared" si="1"/>
        <v>0</v>
      </c>
      <c r="G25" s="119"/>
      <c r="H25" s="76"/>
      <c r="I25" s="72"/>
      <c r="J25" s="104"/>
      <c r="K25" s="68">
        <f t="shared" si="0"/>
        <v>0</v>
      </c>
      <c r="L25" s="131"/>
      <c r="M25" s="126"/>
      <c r="N25" s="127"/>
      <c r="O25" s="127"/>
      <c r="P25" s="128"/>
      <c r="Q25" s="132"/>
      <c r="R25" s="3"/>
      <c r="S25" s="3"/>
    </row>
    <row r="26" spans="1:19" s="1" customFormat="1" ht="40.9" customHeight="1" x14ac:dyDescent="0.2">
      <c r="A26" s="55">
        <v>7</v>
      </c>
      <c r="B26" s="44" t="s">
        <v>23</v>
      </c>
      <c r="C26" s="51" t="s">
        <v>35</v>
      </c>
      <c r="D26" s="110">
        <v>2400</v>
      </c>
      <c r="E26" s="115">
        <v>1.41</v>
      </c>
      <c r="F26" s="122">
        <f t="shared" si="1"/>
        <v>0</v>
      </c>
      <c r="G26" s="119"/>
      <c r="H26" s="76"/>
      <c r="I26" s="72"/>
      <c r="J26" s="104"/>
      <c r="K26" s="68">
        <f t="shared" si="0"/>
        <v>0</v>
      </c>
      <c r="L26" s="131"/>
      <c r="M26" s="126"/>
      <c r="N26" s="127"/>
      <c r="O26" s="127"/>
      <c r="P26" s="128"/>
      <c r="Q26" s="132"/>
      <c r="R26" s="3"/>
      <c r="S26" s="3"/>
    </row>
    <row r="27" spans="1:19" s="1" customFormat="1" ht="40.9" customHeight="1" x14ac:dyDescent="0.2">
      <c r="A27" s="55">
        <v>8</v>
      </c>
      <c r="B27" s="44" t="s">
        <v>22</v>
      </c>
      <c r="C27" s="51" t="s">
        <v>55</v>
      </c>
      <c r="D27" s="111">
        <v>18000</v>
      </c>
      <c r="E27" s="115">
        <v>11.43</v>
      </c>
      <c r="F27" s="122">
        <f t="shared" ref="F27" si="2">IF(H27&gt;0,E27,0)</f>
        <v>0</v>
      </c>
      <c r="G27" s="119"/>
      <c r="H27" s="76"/>
      <c r="I27" s="72"/>
      <c r="J27" s="104"/>
      <c r="K27" s="68">
        <f t="shared" ref="K27:K30" si="3">SUM(D27*H27)</f>
        <v>0</v>
      </c>
      <c r="L27" s="131"/>
      <c r="M27" s="126"/>
      <c r="N27" s="127"/>
      <c r="O27" s="127"/>
      <c r="P27" s="128"/>
      <c r="Q27" s="132"/>
      <c r="R27" s="3"/>
      <c r="S27" s="3"/>
    </row>
    <row r="28" spans="1:19" s="1" customFormat="1" ht="40.9" customHeight="1" x14ac:dyDescent="0.2">
      <c r="A28" s="55">
        <v>9</v>
      </c>
      <c r="B28" s="44" t="s">
        <v>62</v>
      </c>
      <c r="C28" s="51" t="s">
        <v>56</v>
      </c>
      <c r="D28" s="111">
        <v>8000</v>
      </c>
      <c r="E28" s="115">
        <v>4.43</v>
      </c>
      <c r="F28" s="122">
        <f t="shared" ref="F28" si="4">IF(H28&gt;0,E28,0)</f>
        <v>0</v>
      </c>
      <c r="G28" s="119"/>
      <c r="H28" s="76"/>
      <c r="I28" s="72"/>
      <c r="J28" s="104"/>
      <c r="K28" s="68">
        <f t="shared" si="3"/>
        <v>0</v>
      </c>
      <c r="L28" s="131"/>
      <c r="M28" s="126"/>
      <c r="N28" s="127"/>
      <c r="O28" s="127"/>
      <c r="P28" s="128"/>
      <c r="Q28" s="132"/>
      <c r="R28" s="3"/>
      <c r="S28" s="3"/>
    </row>
    <row r="29" spans="1:19" s="1" customFormat="1" ht="40.9" customHeight="1" x14ac:dyDescent="0.2">
      <c r="A29" s="55">
        <v>10</v>
      </c>
      <c r="B29" s="44" t="s">
        <v>63</v>
      </c>
      <c r="C29" s="51" t="s">
        <v>59</v>
      </c>
      <c r="D29" s="111">
        <v>1400</v>
      </c>
      <c r="E29" s="115">
        <v>1.44</v>
      </c>
      <c r="F29" s="122">
        <f t="shared" ref="F29:F30" si="5">IF(H29&gt;0,E29,0)</f>
        <v>0</v>
      </c>
      <c r="G29" s="119"/>
      <c r="H29" s="76"/>
      <c r="I29" s="72"/>
      <c r="J29" s="104"/>
      <c r="K29" s="68">
        <f t="shared" si="3"/>
        <v>0</v>
      </c>
      <c r="L29" s="131"/>
      <c r="M29" s="126"/>
      <c r="N29" s="127"/>
      <c r="O29" s="127"/>
      <c r="P29" s="128"/>
      <c r="Q29" s="132"/>
      <c r="R29" s="3"/>
      <c r="S29" s="3"/>
    </row>
    <row r="30" spans="1:19" s="1" customFormat="1" ht="40.9" customHeight="1" x14ac:dyDescent="0.2">
      <c r="A30" s="55">
        <v>11</v>
      </c>
      <c r="B30" s="44" t="s">
        <v>64</v>
      </c>
      <c r="C30" s="51" t="s">
        <v>57</v>
      </c>
      <c r="D30" s="111">
        <v>2600</v>
      </c>
      <c r="E30" s="115">
        <v>0.79</v>
      </c>
      <c r="F30" s="122">
        <f t="shared" si="5"/>
        <v>0</v>
      </c>
      <c r="G30" s="119"/>
      <c r="H30" s="76"/>
      <c r="I30" s="72"/>
      <c r="J30" s="104"/>
      <c r="K30" s="68">
        <f t="shared" si="3"/>
        <v>0</v>
      </c>
      <c r="L30" s="131"/>
      <c r="M30" s="126"/>
      <c r="N30" s="127"/>
      <c r="O30" s="127"/>
      <c r="P30" s="128"/>
      <c r="Q30" s="132"/>
      <c r="R30" s="3"/>
      <c r="S30" s="3"/>
    </row>
    <row r="31" spans="1:19" s="1" customFormat="1" ht="34.5" customHeight="1" thickBot="1" x14ac:dyDescent="0.25">
      <c r="A31" s="56">
        <v>12</v>
      </c>
      <c r="B31" s="57" t="s">
        <v>65</v>
      </c>
      <c r="C31" s="141" t="s">
        <v>58</v>
      </c>
      <c r="D31" s="112">
        <v>1200</v>
      </c>
      <c r="E31" s="116">
        <v>0.68</v>
      </c>
      <c r="F31" s="123">
        <f t="shared" si="1"/>
        <v>0</v>
      </c>
      <c r="G31" s="120"/>
      <c r="H31" s="77"/>
      <c r="I31" s="73"/>
      <c r="J31" s="113"/>
      <c r="K31" s="69">
        <f t="shared" si="0"/>
        <v>0</v>
      </c>
      <c r="L31" s="133"/>
      <c r="M31" s="134"/>
      <c r="N31" s="135"/>
      <c r="O31" s="135"/>
      <c r="P31" s="136"/>
      <c r="Q31" s="137"/>
      <c r="R31" s="3"/>
      <c r="S31" s="3"/>
    </row>
    <row r="32" spans="1:19" s="1" customFormat="1" ht="41.45" customHeight="1" thickBot="1" x14ac:dyDescent="0.25">
      <c r="A32" s="8"/>
      <c r="B32" s="8"/>
      <c r="C32" s="8"/>
      <c r="D32" s="45"/>
      <c r="E32" s="96">
        <f>SUM(E20:E31)</f>
        <v>100.00000000000001</v>
      </c>
      <c r="F32" s="97">
        <f>SUM(F10:F31)</f>
        <v>0</v>
      </c>
      <c r="G32" s="145" t="str">
        <f>IF(F32&gt;=80,"Angebot ausreichend vollständig","Angebot unvollständig")</f>
        <v>Angebot unvollständig</v>
      </c>
      <c r="H32" s="146"/>
      <c r="I32" s="147"/>
      <c r="J32" s="106" t="s">
        <v>43</v>
      </c>
      <c r="K32" s="101">
        <f>SUM(K20:K31)</f>
        <v>0</v>
      </c>
      <c r="L32" s="46"/>
      <c r="M32" s="46"/>
      <c r="N32" s="47"/>
      <c r="O32" s="47"/>
      <c r="P32" s="3"/>
      <c r="Q32" s="3"/>
      <c r="R32" s="3"/>
      <c r="S32" s="3"/>
    </row>
    <row r="33" spans="1:15" ht="21.75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9"/>
      <c r="O33" s="9"/>
    </row>
    <row r="34" spans="1:15" ht="21.75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9"/>
      <c r="O34" s="9"/>
    </row>
    <row r="35" spans="1:15" ht="21.75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5"/>
      <c r="L35" s="4"/>
      <c r="M35" s="4"/>
      <c r="N35" s="9"/>
      <c r="O35" s="9"/>
    </row>
    <row r="36" spans="1:15" ht="21.7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5"/>
      <c r="L36" s="4"/>
      <c r="M36" s="4"/>
      <c r="N36" s="9"/>
      <c r="O36" s="9"/>
    </row>
    <row r="37" spans="1:15" ht="12.7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ht="12.7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5"/>
      <c r="L38" s="4"/>
      <c r="M38" s="4"/>
      <c r="N38" s="9"/>
      <c r="O38" s="9"/>
    </row>
    <row r="39" spans="1:15" ht="12.7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5"/>
      <c r="L39" s="4"/>
      <c r="M39" s="4"/>
      <c r="N39" s="9"/>
      <c r="O39" s="9"/>
    </row>
    <row r="40" spans="1:15" ht="12.7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ht="12.75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ht="12.75" customHeight="1" x14ac:dyDescent="0.2"/>
    <row r="43" spans="1:15" ht="12.75" customHeight="1" x14ac:dyDescent="0.2"/>
    <row r="44" spans="1:15" ht="12.75" customHeight="1" x14ac:dyDescent="0.2"/>
    <row r="45" spans="1:15" ht="12.75" customHeight="1" x14ac:dyDescent="0.2"/>
    <row r="46" spans="1:15" ht="12.75" customHeight="1" x14ac:dyDescent="0.2"/>
    <row r="47" spans="1:15" ht="12.75" customHeight="1" x14ac:dyDescent="0.2"/>
    <row r="48" spans="1:15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</sheetData>
  <sheetProtection algorithmName="SHA-512" hashValue="slZBixTQ1GARzbc6gzDJsrkGPCaFmbXMKCeDB3Afp1wgvU0w6+yGTBj2zx2rQWo/FEHBAwcVwImoE02ekhs7UA==" saltValue="vIvobpkeNlYaXQClnNjHiQ==" spinCount="100000" sheet="1" formatCells="0" formatColumns="0" formatRows="0" selectLockedCells="1"/>
  <mergeCells count="5">
    <mergeCell ref="L19:O19"/>
    <mergeCell ref="G32:I32"/>
    <mergeCell ref="A7:K7"/>
    <mergeCell ref="L17:O17"/>
    <mergeCell ref="L15:O16"/>
  </mergeCells>
  <phoneticPr fontId="0" type="noConversion"/>
  <pageMargins left="0.59055118110236227" right="0.39370078740157483" top="0.78740157480314965" bottom="0.98425196850393704" header="0.31496062992125984" footer="0.31496062992125984"/>
  <pageSetup paperSize="9" scale="85" orientation="landscape" r:id="rId1"/>
  <headerFooter alignWithMargins="0">
    <oddHeader>&amp;L&amp;"-,Standard"&amp;8Einkaufskooperation Studentenwerke Ost&amp;C&amp;"-,Standard"&amp;8Leistungsbeschreibung / Preisblatt&amp;R&amp;"-,Standard"&amp;8EK-Ost 24-13</oddHeader>
    <oddFooter>&amp;L&amp;"-,Standard"&amp;8Kartoffeln geschält+ Obst+Gemüse küchenfertig, Obst- und Gemüsemischungen, Fertigsalate&amp;C&amp;"-,Standard"&amp;8Seite &amp;P von &amp;N&amp;R&amp;"-,Standard"&amp;8Bieter (Stempel / Datum / Unterschrift)</oddFooter>
  </headerFooter>
  <rowBreaks count="1" manualBreakCount="1">
    <brk id="36" max="12" man="1"/>
  </rowBreaks>
  <colBreaks count="1" manualBreakCount="1">
    <brk id="11" max="2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LB Kartoffeln geschält </vt:lpstr>
      <vt:lpstr>'LB Kartoffeln geschält '!Druckbereich</vt:lpstr>
      <vt:lpstr>'LB Kartoffeln geschält '!Drucktitel</vt:lpstr>
    </vt:vector>
  </TitlesOfParts>
  <Company>Studentenwerk Leipzig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becker</dc:creator>
  <cp:lastModifiedBy>Költzsch, Steffen</cp:lastModifiedBy>
  <cp:lastPrinted>2024-07-29T11:42:06Z</cp:lastPrinted>
  <dcterms:created xsi:type="dcterms:W3CDTF">2009-01-16T08:52:51Z</dcterms:created>
  <dcterms:modified xsi:type="dcterms:W3CDTF">2024-07-31T05:19:54Z</dcterms:modified>
</cp:coreProperties>
</file>