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barth/Desktop/Felber Beratungsleistung/Kunden_Projekte/Stadt Rödermark/Ausschreibung/Vergabeunterlagen/Vergabeunterlagen - V - Anlagen/"/>
    </mc:Choice>
  </mc:AlternateContent>
  <xr:revisionPtr revIDLastSave="0" documentId="13_ncr:1_{5AC5BF17-1438-3B49-842B-5D8D1D4D2E07}" xr6:coauthVersionLast="47" xr6:coauthVersionMax="47" xr10:uidLastSave="{00000000-0000-0000-0000-000000000000}"/>
  <bookViews>
    <workbookView xWindow="220" yWindow="500" windowWidth="28580" windowHeight="16140" xr2:uid="{D3113CF8-F270-0F4E-80DA-7C89423AF868}"/>
  </bookViews>
  <sheets>
    <sheet name="Anlage 1 Stellplatzliste" sheetId="1" r:id="rId1"/>
  </sheets>
  <definedNames>
    <definedName name="_xlnm._FilterDatabase" localSheetId="0" hidden="1">'Anlage 1 Stellplatzliste'!$B$2:$AF$63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AA62" i="1"/>
  <c r="T36" i="1" l="1"/>
  <c r="V36" i="1" s="1"/>
  <c r="S36" i="1"/>
  <c r="U36" i="1" s="1"/>
  <c r="K36" i="1"/>
  <c r="H36" i="1"/>
  <c r="T11" i="1"/>
  <c r="V11" i="1" s="1"/>
  <c r="S11" i="1"/>
  <c r="U11" i="1" s="1"/>
  <c r="K11" i="1"/>
  <c r="H11" i="1"/>
  <c r="T16" i="1"/>
  <c r="V16" i="1" s="1"/>
  <c r="S16" i="1"/>
  <c r="U16" i="1" s="1"/>
  <c r="K16" i="1"/>
  <c r="H16" i="1"/>
  <c r="Q16" i="1" s="1"/>
  <c r="Q36" i="1" l="1"/>
  <c r="R36" i="1" s="1"/>
  <c r="Q11" i="1"/>
  <c r="R11" i="1" s="1"/>
  <c r="R16" i="1"/>
  <c r="T42" i="1"/>
  <c r="V42" i="1" s="1"/>
  <c r="S42" i="1"/>
  <c r="U42" i="1" s="1"/>
  <c r="K42" i="1"/>
  <c r="H42" i="1"/>
  <c r="T41" i="1"/>
  <c r="V41" i="1" s="1"/>
  <c r="S41" i="1"/>
  <c r="U41" i="1" s="1"/>
  <c r="K41" i="1"/>
  <c r="H41" i="1"/>
  <c r="T40" i="1"/>
  <c r="V40" i="1" s="1"/>
  <c r="S40" i="1"/>
  <c r="U40" i="1" s="1"/>
  <c r="K40" i="1"/>
  <c r="H40" i="1"/>
  <c r="T39" i="1"/>
  <c r="V39" i="1" s="1"/>
  <c r="S39" i="1"/>
  <c r="U39" i="1" s="1"/>
  <c r="K39" i="1"/>
  <c r="H39" i="1"/>
  <c r="T38" i="1"/>
  <c r="V38" i="1" s="1"/>
  <c r="S38" i="1"/>
  <c r="U38" i="1" s="1"/>
  <c r="K38" i="1"/>
  <c r="H38" i="1"/>
  <c r="T37" i="1"/>
  <c r="V37" i="1" s="1"/>
  <c r="S37" i="1"/>
  <c r="U37" i="1" s="1"/>
  <c r="K37" i="1"/>
  <c r="H37" i="1"/>
  <c r="T35" i="1"/>
  <c r="V35" i="1" s="1"/>
  <c r="S35" i="1"/>
  <c r="U35" i="1" s="1"/>
  <c r="K35" i="1"/>
  <c r="H35" i="1"/>
  <c r="Q35" i="1" s="1"/>
  <c r="T34" i="1"/>
  <c r="V34" i="1" s="1"/>
  <c r="S34" i="1"/>
  <c r="U34" i="1" s="1"/>
  <c r="K34" i="1"/>
  <c r="H34" i="1"/>
  <c r="T33" i="1"/>
  <c r="V33" i="1" s="1"/>
  <c r="S33" i="1"/>
  <c r="U33" i="1" s="1"/>
  <c r="K33" i="1"/>
  <c r="H33" i="1"/>
  <c r="Q33" i="1" s="1"/>
  <c r="T32" i="1"/>
  <c r="V32" i="1" s="1"/>
  <c r="S32" i="1"/>
  <c r="U32" i="1" s="1"/>
  <c r="K32" i="1"/>
  <c r="H32" i="1"/>
  <c r="T31" i="1"/>
  <c r="V31" i="1" s="1"/>
  <c r="S31" i="1"/>
  <c r="U31" i="1" s="1"/>
  <c r="K31" i="1"/>
  <c r="H31" i="1"/>
  <c r="Q31" i="1" s="1"/>
  <c r="T30" i="1"/>
  <c r="V30" i="1" s="1"/>
  <c r="S30" i="1"/>
  <c r="U30" i="1" s="1"/>
  <c r="K30" i="1"/>
  <c r="H30" i="1"/>
  <c r="T29" i="1"/>
  <c r="V29" i="1" s="1"/>
  <c r="S29" i="1"/>
  <c r="U29" i="1" s="1"/>
  <c r="K29" i="1"/>
  <c r="H29" i="1"/>
  <c r="Q29" i="1" s="1"/>
  <c r="T28" i="1"/>
  <c r="V28" i="1" s="1"/>
  <c r="S28" i="1"/>
  <c r="U28" i="1" s="1"/>
  <c r="K28" i="1"/>
  <c r="H28" i="1"/>
  <c r="T27" i="1"/>
  <c r="V27" i="1" s="1"/>
  <c r="S27" i="1"/>
  <c r="U27" i="1" s="1"/>
  <c r="K27" i="1"/>
  <c r="H27" i="1"/>
  <c r="Q27" i="1" s="1"/>
  <c r="T26" i="1"/>
  <c r="V26" i="1" s="1"/>
  <c r="S26" i="1"/>
  <c r="U26" i="1" s="1"/>
  <c r="K26" i="1"/>
  <c r="H26" i="1"/>
  <c r="T25" i="1"/>
  <c r="V25" i="1" s="1"/>
  <c r="S25" i="1"/>
  <c r="U25" i="1" s="1"/>
  <c r="K25" i="1"/>
  <c r="H25" i="1"/>
  <c r="Q25" i="1" s="1"/>
  <c r="T24" i="1"/>
  <c r="V24" i="1" s="1"/>
  <c r="S24" i="1"/>
  <c r="U24" i="1" s="1"/>
  <c r="K24" i="1"/>
  <c r="H24" i="1"/>
  <c r="T23" i="1"/>
  <c r="V23" i="1" s="1"/>
  <c r="S23" i="1"/>
  <c r="U23" i="1" s="1"/>
  <c r="K23" i="1"/>
  <c r="H23" i="1"/>
  <c r="Q23" i="1" s="1"/>
  <c r="T22" i="1"/>
  <c r="V22" i="1" s="1"/>
  <c r="S22" i="1"/>
  <c r="U22" i="1" s="1"/>
  <c r="K22" i="1"/>
  <c r="H22" i="1"/>
  <c r="T21" i="1"/>
  <c r="V21" i="1" s="1"/>
  <c r="S21" i="1"/>
  <c r="U21" i="1" s="1"/>
  <c r="K21" i="1"/>
  <c r="H21" i="1"/>
  <c r="Q21" i="1" s="1"/>
  <c r="T20" i="1"/>
  <c r="V20" i="1" s="1"/>
  <c r="S20" i="1"/>
  <c r="U20" i="1" s="1"/>
  <c r="K20" i="1"/>
  <c r="H20" i="1"/>
  <c r="T19" i="1"/>
  <c r="V19" i="1" s="1"/>
  <c r="S19" i="1"/>
  <c r="U19" i="1" s="1"/>
  <c r="K19" i="1"/>
  <c r="H19" i="1"/>
  <c r="Q19" i="1" s="1"/>
  <c r="T18" i="1"/>
  <c r="V18" i="1" s="1"/>
  <c r="S18" i="1"/>
  <c r="U18" i="1" s="1"/>
  <c r="K18" i="1"/>
  <c r="H18" i="1"/>
  <c r="T17" i="1"/>
  <c r="V17" i="1" s="1"/>
  <c r="S17" i="1"/>
  <c r="U17" i="1" s="1"/>
  <c r="K17" i="1"/>
  <c r="H17" i="1"/>
  <c r="Q17" i="1" s="1"/>
  <c r="T15" i="1"/>
  <c r="V15" i="1" s="1"/>
  <c r="S15" i="1"/>
  <c r="U15" i="1" s="1"/>
  <c r="K15" i="1"/>
  <c r="H15" i="1"/>
  <c r="T14" i="1"/>
  <c r="V14" i="1" s="1"/>
  <c r="S14" i="1"/>
  <c r="U14" i="1" s="1"/>
  <c r="K14" i="1"/>
  <c r="H14" i="1"/>
  <c r="Q14" i="1" s="1"/>
  <c r="T13" i="1"/>
  <c r="V13" i="1" s="1"/>
  <c r="S13" i="1"/>
  <c r="U13" i="1" s="1"/>
  <c r="K13" i="1"/>
  <c r="H13" i="1"/>
  <c r="Q13" i="1" s="1"/>
  <c r="T12" i="1"/>
  <c r="V12" i="1" s="1"/>
  <c r="S12" i="1"/>
  <c r="U12" i="1" s="1"/>
  <c r="K12" i="1"/>
  <c r="H12" i="1"/>
  <c r="Q12" i="1" s="1"/>
  <c r="T10" i="1"/>
  <c r="V10" i="1" s="1"/>
  <c r="S10" i="1"/>
  <c r="U10" i="1" s="1"/>
  <c r="K10" i="1"/>
  <c r="H10" i="1"/>
  <c r="Q10" i="1" s="1"/>
  <c r="T9" i="1"/>
  <c r="V9" i="1" s="1"/>
  <c r="S9" i="1"/>
  <c r="U9" i="1" s="1"/>
  <c r="K9" i="1"/>
  <c r="H9" i="1"/>
  <c r="Q9" i="1" s="1"/>
  <c r="T8" i="1"/>
  <c r="V8" i="1" s="1"/>
  <c r="S8" i="1"/>
  <c r="U8" i="1" s="1"/>
  <c r="K8" i="1"/>
  <c r="H8" i="1"/>
  <c r="Q8" i="1" s="1"/>
  <c r="T7" i="1"/>
  <c r="V7" i="1" s="1"/>
  <c r="S7" i="1"/>
  <c r="U7" i="1" s="1"/>
  <c r="K7" i="1"/>
  <c r="H7" i="1"/>
  <c r="Q7" i="1" s="1"/>
  <c r="T6" i="1"/>
  <c r="V6" i="1" s="1"/>
  <c r="S6" i="1"/>
  <c r="U6" i="1" s="1"/>
  <c r="K6" i="1"/>
  <c r="H6" i="1"/>
  <c r="Q6" i="1" s="1"/>
  <c r="T5" i="1"/>
  <c r="V5" i="1" s="1"/>
  <c r="S5" i="1"/>
  <c r="U5" i="1" s="1"/>
  <c r="K5" i="1"/>
  <c r="H5" i="1"/>
  <c r="Q5" i="1" s="1"/>
  <c r="R5" i="1" s="1"/>
  <c r="T4" i="1"/>
  <c r="V4" i="1" s="1"/>
  <c r="S4" i="1"/>
  <c r="U4" i="1" s="1"/>
  <c r="K4" i="1"/>
  <c r="H4" i="1"/>
  <c r="Q4" i="1" s="1"/>
  <c r="R4" i="1" s="1"/>
  <c r="T3" i="1"/>
  <c r="V3" i="1" s="1"/>
  <c r="S3" i="1"/>
  <c r="U3" i="1" s="1"/>
  <c r="K3" i="1"/>
  <c r="H3" i="1"/>
  <c r="Q3" i="1" s="1"/>
  <c r="Q38" i="1" l="1"/>
  <c r="Q40" i="1"/>
  <c r="R40" i="1" s="1"/>
  <c r="Q42" i="1"/>
  <c r="R42" i="1" s="1"/>
  <c r="Q15" i="1"/>
  <c r="R15" i="1" s="1"/>
  <c r="Q18" i="1"/>
  <c r="R18" i="1" s="1"/>
  <c r="Q20" i="1"/>
  <c r="R20" i="1" s="1"/>
  <c r="Q22" i="1"/>
  <c r="R22" i="1" s="1"/>
  <c r="Q24" i="1"/>
  <c r="R24" i="1" s="1"/>
  <c r="Q26" i="1"/>
  <c r="Q28" i="1"/>
  <c r="Q30" i="1"/>
  <c r="R30" i="1" s="1"/>
  <c r="Q32" i="1"/>
  <c r="R32" i="1" s="1"/>
  <c r="Q34" i="1"/>
  <c r="R34" i="1" s="1"/>
  <c r="Q37" i="1"/>
  <c r="R37" i="1" s="1"/>
  <c r="Q39" i="1"/>
  <c r="R39" i="1" s="1"/>
  <c r="Q41" i="1"/>
  <c r="R41" i="1" s="1"/>
  <c r="R21" i="1"/>
  <c r="R3" i="1"/>
  <c r="R9" i="1"/>
  <c r="R8" i="1"/>
  <c r="R10" i="1"/>
  <c r="R28" i="1"/>
  <c r="R35" i="1"/>
  <c r="R7" i="1"/>
  <c r="R26" i="1"/>
  <c r="R23" i="1"/>
  <c r="R29" i="1"/>
  <c r="R6" i="1"/>
  <c r="R19" i="1"/>
  <c r="R27" i="1"/>
  <c r="R13" i="1"/>
  <c r="R31" i="1"/>
  <c r="R38" i="1"/>
  <c r="R12" i="1"/>
  <c r="R14" i="1"/>
  <c r="R17" i="1"/>
  <c r="R25" i="1"/>
  <c r="R33" i="1"/>
</calcChain>
</file>

<file path=xl/sharedStrings.xml><?xml version="1.0" encoding="utf-8"?>
<sst xmlns="http://schemas.openxmlformats.org/spreadsheetml/2006/main" count="379" uniqueCount="129">
  <si>
    <t>Standort</t>
  </si>
  <si>
    <t>Adresse</t>
  </si>
  <si>
    <t>Druckvolumen 2023 s/w</t>
  </si>
  <si>
    <t>Druckvolumen 2023 Farbe</t>
  </si>
  <si>
    <t>Druckvolumen 2023 Gesamt</t>
  </si>
  <si>
    <t>Druckvolumen 2022 s/w</t>
  </si>
  <si>
    <t>Druckvolumen 2022 Farbe</t>
  </si>
  <si>
    <t>Druckvolumen 2022 Gesamt</t>
  </si>
  <si>
    <t>Scans in 2022</t>
  </si>
  <si>
    <t>Druckvolumen 2021 s/w</t>
  </si>
  <si>
    <t>Druckvolumen 2021 Farbe</t>
  </si>
  <si>
    <t>Druckvolumen 2021 Gesamt</t>
  </si>
  <si>
    <t>Scans in 2021</t>
  </si>
  <si>
    <t>Druckvolumen gesamt 21-23</t>
  </si>
  <si>
    <t>durchschnittl. p.m.</t>
  </si>
  <si>
    <t>Druckvolumen s/w gesamt 21-23</t>
  </si>
  <si>
    <t>Druckvolumen s/w Farbe 21-23</t>
  </si>
  <si>
    <t>durchschnittl. s/w p.m.</t>
  </si>
  <si>
    <t>durchschnittl. Farbe p.m.</t>
  </si>
  <si>
    <t>zukünftige Leistungs-klasse</t>
  </si>
  <si>
    <t>Fax</t>
  </si>
  <si>
    <t>Finisher</t>
  </si>
  <si>
    <t>Lochung</t>
  </si>
  <si>
    <t>Follow Me Print</t>
  </si>
  <si>
    <t>3. OG KBR und Hauptamt</t>
  </si>
  <si>
    <t>Dieburger Str. 13-17</t>
  </si>
  <si>
    <t xml:space="preserve"> 63322 Rödermark</t>
  </si>
  <si>
    <t>1. OG im Flur, Rathaus</t>
  </si>
  <si>
    <t>Konrad-Adenauer-Str. 4-8</t>
  </si>
  <si>
    <t>1. OG Bauverwaltung</t>
  </si>
  <si>
    <t>2. OG - Hauptamt, Rathaus</t>
  </si>
  <si>
    <t>2. OG Fibu/Kasse im Flur, Rathaus</t>
  </si>
  <si>
    <t>1. OG JUZ Ober-Roden</t>
  </si>
  <si>
    <t>Trinkbrunnenstr. 10</t>
  </si>
  <si>
    <t>1. OG Kulturhalle</t>
  </si>
  <si>
    <t>Dieburger Str. 27</t>
  </si>
  <si>
    <t>Konrad-Adenauer-Str. 3</t>
  </si>
  <si>
    <t>Albert-Einstein-Str. 12</t>
  </si>
  <si>
    <t>Kapellenstr. 20</t>
  </si>
  <si>
    <t>Am Schwimmbad 2</t>
  </si>
  <si>
    <t>Kiga Pestalozzistraße</t>
  </si>
  <si>
    <t>Pestalozzistr. 19</t>
  </si>
  <si>
    <t>Kiga Potsdamer Str.</t>
  </si>
  <si>
    <t>Potsdamer Str. 10</t>
  </si>
  <si>
    <t>1. OG Vorzimmer Erste Stadträtin</t>
  </si>
  <si>
    <t>Kiga An der Rodau</t>
  </si>
  <si>
    <t>Jakob-Hecht-Str. 4</t>
  </si>
  <si>
    <t>Kiga Zwickauer Straße</t>
  </si>
  <si>
    <t>Zwickauer Str. 3</t>
  </si>
  <si>
    <t>Schulkinderbetreuung an den Linden</t>
  </si>
  <si>
    <t>Pestalozzistr. 17</t>
  </si>
  <si>
    <t>Außerhalb 44/45</t>
  </si>
  <si>
    <t>Kiga Liebigstraße</t>
  </si>
  <si>
    <t>Liebigstr. 65</t>
  </si>
  <si>
    <t>Schillerstr. 17</t>
  </si>
  <si>
    <t>Zimmer 216 IT-Dienste, Rathaus</t>
  </si>
  <si>
    <t>Kiga Unter dem Regenbogen</t>
  </si>
  <si>
    <t>Thomas-Mann-Str. 17</t>
  </si>
  <si>
    <t>Am Festplatz 14</t>
  </si>
  <si>
    <t>Trinkbrunnenstr. 8</t>
  </si>
  <si>
    <t>Am Schellbusch 1</t>
  </si>
  <si>
    <t>Seniorentreff Ober-Roden</t>
  </si>
  <si>
    <t>Tagespflegevertretungswohnung</t>
  </si>
  <si>
    <t>Odenwaldstr. 42A</t>
  </si>
  <si>
    <t>zusätzl. Kassette 250 Blatt</t>
  </si>
  <si>
    <t>zusätzl.
Kassette 500 Blatt</t>
  </si>
  <si>
    <t>Druckvolumen</t>
  </si>
  <si>
    <t>Kiga Villa Kunterbunt</t>
  </si>
  <si>
    <t>Kiga Im Taubhaus</t>
  </si>
  <si>
    <t>Kiga Waldacker</t>
  </si>
  <si>
    <t>Bürgertreff Waldacker</t>
  </si>
  <si>
    <t>1. OG OA/Verkehr (Nebengebäude, Sozialrathaus)</t>
  </si>
  <si>
    <t>x</t>
  </si>
  <si>
    <t>Zehnthof Wirtschaftsförderung</t>
  </si>
  <si>
    <t>DIN A3</t>
  </si>
  <si>
    <t>Farbe</t>
  </si>
  <si>
    <t>Liebigstr. 62</t>
  </si>
  <si>
    <t>Friedhof Ober-Roden</t>
  </si>
  <si>
    <t>Friedhof Urberach</t>
  </si>
  <si>
    <t>Im Taubhaus 1</t>
  </si>
  <si>
    <t>Friedhofstr. 32</t>
  </si>
  <si>
    <t>Amselstr. 3</t>
  </si>
  <si>
    <t>Goethestr. 39</t>
  </si>
  <si>
    <t>Zentrale/Empfang</t>
  </si>
  <si>
    <t>Feuerwehr Ober-Roden (Wehrführer)</t>
  </si>
  <si>
    <t>Kapellenstr. 1</t>
  </si>
  <si>
    <t>JUZ Ober-Roden (Motzenbruch)</t>
  </si>
  <si>
    <t>Trinbrunnenstr. 10</t>
  </si>
  <si>
    <t>Zehnthof Abfall</t>
  </si>
  <si>
    <t>Dieburger Str. 9-11</t>
  </si>
  <si>
    <t>Zehnthof Bauverwaltung Erkerzimmer</t>
  </si>
  <si>
    <t>Zubehör</t>
  </si>
  <si>
    <t>Aufzug vorhanden</t>
  </si>
  <si>
    <t>bis 1.OG</t>
  </si>
  <si>
    <t>bis 2.OG</t>
  </si>
  <si>
    <t>2. OG Vorz. Bürgermeister</t>
  </si>
  <si>
    <t>Chip-authenti-fizierung</t>
  </si>
  <si>
    <t>gesamt</t>
  </si>
  <si>
    <t>Leistungs-klasse</t>
  </si>
  <si>
    <t>Menge pro LK</t>
  </si>
  <si>
    <t>(20)</t>
  </si>
  <si>
    <t>EG, Betriebshof</t>
  </si>
  <si>
    <t>EG, Feuerwehr Ober-Roden</t>
  </si>
  <si>
    <t>EG, Badehaus</t>
  </si>
  <si>
    <t>EG, Standesamt Zimmer 20, Regiona Leiherer</t>
  </si>
  <si>
    <t>1. OG, Kläranlage</t>
  </si>
  <si>
    <t>EG, Standesamt Zimmer 18, Tina Beetz</t>
  </si>
  <si>
    <t>EG, OA/Verkehr</t>
  </si>
  <si>
    <t>EG, Schillerhaus</t>
  </si>
  <si>
    <t>3. OG, EBG, Rathaus</t>
  </si>
  <si>
    <t>1. OG, Feuerwehr Urberach</t>
  </si>
  <si>
    <t>EG, Standesamt Zimmer 21, Sabine und Anja Gotta</t>
  </si>
  <si>
    <t>EG, Information Theke, Rathaus</t>
  </si>
  <si>
    <t>EG, Passamt Zimmer 103 bis 105, Rathaus</t>
  </si>
  <si>
    <t>EG, Bücherturm</t>
  </si>
  <si>
    <t>EG, Bürgerbüro Zimmer 100, Rathaus</t>
  </si>
  <si>
    <t>KG, Halle Urberach</t>
  </si>
  <si>
    <t>EG, Kläranlage</t>
  </si>
  <si>
    <t>EG, Poststelle</t>
  </si>
  <si>
    <t>1,5. OG, FD Personal</t>
  </si>
  <si>
    <t>2. OG, Büro Herr Ritter</t>
  </si>
  <si>
    <t>3. OG, Büro Hr. Brockmann "schwarz/weiß"</t>
  </si>
  <si>
    <t>1. OG, Betriebshof</t>
  </si>
  <si>
    <t>2. OG, Rathaus Urberach, Finanzen Teeküche</t>
  </si>
  <si>
    <t>2. OG, Rathaus Urberach, Steuerverwaltung</t>
  </si>
  <si>
    <t>2. OG, Rathaus Urberach, Breustedt/Linke</t>
  </si>
  <si>
    <t>1. OG, Rathaus Urberach, Fachdienst Soziale Stadt</t>
  </si>
  <si>
    <t>1. OG, Rathaus Urberach, Erste Stadträtin</t>
  </si>
  <si>
    <t>davon 2 extern bei LK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</si>
</sst>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venir Book"/>
      <family val="2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sz val="11"/>
      <color rgb="FF000000"/>
      <name val="Avenir Book"/>
      <family val="2"/>
    </font>
    <font>
      <b/>
      <sz val="11"/>
      <color rgb="FF002060"/>
      <name val="Avenir Book"/>
      <family val="2"/>
    </font>
    <font>
      <sz val="9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70C2-392B-9B4C-9A88-62BB058FF5E3}">
  <sheetPr filterMode="1">
    <pageSetUpPr fitToPage="1"/>
  </sheetPr>
  <dimension ref="A1:AF70"/>
  <sheetViews>
    <sheetView tabSelected="1" view="pageLayout" topLeftCell="B30" zoomScaleNormal="90" workbookViewId="0">
      <selection activeCell="Y44" sqref="Y44"/>
    </sheetView>
  </sheetViews>
  <sheetFormatPr baseColWidth="10" defaultRowHeight="16" x14ac:dyDescent="0.25"/>
  <cols>
    <col min="1" max="1" width="3.5" style="4" customWidth="1"/>
    <col min="2" max="2" width="45.5" style="4" bestFit="1" customWidth="1"/>
    <col min="3" max="3" width="10.33203125" style="4" customWidth="1"/>
    <col min="4" max="4" width="23.1640625" style="4" bestFit="1" customWidth="1"/>
    <col min="5" max="5" width="16.6640625" style="4" bestFit="1" customWidth="1"/>
    <col min="6" max="6" width="14.5" style="4" hidden="1" customWidth="1"/>
    <col min="7" max="12" width="10.83203125" style="4" hidden="1" customWidth="1"/>
    <col min="13" max="13" width="12.83203125" style="4" hidden="1" customWidth="1"/>
    <col min="14" max="16" width="10.83203125" style="4" hidden="1" customWidth="1"/>
    <col min="17" max="17" width="13" style="4" hidden="1" customWidth="1"/>
    <col min="18" max="18" width="12.33203125" style="4" customWidth="1"/>
    <col min="19" max="20" width="12.33203125" style="4" hidden="1" customWidth="1"/>
    <col min="21" max="21" width="13" style="4" customWidth="1"/>
    <col min="22" max="23" width="10.83203125" style="4"/>
    <col min="24" max="25" width="9.33203125" style="4" customWidth="1"/>
    <col min="26" max="27" width="11.33203125" style="4" customWidth="1"/>
    <col min="28" max="28" width="7.83203125" style="4" customWidth="1"/>
    <col min="29" max="30" width="10.83203125" style="4" customWidth="1"/>
    <col min="31" max="31" width="11" style="4" customWidth="1"/>
    <col min="32" max="258" width="10.83203125" style="4"/>
    <col min="259" max="259" width="12.33203125" style="4" bestFit="1" customWidth="1"/>
    <col min="260" max="260" width="42.83203125" style="4" bestFit="1" customWidth="1"/>
    <col min="261" max="261" width="23.1640625" style="4" bestFit="1" customWidth="1"/>
    <col min="262" max="262" width="16.33203125" style="4" bestFit="1" customWidth="1"/>
    <col min="263" max="263" width="14.33203125" style="4" bestFit="1" customWidth="1"/>
    <col min="264" max="275" width="0" style="4" hidden="1" customWidth="1"/>
    <col min="276" max="276" width="12.33203125" style="4" customWidth="1"/>
    <col min="277" max="278" width="0" style="4" hidden="1" customWidth="1"/>
    <col min="279" max="279" width="13" style="4" customWidth="1"/>
    <col min="280" max="280" width="10.83203125" style="4"/>
    <col min="281" max="282" width="0" style="4" hidden="1" customWidth="1"/>
    <col min="283" max="283" width="10.83203125" style="4"/>
    <col min="284" max="284" width="4" style="4" bestFit="1" customWidth="1"/>
    <col min="285" max="285" width="7.6640625" style="4" bestFit="1" customWidth="1"/>
    <col min="286" max="286" width="8.33203125" style="4" bestFit="1" customWidth="1"/>
    <col min="287" max="514" width="10.83203125" style="4"/>
    <col min="515" max="515" width="12.33203125" style="4" bestFit="1" customWidth="1"/>
    <col min="516" max="516" width="42.83203125" style="4" bestFit="1" customWidth="1"/>
    <col min="517" max="517" width="23.1640625" style="4" bestFit="1" customWidth="1"/>
    <col min="518" max="518" width="16.33203125" style="4" bestFit="1" customWidth="1"/>
    <col min="519" max="519" width="14.33203125" style="4" bestFit="1" customWidth="1"/>
    <col min="520" max="531" width="0" style="4" hidden="1" customWidth="1"/>
    <col min="532" max="532" width="12.33203125" style="4" customWidth="1"/>
    <col min="533" max="534" width="0" style="4" hidden="1" customWidth="1"/>
    <col min="535" max="535" width="13" style="4" customWidth="1"/>
    <col min="536" max="536" width="10.83203125" style="4"/>
    <col min="537" max="538" width="0" style="4" hidden="1" customWidth="1"/>
    <col min="539" max="539" width="10.83203125" style="4"/>
    <col min="540" max="540" width="4" style="4" bestFit="1" customWidth="1"/>
    <col min="541" max="541" width="7.6640625" style="4" bestFit="1" customWidth="1"/>
    <col min="542" max="542" width="8.33203125" style="4" bestFit="1" customWidth="1"/>
    <col min="543" max="770" width="10.83203125" style="4"/>
    <col min="771" max="771" width="12.33203125" style="4" bestFit="1" customWidth="1"/>
    <col min="772" max="772" width="42.83203125" style="4" bestFit="1" customWidth="1"/>
    <col min="773" max="773" width="23.1640625" style="4" bestFit="1" customWidth="1"/>
    <col min="774" max="774" width="16.33203125" style="4" bestFit="1" customWidth="1"/>
    <col min="775" max="775" width="14.33203125" style="4" bestFit="1" customWidth="1"/>
    <col min="776" max="787" width="0" style="4" hidden="1" customWidth="1"/>
    <col min="788" max="788" width="12.33203125" style="4" customWidth="1"/>
    <col min="789" max="790" width="0" style="4" hidden="1" customWidth="1"/>
    <col min="791" max="791" width="13" style="4" customWidth="1"/>
    <col min="792" max="792" width="10.83203125" style="4"/>
    <col min="793" max="794" width="0" style="4" hidden="1" customWidth="1"/>
    <col min="795" max="795" width="10.83203125" style="4"/>
    <col min="796" max="796" width="4" style="4" bestFit="1" customWidth="1"/>
    <col min="797" max="797" width="7.6640625" style="4" bestFit="1" customWidth="1"/>
    <col min="798" max="798" width="8.33203125" style="4" bestFit="1" customWidth="1"/>
    <col min="799" max="1026" width="10.83203125" style="4"/>
    <col min="1027" max="1027" width="12.33203125" style="4" bestFit="1" customWidth="1"/>
    <col min="1028" max="1028" width="42.83203125" style="4" bestFit="1" customWidth="1"/>
    <col min="1029" max="1029" width="23.1640625" style="4" bestFit="1" customWidth="1"/>
    <col min="1030" max="1030" width="16.33203125" style="4" bestFit="1" customWidth="1"/>
    <col min="1031" max="1031" width="14.33203125" style="4" bestFit="1" customWidth="1"/>
    <col min="1032" max="1043" width="0" style="4" hidden="1" customWidth="1"/>
    <col min="1044" max="1044" width="12.33203125" style="4" customWidth="1"/>
    <col min="1045" max="1046" width="0" style="4" hidden="1" customWidth="1"/>
    <col min="1047" max="1047" width="13" style="4" customWidth="1"/>
    <col min="1048" max="1048" width="10.83203125" style="4"/>
    <col min="1049" max="1050" width="0" style="4" hidden="1" customWidth="1"/>
    <col min="1051" max="1051" width="10.83203125" style="4"/>
    <col min="1052" max="1052" width="4" style="4" bestFit="1" customWidth="1"/>
    <col min="1053" max="1053" width="7.6640625" style="4" bestFit="1" customWidth="1"/>
    <col min="1054" max="1054" width="8.33203125" style="4" bestFit="1" customWidth="1"/>
    <col min="1055" max="1282" width="10.83203125" style="4"/>
    <col min="1283" max="1283" width="12.33203125" style="4" bestFit="1" customWidth="1"/>
    <col min="1284" max="1284" width="42.83203125" style="4" bestFit="1" customWidth="1"/>
    <col min="1285" max="1285" width="23.1640625" style="4" bestFit="1" customWidth="1"/>
    <col min="1286" max="1286" width="16.33203125" style="4" bestFit="1" customWidth="1"/>
    <col min="1287" max="1287" width="14.33203125" style="4" bestFit="1" customWidth="1"/>
    <col min="1288" max="1299" width="0" style="4" hidden="1" customWidth="1"/>
    <col min="1300" max="1300" width="12.33203125" style="4" customWidth="1"/>
    <col min="1301" max="1302" width="0" style="4" hidden="1" customWidth="1"/>
    <col min="1303" max="1303" width="13" style="4" customWidth="1"/>
    <col min="1304" max="1304" width="10.83203125" style="4"/>
    <col min="1305" max="1306" width="0" style="4" hidden="1" customWidth="1"/>
    <col min="1307" max="1307" width="10.83203125" style="4"/>
    <col min="1308" max="1308" width="4" style="4" bestFit="1" customWidth="1"/>
    <col min="1309" max="1309" width="7.6640625" style="4" bestFit="1" customWidth="1"/>
    <col min="1310" max="1310" width="8.33203125" style="4" bestFit="1" customWidth="1"/>
    <col min="1311" max="1538" width="10.83203125" style="4"/>
    <col min="1539" max="1539" width="12.33203125" style="4" bestFit="1" customWidth="1"/>
    <col min="1540" max="1540" width="42.83203125" style="4" bestFit="1" customWidth="1"/>
    <col min="1541" max="1541" width="23.1640625" style="4" bestFit="1" customWidth="1"/>
    <col min="1542" max="1542" width="16.33203125" style="4" bestFit="1" customWidth="1"/>
    <col min="1543" max="1543" width="14.33203125" style="4" bestFit="1" customWidth="1"/>
    <col min="1544" max="1555" width="0" style="4" hidden="1" customWidth="1"/>
    <col min="1556" max="1556" width="12.33203125" style="4" customWidth="1"/>
    <col min="1557" max="1558" width="0" style="4" hidden="1" customWidth="1"/>
    <col min="1559" max="1559" width="13" style="4" customWidth="1"/>
    <col min="1560" max="1560" width="10.83203125" style="4"/>
    <col min="1561" max="1562" width="0" style="4" hidden="1" customWidth="1"/>
    <col min="1563" max="1563" width="10.83203125" style="4"/>
    <col min="1564" max="1564" width="4" style="4" bestFit="1" customWidth="1"/>
    <col min="1565" max="1565" width="7.6640625" style="4" bestFit="1" customWidth="1"/>
    <col min="1566" max="1566" width="8.33203125" style="4" bestFit="1" customWidth="1"/>
    <col min="1567" max="1794" width="10.83203125" style="4"/>
    <col min="1795" max="1795" width="12.33203125" style="4" bestFit="1" customWidth="1"/>
    <col min="1796" max="1796" width="42.83203125" style="4" bestFit="1" customWidth="1"/>
    <col min="1797" max="1797" width="23.1640625" style="4" bestFit="1" customWidth="1"/>
    <col min="1798" max="1798" width="16.33203125" style="4" bestFit="1" customWidth="1"/>
    <col min="1799" max="1799" width="14.33203125" style="4" bestFit="1" customWidth="1"/>
    <col min="1800" max="1811" width="0" style="4" hidden="1" customWidth="1"/>
    <col min="1812" max="1812" width="12.33203125" style="4" customWidth="1"/>
    <col min="1813" max="1814" width="0" style="4" hidden="1" customWidth="1"/>
    <col min="1815" max="1815" width="13" style="4" customWidth="1"/>
    <col min="1816" max="1816" width="10.83203125" style="4"/>
    <col min="1817" max="1818" width="0" style="4" hidden="1" customWidth="1"/>
    <col min="1819" max="1819" width="10.83203125" style="4"/>
    <col min="1820" max="1820" width="4" style="4" bestFit="1" customWidth="1"/>
    <col min="1821" max="1821" width="7.6640625" style="4" bestFit="1" customWidth="1"/>
    <col min="1822" max="1822" width="8.33203125" style="4" bestFit="1" customWidth="1"/>
    <col min="1823" max="2050" width="10.83203125" style="4"/>
    <col min="2051" max="2051" width="12.33203125" style="4" bestFit="1" customWidth="1"/>
    <col min="2052" max="2052" width="42.83203125" style="4" bestFit="1" customWidth="1"/>
    <col min="2053" max="2053" width="23.1640625" style="4" bestFit="1" customWidth="1"/>
    <col min="2054" max="2054" width="16.33203125" style="4" bestFit="1" customWidth="1"/>
    <col min="2055" max="2055" width="14.33203125" style="4" bestFit="1" customWidth="1"/>
    <col min="2056" max="2067" width="0" style="4" hidden="1" customWidth="1"/>
    <col min="2068" max="2068" width="12.33203125" style="4" customWidth="1"/>
    <col min="2069" max="2070" width="0" style="4" hidden="1" customWidth="1"/>
    <col min="2071" max="2071" width="13" style="4" customWidth="1"/>
    <col min="2072" max="2072" width="10.83203125" style="4"/>
    <col min="2073" max="2074" width="0" style="4" hidden="1" customWidth="1"/>
    <col min="2075" max="2075" width="10.83203125" style="4"/>
    <col min="2076" max="2076" width="4" style="4" bestFit="1" customWidth="1"/>
    <col min="2077" max="2077" width="7.6640625" style="4" bestFit="1" customWidth="1"/>
    <col min="2078" max="2078" width="8.33203125" style="4" bestFit="1" customWidth="1"/>
    <col min="2079" max="2306" width="10.83203125" style="4"/>
    <col min="2307" max="2307" width="12.33203125" style="4" bestFit="1" customWidth="1"/>
    <col min="2308" max="2308" width="42.83203125" style="4" bestFit="1" customWidth="1"/>
    <col min="2309" max="2309" width="23.1640625" style="4" bestFit="1" customWidth="1"/>
    <col min="2310" max="2310" width="16.33203125" style="4" bestFit="1" customWidth="1"/>
    <col min="2311" max="2311" width="14.33203125" style="4" bestFit="1" customWidth="1"/>
    <col min="2312" max="2323" width="0" style="4" hidden="1" customWidth="1"/>
    <col min="2324" max="2324" width="12.33203125" style="4" customWidth="1"/>
    <col min="2325" max="2326" width="0" style="4" hidden="1" customWidth="1"/>
    <col min="2327" max="2327" width="13" style="4" customWidth="1"/>
    <col min="2328" max="2328" width="10.83203125" style="4"/>
    <col min="2329" max="2330" width="0" style="4" hidden="1" customWidth="1"/>
    <col min="2331" max="2331" width="10.83203125" style="4"/>
    <col min="2332" max="2332" width="4" style="4" bestFit="1" customWidth="1"/>
    <col min="2333" max="2333" width="7.6640625" style="4" bestFit="1" customWidth="1"/>
    <col min="2334" max="2334" width="8.33203125" style="4" bestFit="1" customWidth="1"/>
    <col min="2335" max="2562" width="10.83203125" style="4"/>
    <col min="2563" max="2563" width="12.33203125" style="4" bestFit="1" customWidth="1"/>
    <col min="2564" max="2564" width="42.83203125" style="4" bestFit="1" customWidth="1"/>
    <col min="2565" max="2565" width="23.1640625" style="4" bestFit="1" customWidth="1"/>
    <col min="2566" max="2566" width="16.33203125" style="4" bestFit="1" customWidth="1"/>
    <col min="2567" max="2567" width="14.33203125" style="4" bestFit="1" customWidth="1"/>
    <col min="2568" max="2579" width="0" style="4" hidden="1" customWidth="1"/>
    <col min="2580" max="2580" width="12.33203125" style="4" customWidth="1"/>
    <col min="2581" max="2582" width="0" style="4" hidden="1" customWidth="1"/>
    <col min="2583" max="2583" width="13" style="4" customWidth="1"/>
    <col min="2584" max="2584" width="10.83203125" style="4"/>
    <col min="2585" max="2586" width="0" style="4" hidden="1" customWidth="1"/>
    <col min="2587" max="2587" width="10.83203125" style="4"/>
    <col min="2588" max="2588" width="4" style="4" bestFit="1" customWidth="1"/>
    <col min="2589" max="2589" width="7.6640625" style="4" bestFit="1" customWidth="1"/>
    <col min="2590" max="2590" width="8.33203125" style="4" bestFit="1" customWidth="1"/>
    <col min="2591" max="2818" width="10.83203125" style="4"/>
    <col min="2819" max="2819" width="12.33203125" style="4" bestFit="1" customWidth="1"/>
    <col min="2820" max="2820" width="42.83203125" style="4" bestFit="1" customWidth="1"/>
    <col min="2821" max="2821" width="23.1640625" style="4" bestFit="1" customWidth="1"/>
    <col min="2822" max="2822" width="16.33203125" style="4" bestFit="1" customWidth="1"/>
    <col min="2823" max="2823" width="14.33203125" style="4" bestFit="1" customWidth="1"/>
    <col min="2824" max="2835" width="0" style="4" hidden="1" customWidth="1"/>
    <col min="2836" max="2836" width="12.33203125" style="4" customWidth="1"/>
    <col min="2837" max="2838" width="0" style="4" hidden="1" customWidth="1"/>
    <col min="2839" max="2839" width="13" style="4" customWidth="1"/>
    <col min="2840" max="2840" width="10.83203125" style="4"/>
    <col min="2841" max="2842" width="0" style="4" hidden="1" customWidth="1"/>
    <col min="2843" max="2843" width="10.83203125" style="4"/>
    <col min="2844" max="2844" width="4" style="4" bestFit="1" customWidth="1"/>
    <col min="2845" max="2845" width="7.6640625" style="4" bestFit="1" customWidth="1"/>
    <col min="2846" max="2846" width="8.33203125" style="4" bestFit="1" customWidth="1"/>
    <col min="2847" max="3074" width="10.83203125" style="4"/>
    <col min="3075" max="3075" width="12.33203125" style="4" bestFit="1" customWidth="1"/>
    <col min="3076" max="3076" width="42.83203125" style="4" bestFit="1" customWidth="1"/>
    <col min="3077" max="3077" width="23.1640625" style="4" bestFit="1" customWidth="1"/>
    <col min="3078" max="3078" width="16.33203125" style="4" bestFit="1" customWidth="1"/>
    <col min="3079" max="3079" width="14.33203125" style="4" bestFit="1" customWidth="1"/>
    <col min="3080" max="3091" width="0" style="4" hidden="1" customWidth="1"/>
    <col min="3092" max="3092" width="12.33203125" style="4" customWidth="1"/>
    <col min="3093" max="3094" width="0" style="4" hidden="1" customWidth="1"/>
    <col min="3095" max="3095" width="13" style="4" customWidth="1"/>
    <col min="3096" max="3096" width="10.83203125" style="4"/>
    <col min="3097" max="3098" width="0" style="4" hidden="1" customWidth="1"/>
    <col min="3099" max="3099" width="10.83203125" style="4"/>
    <col min="3100" max="3100" width="4" style="4" bestFit="1" customWidth="1"/>
    <col min="3101" max="3101" width="7.6640625" style="4" bestFit="1" customWidth="1"/>
    <col min="3102" max="3102" width="8.33203125" style="4" bestFit="1" customWidth="1"/>
    <col min="3103" max="3330" width="10.83203125" style="4"/>
    <col min="3331" max="3331" width="12.33203125" style="4" bestFit="1" customWidth="1"/>
    <col min="3332" max="3332" width="42.83203125" style="4" bestFit="1" customWidth="1"/>
    <col min="3333" max="3333" width="23.1640625" style="4" bestFit="1" customWidth="1"/>
    <col min="3334" max="3334" width="16.33203125" style="4" bestFit="1" customWidth="1"/>
    <col min="3335" max="3335" width="14.33203125" style="4" bestFit="1" customWidth="1"/>
    <col min="3336" max="3347" width="0" style="4" hidden="1" customWidth="1"/>
    <col min="3348" max="3348" width="12.33203125" style="4" customWidth="1"/>
    <col min="3349" max="3350" width="0" style="4" hidden="1" customWidth="1"/>
    <col min="3351" max="3351" width="13" style="4" customWidth="1"/>
    <col min="3352" max="3352" width="10.83203125" style="4"/>
    <col min="3353" max="3354" width="0" style="4" hidden="1" customWidth="1"/>
    <col min="3355" max="3355" width="10.83203125" style="4"/>
    <col min="3356" max="3356" width="4" style="4" bestFit="1" customWidth="1"/>
    <col min="3357" max="3357" width="7.6640625" style="4" bestFit="1" customWidth="1"/>
    <col min="3358" max="3358" width="8.33203125" style="4" bestFit="1" customWidth="1"/>
    <col min="3359" max="3586" width="10.83203125" style="4"/>
    <col min="3587" max="3587" width="12.33203125" style="4" bestFit="1" customWidth="1"/>
    <col min="3588" max="3588" width="42.83203125" style="4" bestFit="1" customWidth="1"/>
    <col min="3589" max="3589" width="23.1640625" style="4" bestFit="1" customWidth="1"/>
    <col min="3590" max="3590" width="16.33203125" style="4" bestFit="1" customWidth="1"/>
    <col min="3591" max="3591" width="14.33203125" style="4" bestFit="1" customWidth="1"/>
    <col min="3592" max="3603" width="0" style="4" hidden="1" customWidth="1"/>
    <col min="3604" max="3604" width="12.33203125" style="4" customWidth="1"/>
    <col min="3605" max="3606" width="0" style="4" hidden="1" customWidth="1"/>
    <col min="3607" max="3607" width="13" style="4" customWidth="1"/>
    <col min="3608" max="3608" width="10.83203125" style="4"/>
    <col min="3609" max="3610" width="0" style="4" hidden="1" customWidth="1"/>
    <col min="3611" max="3611" width="10.83203125" style="4"/>
    <col min="3612" max="3612" width="4" style="4" bestFit="1" customWidth="1"/>
    <col min="3613" max="3613" width="7.6640625" style="4" bestFit="1" customWidth="1"/>
    <col min="3614" max="3614" width="8.33203125" style="4" bestFit="1" customWidth="1"/>
    <col min="3615" max="3842" width="10.83203125" style="4"/>
    <col min="3843" max="3843" width="12.33203125" style="4" bestFit="1" customWidth="1"/>
    <col min="3844" max="3844" width="42.83203125" style="4" bestFit="1" customWidth="1"/>
    <col min="3845" max="3845" width="23.1640625" style="4" bestFit="1" customWidth="1"/>
    <col min="3846" max="3846" width="16.33203125" style="4" bestFit="1" customWidth="1"/>
    <col min="3847" max="3847" width="14.33203125" style="4" bestFit="1" customWidth="1"/>
    <col min="3848" max="3859" width="0" style="4" hidden="1" customWidth="1"/>
    <col min="3860" max="3860" width="12.33203125" style="4" customWidth="1"/>
    <col min="3861" max="3862" width="0" style="4" hidden="1" customWidth="1"/>
    <col min="3863" max="3863" width="13" style="4" customWidth="1"/>
    <col min="3864" max="3864" width="10.83203125" style="4"/>
    <col min="3865" max="3866" width="0" style="4" hidden="1" customWidth="1"/>
    <col min="3867" max="3867" width="10.83203125" style="4"/>
    <col min="3868" max="3868" width="4" style="4" bestFit="1" customWidth="1"/>
    <col min="3869" max="3869" width="7.6640625" style="4" bestFit="1" customWidth="1"/>
    <col min="3870" max="3870" width="8.33203125" style="4" bestFit="1" customWidth="1"/>
    <col min="3871" max="4098" width="10.83203125" style="4"/>
    <col min="4099" max="4099" width="12.33203125" style="4" bestFit="1" customWidth="1"/>
    <col min="4100" max="4100" width="42.83203125" style="4" bestFit="1" customWidth="1"/>
    <col min="4101" max="4101" width="23.1640625" style="4" bestFit="1" customWidth="1"/>
    <col min="4102" max="4102" width="16.33203125" style="4" bestFit="1" customWidth="1"/>
    <col min="4103" max="4103" width="14.33203125" style="4" bestFit="1" customWidth="1"/>
    <col min="4104" max="4115" width="0" style="4" hidden="1" customWidth="1"/>
    <col min="4116" max="4116" width="12.33203125" style="4" customWidth="1"/>
    <col min="4117" max="4118" width="0" style="4" hidden="1" customWidth="1"/>
    <col min="4119" max="4119" width="13" style="4" customWidth="1"/>
    <col min="4120" max="4120" width="10.83203125" style="4"/>
    <col min="4121" max="4122" width="0" style="4" hidden="1" customWidth="1"/>
    <col min="4123" max="4123" width="10.83203125" style="4"/>
    <col min="4124" max="4124" width="4" style="4" bestFit="1" customWidth="1"/>
    <col min="4125" max="4125" width="7.6640625" style="4" bestFit="1" customWidth="1"/>
    <col min="4126" max="4126" width="8.33203125" style="4" bestFit="1" customWidth="1"/>
    <col min="4127" max="4354" width="10.83203125" style="4"/>
    <col min="4355" max="4355" width="12.33203125" style="4" bestFit="1" customWidth="1"/>
    <col min="4356" max="4356" width="42.83203125" style="4" bestFit="1" customWidth="1"/>
    <col min="4357" max="4357" width="23.1640625" style="4" bestFit="1" customWidth="1"/>
    <col min="4358" max="4358" width="16.33203125" style="4" bestFit="1" customWidth="1"/>
    <col min="4359" max="4359" width="14.33203125" style="4" bestFit="1" customWidth="1"/>
    <col min="4360" max="4371" width="0" style="4" hidden="1" customWidth="1"/>
    <col min="4372" max="4372" width="12.33203125" style="4" customWidth="1"/>
    <col min="4373" max="4374" width="0" style="4" hidden="1" customWidth="1"/>
    <col min="4375" max="4375" width="13" style="4" customWidth="1"/>
    <col min="4376" max="4376" width="10.83203125" style="4"/>
    <col min="4377" max="4378" width="0" style="4" hidden="1" customWidth="1"/>
    <col min="4379" max="4379" width="10.83203125" style="4"/>
    <col min="4380" max="4380" width="4" style="4" bestFit="1" customWidth="1"/>
    <col min="4381" max="4381" width="7.6640625" style="4" bestFit="1" customWidth="1"/>
    <col min="4382" max="4382" width="8.33203125" style="4" bestFit="1" customWidth="1"/>
    <col min="4383" max="4610" width="10.83203125" style="4"/>
    <col min="4611" max="4611" width="12.33203125" style="4" bestFit="1" customWidth="1"/>
    <col min="4612" max="4612" width="42.83203125" style="4" bestFit="1" customWidth="1"/>
    <col min="4613" max="4613" width="23.1640625" style="4" bestFit="1" customWidth="1"/>
    <col min="4614" max="4614" width="16.33203125" style="4" bestFit="1" customWidth="1"/>
    <col min="4615" max="4615" width="14.33203125" style="4" bestFit="1" customWidth="1"/>
    <col min="4616" max="4627" width="0" style="4" hidden="1" customWidth="1"/>
    <col min="4628" max="4628" width="12.33203125" style="4" customWidth="1"/>
    <col min="4629" max="4630" width="0" style="4" hidden="1" customWidth="1"/>
    <col min="4631" max="4631" width="13" style="4" customWidth="1"/>
    <col min="4632" max="4632" width="10.83203125" style="4"/>
    <col min="4633" max="4634" width="0" style="4" hidden="1" customWidth="1"/>
    <col min="4635" max="4635" width="10.83203125" style="4"/>
    <col min="4636" max="4636" width="4" style="4" bestFit="1" customWidth="1"/>
    <col min="4637" max="4637" width="7.6640625" style="4" bestFit="1" customWidth="1"/>
    <col min="4638" max="4638" width="8.33203125" style="4" bestFit="1" customWidth="1"/>
    <col min="4639" max="4866" width="10.83203125" style="4"/>
    <col min="4867" max="4867" width="12.33203125" style="4" bestFit="1" customWidth="1"/>
    <col min="4868" max="4868" width="42.83203125" style="4" bestFit="1" customWidth="1"/>
    <col min="4869" max="4869" width="23.1640625" style="4" bestFit="1" customWidth="1"/>
    <col min="4870" max="4870" width="16.33203125" style="4" bestFit="1" customWidth="1"/>
    <col min="4871" max="4871" width="14.33203125" style="4" bestFit="1" customWidth="1"/>
    <col min="4872" max="4883" width="0" style="4" hidden="1" customWidth="1"/>
    <col min="4884" max="4884" width="12.33203125" style="4" customWidth="1"/>
    <col min="4885" max="4886" width="0" style="4" hidden="1" customWidth="1"/>
    <col min="4887" max="4887" width="13" style="4" customWidth="1"/>
    <col min="4888" max="4888" width="10.83203125" style="4"/>
    <col min="4889" max="4890" width="0" style="4" hidden="1" customWidth="1"/>
    <col min="4891" max="4891" width="10.83203125" style="4"/>
    <col min="4892" max="4892" width="4" style="4" bestFit="1" customWidth="1"/>
    <col min="4893" max="4893" width="7.6640625" style="4" bestFit="1" customWidth="1"/>
    <col min="4894" max="4894" width="8.33203125" style="4" bestFit="1" customWidth="1"/>
    <col min="4895" max="5122" width="10.83203125" style="4"/>
    <col min="5123" max="5123" width="12.33203125" style="4" bestFit="1" customWidth="1"/>
    <col min="5124" max="5124" width="42.83203125" style="4" bestFit="1" customWidth="1"/>
    <col min="5125" max="5125" width="23.1640625" style="4" bestFit="1" customWidth="1"/>
    <col min="5126" max="5126" width="16.33203125" style="4" bestFit="1" customWidth="1"/>
    <col min="5127" max="5127" width="14.33203125" style="4" bestFit="1" customWidth="1"/>
    <col min="5128" max="5139" width="0" style="4" hidden="1" customWidth="1"/>
    <col min="5140" max="5140" width="12.33203125" style="4" customWidth="1"/>
    <col min="5141" max="5142" width="0" style="4" hidden="1" customWidth="1"/>
    <col min="5143" max="5143" width="13" style="4" customWidth="1"/>
    <col min="5144" max="5144" width="10.83203125" style="4"/>
    <col min="5145" max="5146" width="0" style="4" hidden="1" customWidth="1"/>
    <col min="5147" max="5147" width="10.83203125" style="4"/>
    <col min="5148" max="5148" width="4" style="4" bestFit="1" customWidth="1"/>
    <col min="5149" max="5149" width="7.6640625" style="4" bestFit="1" customWidth="1"/>
    <col min="5150" max="5150" width="8.33203125" style="4" bestFit="1" customWidth="1"/>
    <col min="5151" max="5378" width="10.83203125" style="4"/>
    <col min="5379" max="5379" width="12.33203125" style="4" bestFit="1" customWidth="1"/>
    <col min="5380" max="5380" width="42.83203125" style="4" bestFit="1" customWidth="1"/>
    <col min="5381" max="5381" width="23.1640625" style="4" bestFit="1" customWidth="1"/>
    <col min="5382" max="5382" width="16.33203125" style="4" bestFit="1" customWidth="1"/>
    <col min="5383" max="5383" width="14.33203125" style="4" bestFit="1" customWidth="1"/>
    <col min="5384" max="5395" width="0" style="4" hidden="1" customWidth="1"/>
    <col min="5396" max="5396" width="12.33203125" style="4" customWidth="1"/>
    <col min="5397" max="5398" width="0" style="4" hidden="1" customWidth="1"/>
    <col min="5399" max="5399" width="13" style="4" customWidth="1"/>
    <col min="5400" max="5400" width="10.83203125" style="4"/>
    <col min="5401" max="5402" width="0" style="4" hidden="1" customWidth="1"/>
    <col min="5403" max="5403" width="10.83203125" style="4"/>
    <col min="5404" max="5404" width="4" style="4" bestFit="1" customWidth="1"/>
    <col min="5405" max="5405" width="7.6640625" style="4" bestFit="1" customWidth="1"/>
    <col min="5406" max="5406" width="8.33203125" style="4" bestFit="1" customWidth="1"/>
    <col min="5407" max="5634" width="10.83203125" style="4"/>
    <col min="5635" max="5635" width="12.33203125" style="4" bestFit="1" customWidth="1"/>
    <col min="5636" max="5636" width="42.83203125" style="4" bestFit="1" customWidth="1"/>
    <col min="5637" max="5637" width="23.1640625" style="4" bestFit="1" customWidth="1"/>
    <col min="5638" max="5638" width="16.33203125" style="4" bestFit="1" customWidth="1"/>
    <col min="5639" max="5639" width="14.33203125" style="4" bestFit="1" customWidth="1"/>
    <col min="5640" max="5651" width="0" style="4" hidden="1" customWidth="1"/>
    <col min="5652" max="5652" width="12.33203125" style="4" customWidth="1"/>
    <col min="5653" max="5654" width="0" style="4" hidden="1" customWidth="1"/>
    <col min="5655" max="5655" width="13" style="4" customWidth="1"/>
    <col min="5656" max="5656" width="10.83203125" style="4"/>
    <col min="5657" max="5658" width="0" style="4" hidden="1" customWidth="1"/>
    <col min="5659" max="5659" width="10.83203125" style="4"/>
    <col min="5660" max="5660" width="4" style="4" bestFit="1" customWidth="1"/>
    <col min="5661" max="5661" width="7.6640625" style="4" bestFit="1" customWidth="1"/>
    <col min="5662" max="5662" width="8.33203125" style="4" bestFit="1" customWidth="1"/>
    <col min="5663" max="5890" width="10.83203125" style="4"/>
    <col min="5891" max="5891" width="12.33203125" style="4" bestFit="1" customWidth="1"/>
    <col min="5892" max="5892" width="42.83203125" style="4" bestFit="1" customWidth="1"/>
    <col min="5893" max="5893" width="23.1640625" style="4" bestFit="1" customWidth="1"/>
    <col min="5894" max="5894" width="16.33203125" style="4" bestFit="1" customWidth="1"/>
    <col min="5895" max="5895" width="14.33203125" style="4" bestFit="1" customWidth="1"/>
    <col min="5896" max="5907" width="0" style="4" hidden="1" customWidth="1"/>
    <col min="5908" max="5908" width="12.33203125" style="4" customWidth="1"/>
    <col min="5909" max="5910" width="0" style="4" hidden="1" customWidth="1"/>
    <col min="5911" max="5911" width="13" style="4" customWidth="1"/>
    <col min="5912" max="5912" width="10.83203125" style="4"/>
    <col min="5913" max="5914" width="0" style="4" hidden="1" customWidth="1"/>
    <col min="5915" max="5915" width="10.83203125" style="4"/>
    <col min="5916" max="5916" width="4" style="4" bestFit="1" customWidth="1"/>
    <col min="5917" max="5917" width="7.6640625" style="4" bestFit="1" customWidth="1"/>
    <col min="5918" max="5918" width="8.33203125" style="4" bestFit="1" customWidth="1"/>
    <col min="5919" max="6146" width="10.83203125" style="4"/>
    <col min="6147" max="6147" width="12.33203125" style="4" bestFit="1" customWidth="1"/>
    <col min="6148" max="6148" width="42.83203125" style="4" bestFit="1" customWidth="1"/>
    <col min="6149" max="6149" width="23.1640625" style="4" bestFit="1" customWidth="1"/>
    <col min="6150" max="6150" width="16.33203125" style="4" bestFit="1" customWidth="1"/>
    <col min="6151" max="6151" width="14.33203125" style="4" bestFit="1" customWidth="1"/>
    <col min="6152" max="6163" width="0" style="4" hidden="1" customWidth="1"/>
    <col min="6164" max="6164" width="12.33203125" style="4" customWidth="1"/>
    <col min="6165" max="6166" width="0" style="4" hidden="1" customWidth="1"/>
    <col min="6167" max="6167" width="13" style="4" customWidth="1"/>
    <col min="6168" max="6168" width="10.83203125" style="4"/>
    <col min="6169" max="6170" width="0" style="4" hidden="1" customWidth="1"/>
    <col min="6171" max="6171" width="10.83203125" style="4"/>
    <col min="6172" max="6172" width="4" style="4" bestFit="1" customWidth="1"/>
    <col min="6173" max="6173" width="7.6640625" style="4" bestFit="1" customWidth="1"/>
    <col min="6174" max="6174" width="8.33203125" style="4" bestFit="1" customWidth="1"/>
    <col min="6175" max="6402" width="10.83203125" style="4"/>
    <col min="6403" max="6403" width="12.33203125" style="4" bestFit="1" customWidth="1"/>
    <col min="6404" max="6404" width="42.83203125" style="4" bestFit="1" customWidth="1"/>
    <col min="6405" max="6405" width="23.1640625" style="4" bestFit="1" customWidth="1"/>
    <col min="6406" max="6406" width="16.33203125" style="4" bestFit="1" customWidth="1"/>
    <col min="6407" max="6407" width="14.33203125" style="4" bestFit="1" customWidth="1"/>
    <col min="6408" max="6419" width="0" style="4" hidden="1" customWidth="1"/>
    <col min="6420" max="6420" width="12.33203125" style="4" customWidth="1"/>
    <col min="6421" max="6422" width="0" style="4" hidden="1" customWidth="1"/>
    <col min="6423" max="6423" width="13" style="4" customWidth="1"/>
    <col min="6424" max="6424" width="10.83203125" style="4"/>
    <col min="6425" max="6426" width="0" style="4" hidden="1" customWidth="1"/>
    <col min="6427" max="6427" width="10.83203125" style="4"/>
    <col min="6428" max="6428" width="4" style="4" bestFit="1" customWidth="1"/>
    <col min="6429" max="6429" width="7.6640625" style="4" bestFit="1" customWidth="1"/>
    <col min="6430" max="6430" width="8.33203125" style="4" bestFit="1" customWidth="1"/>
    <col min="6431" max="6658" width="10.83203125" style="4"/>
    <col min="6659" max="6659" width="12.33203125" style="4" bestFit="1" customWidth="1"/>
    <col min="6660" max="6660" width="42.83203125" style="4" bestFit="1" customWidth="1"/>
    <col min="6661" max="6661" width="23.1640625" style="4" bestFit="1" customWidth="1"/>
    <col min="6662" max="6662" width="16.33203125" style="4" bestFit="1" customWidth="1"/>
    <col min="6663" max="6663" width="14.33203125" style="4" bestFit="1" customWidth="1"/>
    <col min="6664" max="6675" width="0" style="4" hidden="1" customWidth="1"/>
    <col min="6676" max="6676" width="12.33203125" style="4" customWidth="1"/>
    <col min="6677" max="6678" width="0" style="4" hidden="1" customWidth="1"/>
    <col min="6679" max="6679" width="13" style="4" customWidth="1"/>
    <col min="6680" max="6680" width="10.83203125" style="4"/>
    <col min="6681" max="6682" width="0" style="4" hidden="1" customWidth="1"/>
    <col min="6683" max="6683" width="10.83203125" style="4"/>
    <col min="6684" max="6684" width="4" style="4" bestFit="1" customWidth="1"/>
    <col min="6685" max="6685" width="7.6640625" style="4" bestFit="1" customWidth="1"/>
    <col min="6686" max="6686" width="8.33203125" style="4" bestFit="1" customWidth="1"/>
    <col min="6687" max="6914" width="10.83203125" style="4"/>
    <col min="6915" max="6915" width="12.33203125" style="4" bestFit="1" customWidth="1"/>
    <col min="6916" max="6916" width="42.83203125" style="4" bestFit="1" customWidth="1"/>
    <col min="6917" max="6917" width="23.1640625" style="4" bestFit="1" customWidth="1"/>
    <col min="6918" max="6918" width="16.33203125" style="4" bestFit="1" customWidth="1"/>
    <col min="6919" max="6919" width="14.33203125" style="4" bestFit="1" customWidth="1"/>
    <col min="6920" max="6931" width="0" style="4" hidden="1" customWidth="1"/>
    <col min="6932" max="6932" width="12.33203125" style="4" customWidth="1"/>
    <col min="6933" max="6934" width="0" style="4" hidden="1" customWidth="1"/>
    <col min="6935" max="6935" width="13" style="4" customWidth="1"/>
    <col min="6936" max="6936" width="10.83203125" style="4"/>
    <col min="6937" max="6938" width="0" style="4" hidden="1" customWidth="1"/>
    <col min="6939" max="6939" width="10.83203125" style="4"/>
    <col min="6940" max="6940" width="4" style="4" bestFit="1" customWidth="1"/>
    <col min="6941" max="6941" width="7.6640625" style="4" bestFit="1" customWidth="1"/>
    <col min="6942" max="6942" width="8.33203125" style="4" bestFit="1" customWidth="1"/>
    <col min="6943" max="7170" width="10.83203125" style="4"/>
    <col min="7171" max="7171" width="12.33203125" style="4" bestFit="1" customWidth="1"/>
    <col min="7172" max="7172" width="42.83203125" style="4" bestFit="1" customWidth="1"/>
    <col min="7173" max="7173" width="23.1640625" style="4" bestFit="1" customWidth="1"/>
    <col min="7174" max="7174" width="16.33203125" style="4" bestFit="1" customWidth="1"/>
    <col min="7175" max="7175" width="14.33203125" style="4" bestFit="1" customWidth="1"/>
    <col min="7176" max="7187" width="0" style="4" hidden="1" customWidth="1"/>
    <col min="7188" max="7188" width="12.33203125" style="4" customWidth="1"/>
    <col min="7189" max="7190" width="0" style="4" hidden="1" customWidth="1"/>
    <col min="7191" max="7191" width="13" style="4" customWidth="1"/>
    <col min="7192" max="7192" width="10.83203125" style="4"/>
    <col min="7193" max="7194" width="0" style="4" hidden="1" customWidth="1"/>
    <col min="7195" max="7195" width="10.83203125" style="4"/>
    <col min="7196" max="7196" width="4" style="4" bestFit="1" customWidth="1"/>
    <col min="7197" max="7197" width="7.6640625" style="4" bestFit="1" customWidth="1"/>
    <col min="7198" max="7198" width="8.33203125" style="4" bestFit="1" customWidth="1"/>
    <col min="7199" max="7426" width="10.83203125" style="4"/>
    <col min="7427" max="7427" width="12.33203125" style="4" bestFit="1" customWidth="1"/>
    <col min="7428" max="7428" width="42.83203125" style="4" bestFit="1" customWidth="1"/>
    <col min="7429" max="7429" width="23.1640625" style="4" bestFit="1" customWidth="1"/>
    <col min="7430" max="7430" width="16.33203125" style="4" bestFit="1" customWidth="1"/>
    <col min="7431" max="7431" width="14.33203125" style="4" bestFit="1" customWidth="1"/>
    <col min="7432" max="7443" width="0" style="4" hidden="1" customWidth="1"/>
    <col min="7444" max="7444" width="12.33203125" style="4" customWidth="1"/>
    <col min="7445" max="7446" width="0" style="4" hidden="1" customWidth="1"/>
    <col min="7447" max="7447" width="13" style="4" customWidth="1"/>
    <col min="7448" max="7448" width="10.83203125" style="4"/>
    <col min="7449" max="7450" width="0" style="4" hidden="1" customWidth="1"/>
    <col min="7451" max="7451" width="10.83203125" style="4"/>
    <col min="7452" max="7452" width="4" style="4" bestFit="1" customWidth="1"/>
    <col min="7453" max="7453" width="7.6640625" style="4" bestFit="1" customWidth="1"/>
    <col min="7454" max="7454" width="8.33203125" style="4" bestFit="1" customWidth="1"/>
    <col min="7455" max="7682" width="10.83203125" style="4"/>
    <col min="7683" max="7683" width="12.33203125" style="4" bestFit="1" customWidth="1"/>
    <col min="7684" max="7684" width="42.83203125" style="4" bestFit="1" customWidth="1"/>
    <col min="7685" max="7685" width="23.1640625" style="4" bestFit="1" customWidth="1"/>
    <col min="7686" max="7686" width="16.33203125" style="4" bestFit="1" customWidth="1"/>
    <col min="7687" max="7687" width="14.33203125" style="4" bestFit="1" customWidth="1"/>
    <col min="7688" max="7699" width="0" style="4" hidden="1" customWidth="1"/>
    <col min="7700" max="7700" width="12.33203125" style="4" customWidth="1"/>
    <col min="7701" max="7702" width="0" style="4" hidden="1" customWidth="1"/>
    <col min="7703" max="7703" width="13" style="4" customWidth="1"/>
    <col min="7704" max="7704" width="10.83203125" style="4"/>
    <col min="7705" max="7706" width="0" style="4" hidden="1" customWidth="1"/>
    <col min="7707" max="7707" width="10.83203125" style="4"/>
    <col min="7708" max="7708" width="4" style="4" bestFit="1" customWidth="1"/>
    <col min="7709" max="7709" width="7.6640625" style="4" bestFit="1" customWidth="1"/>
    <col min="7710" max="7710" width="8.33203125" style="4" bestFit="1" customWidth="1"/>
    <col min="7711" max="7938" width="10.83203125" style="4"/>
    <col min="7939" max="7939" width="12.33203125" style="4" bestFit="1" customWidth="1"/>
    <col min="7940" max="7940" width="42.83203125" style="4" bestFit="1" customWidth="1"/>
    <col min="7941" max="7941" width="23.1640625" style="4" bestFit="1" customWidth="1"/>
    <col min="7942" max="7942" width="16.33203125" style="4" bestFit="1" customWidth="1"/>
    <col min="7943" max="7943" width="14.33203125" style="4" bestFit="1" customWidth="1"/>
    <col min="7944" max="7955" width="0" style="4" hidden="1" customWidth="1"/>
    <col min="7956" max="7956" width="12.33203125" style="4" customWidth="1"/>
    <col min="7957" max="7958" width="0" style="4" hidden="1" customWidth="1"/>
    <col min="7959" max="7959" width="13" style="4" customWidth="1"/>
    <col min="7960" max="7960" width="10.83203125" style="4"/>
    <col min="7961" max="7962" width="0" style="4" hidden="1" customWidth="1"/>
    <col min="7963" max="7963" width="10.83203125" style="4"/>
    <col min="7964" max="7964" width="4" style="4" bestFit="1" customWidth="1"/>
    <col min="7965" max="7965" width="7.6640625" style="4" bestFit="1" customWidth="1"/>
    <col min="7966" max="7966" width="8.33203125" style="4" bestFit="1" customWidth="1"/>
    <col min="7967" max="8194" width="10.83203125" style="4"/>
    <col min="8195" max="8195" width="12.33203125" style="4" bestFit="1" customWidth="1"/>
    <col min="8196" max="8196" width="42.83203125" style="4" bestFit="1" customWidth="1"/>
    <col min="8197" max="8197" width="23.1640625" style="4" bestFit="1" customWidth="1"/>
    <col min="8198" max="8198" width="16.33203125" style="4" bestFit="1" customWidth="1"/>
    <col min="8199" max="8199" width="14.33203125" style="4" bestFit="1" customWidth="1"/>
    <col min="8200" max="8211" width="0" style="4" hidden="1" customWidth="1"/>
    <col min="8212" max="8212" width="12.33203125" style="4" customWidth="1"/>
    <col min="8213" max="8214" width="0" style="4" hidden="1" customWidth="1"/>
    <col min="8215" max="8215" width="13" style="4" customWidth="1"/>
    <col min="8216" max="8216" width="10.83203125" style="4"/>
    <col min="8217" max="8218" width="0" style="4" hidden="1" customWidth="1"/>
    <col min="8219" max="8219" width="10.83203125" style="4"/>
    <col min="8220" max="8220" width="4" style="4" bestFit="1" customWidth="1"/>
    <col min="8221" max="8221" width="7.6640625" style="4" bestFit="1" customWidth="1"/>
    <col min="8222" max="8222" width="8.33203125" style="4" bestFit="1" customWidth="1"/>
    <col min="8223" max="8450" width="10.83203125" style="4"/>
    <col min="8451" max="8451" width="12.33203125" style="4" bestFit="1" customWidth="1"/>
    <col min="8452" max="8452" width="42.83203125" style="4" bestFit="1" customWidth="1"/>
    <col min="8453" max="8453" width="23.1640625" style="4" bestFit="1" customWidth="1"/>
    <col min="8454" max="8454" width="16.33203125" style="4" bestFit="1" customWidth="1"/>
    <col min="8455" max="8455" width="14.33203125" style="4" bestFit="1" customWidth="1"/>
    <col min="8456" max="8467" width="0" style="4" hidden="1" customWidth="1"/>
    <col min="8468" max="8468" width="12.33203125" style="4" customWidth="1"/>
    <col min="8469" max="8470" width="0" style="4" hidden="1" customWidth="1"/>
    <col min="8471" max="8471" width="13" style="4" customWidth="1"/>
    <col min="8472" max="8472" width="10.83203125" style="4"/>
    <col min="8473" max="8474" width="0" style="4" hidden="1" customWidth="1"/>
    <col min="8475" max="8475" width="10.83203125" style="4"/>
    <col min="8476" max="8476" width="4" style="4" bestFit="1" customWidth="1"/>
    <col min="8477" max="8477" width="7.6640625" style="4" bestFit="1" customWidth="1"/>
    <col min="8478" max="8478" width="8.33203125" style="4" bestFit="1" customWidth="1"/>
    <col min="8479" max="8706" width="10.83203125" style="4"/>
    <col min="8707" max="8707" width="12.33203125" style="4" bestFit="1" customWidth="1"/>
    <col min="8708" max="8708" width="42.83203125" style="4" bestFit="1" customWidth="1"/>
    <col min="8709" max="8709" width="23.1640625" style="4" bestFit="1" customWidth="1"/>
    <col min="8710" max="8710" width="16.33203125" style="4" bestFit="1" customWidth="1"/>
    <col min="8711" max="8711" width="14.33203125" style="4" bestFit="1" customWidth="1"/>
    <col min="8712" max="8723" width="0" style="4" hidden="1" customWidth="1"/>
    <col min="8724" max="8724" width="12.33203125" style="4" customWidth="1"/>
    <col min="8725" max="8726" width="0" style="4" hidden="1" customWidth="1"/>
    <col min="8727" max="8727" width="13" style="4" customWidth="1"/>
    <col min="8728" max="8728" width="10.83203125" style="4"/>
    <col min="8729" max="8730" width="0" style="4" hidden="1" customWidth="1"/>
    <col min="8731" max="8731" width="10.83203125" style="4"/>
    <col min="8732" max="8732" width="4" style="4" bestFit="1" customWidth="1"/>
    <col min="8733" max="8733" width="7.6640625" style="4" bestFit="1" customWidth="1"/>
    <col min="8734" max="8734" width="8.33203125" style="4" bestFit="1" customWidth="1"/>
    <col min="8735" max="8962" width="10.83203125" style="4"/>
    <col min="8963" max="8963" width="12.33203125" style="4" bestFit="1" customWidth="1"/>
    <col min="8964" max="8964" width="42.83203125" style="4" bestFit="1" customWidth="1"/>
    <col min="8965" max="8965" width="23.1640625" style="4" bestFit="1" customWidth="1"/>
    <col min="8966" max="8966" width="16.33203125" style="4" bestFit="1" customWidth="1"/>
    <col min="8967" max="8967" width="14.33203125" style="4" bestFit="1" customWidth="1"/>
    <col min="8968" max="8979" width="0" style="4" hidden="1" customWidth="1"/>
    <col min="8980" max="8980" width="12.33203125" style="4" customWidth="1"/>
    <col min="8981" max="8982" width="0" style="4" hidden="1" customWidth="1"/>
    <col min="8983" max="8983" width="13" style="4" customWidth="1"/>
    <col min="8984" max="8984" width="10.83203125" style="4"/>
    <col min="8985" max="8986" width="0" style="4" hidden="1" customWidth="1"/>
    <col min="8987" max="8987" width="10.83203125" style="4"/>
    <col min="8988" max="8988" width="4" style="4" bestFit="1" customWidth="1"/>
    <col min="8989" max="8989" width="7.6640625" style="4" bestFit="1" customWidth="1"/>
    <col min="8990" max="8990" width="8.33203125" style="4" bestFit="1" customWidth="1"/>
    <col min="8991" max="9218" width="10.83203125" style="4"/>
    <col min="9219" max="9219" width="12.33203125" style="4" bestFit="1" customWidth="1"/>
    <col min="9220" max="9220" width="42.83203125" style="4" bestFit="1" customWidth="1"/>
    <col min="9221" max="9221" width="23.1640625" style="4" bestFit="1" customWidth="1"/>
    <col min="9222" max="9222" width="16.33203125" style="4" bestFit="1" customWidth="1"/>
    <col min="9223" max="9223" width="14.33203125" style="4" bestFit="1" customWidth="1"/>
    <col min="9224" max="9235" width="0" style="4" hidden="1" customWidth="1"/>
    <col min="9236" max="9236" width="12.33203125" style="4" customWidth="1"/>
    <col min="9237" max="9238" width="0" style="4" hidden="1" customWidth="1"/>
    <col min="9239" max="9239" width="13" style="4" customWidth="1"/>
    <col min="9240" max="9240" width="10.83203125" style="4"/>
    <col min="9241" max="9242" width="0" style="4" hidden="1" customWidth="1"/>
    <col min="9243" max="9243" width="10.83203125" style="4"/>
    <col min="9244" max="9244" width="4" style="4" bestFit="1" customWidth="1"/>
    <col min="9245" max="9245" width="7.6640625" style="4" bestFit="1" customWidth="1"/>
    <col min="9246" max="9246" width="8.33203125" style="4" bestFit="1" customWidth="1"/>
    <col min="9247" max="9474" width="10.83203125" style="4"/>
    <col min="9475" max="9475" width="12.33203125" style="4" bestFit="1" customWidth="1"/>
    <col min="9476" max="9476" width="42.83203125" style="4" bestFit="1" customWidth="1"/>
    <col min="9477" max="9477" width="23.1640625" style="4" bestFit="1" customWidth="1"/>
    <col min="9478" max="9478" width="16.33203125" style="4" bestFit="1" customWidth="1"/>
    <col min="9479" max="9479" width="14.33203125" style="4" bestFit="1" customWidth="1"/>
    <col min="9480" max="9491" width="0" style="4" hidden="1" customWidth="1"/>
    <col min="9492" max="9492" width="12.33203125" style="4" customWidth="1"/>
    <col min="9493" max="9494" width="0" style="4" hidden="1" customWidth="1"/>
    <col min="9495" max="9495" width="13" style="4" customWidth="1"/>
    <col min="9496" max="9496" width="10.83203125" style="4"/>
    <col min="9497" max="9498" width="0" style="4" hidden="1" customWidth="1"/>
    <col min="9499" max="9499" width="10.83203125" style="4"/>
    <col min="9500" max="9500" width="4" style="4" bestFit="1" customWidth="1"/>
    <col min="9501" max="9501" width="7.6640625" style="4" bestFit="1" customWidth="1"/>
    <col min="9502" max="9502" width="8.33203125" style="4" bestFit="1" customWidth="1"/>
    <col min="9503" max="9730" width="10.83203125" style="4"/>
    <col min="9731" max="9731" width="12.33203125" style="4" bestFit="1" customWidth="1"/>
    <col min="9732" max="9732" width="42.83203125" style="4" bestFit="1" customWidth="1"/>
    <col min="9733" max="9733" width="23.1640625" style="4" bestFit="1" customWidth="1"/>
    <col min="9734" max="9734" width="16.33203125" style="4" bestFit="1" customWidth="1"/>
    <col min="9735" max="9735" width="14.33203125" style="4" bestFit="1" customWidth="1"/>
    <col min="9736" max="9747" width="0" style="4" hidden="1" customWidth="1"/>
    <col min="9748" max="9748" width="12.33203125" style="4" customWidth="1"/>
    <col min="9749" max="9750" width="0" style="4" hidden="1" customWidth="1"/>
    <col min="9751" max="9751" width="13" style="4" customWidth="1"/>
    <col min="9752" max="9752" width="10.83203125" style="4"/>
    <col min="9753" max="9754" width="0" style="4" hidden="1" customWidth="1"/>
    <col min="9755" max="9755" width="10.83203125" style="4"/>
    <col min="9756" max="9756" width="4" style="4" bestFit="1" customWidth="1"/>
    <col min="9757" max="9757" width="7.6640625" style="4" bestFit="1" customWidth="1"/>
    <col min="9758" max="9758" width="8.33203125" style="4" bestFit="1" customWidth="1"/>
    <col min="9759" max="9986" width="10.83203125" style="4"/>
    <col min="9987" max="9987" width="12.33203125" style="4" bestFit="1" customWidth="1"/>
    <col min="9988" max="9988" width="42.83203125" style="4" bestFit="1" customWidth="1"/>
    <col min="9989" max="9989" width="23.1640625" style="4" bestFit="1" customWidth="1"/>
    <col min="9990" max="9990" width="16.33203125" style="4" bestFit="1" customWidth="1"/>
    <col min="9991" max="9991" width="14.33203125" style="4" bestFit="1" customWidth="1"/>
    <col min="9992" max="10003" width="0" style="4" hidden="1" customWidth="1"/>
    <col min="10004" max="10004" width="12.33203125" style="4" customWidth="1"/>
    <col min="10005" max="10006" width="0" style="4" hidden="1" customWidth="1"/>
    <col min="10007" max="10007" width="13" style="4" customWidth="1"/>
    <col min="10008" max="10008" width="10.83203125" style="4"/>
    <col min="10009" max="10010" width="0" style="4" hidden="1" customWidth="1"/>
    <col min="10011" max="10011" width="10.83203125" style="4"/>
    <col min="10012" max="10012" width="4" style="4" bestFit="1" customWidth="1"/>
    <col min="10013" max="10013" width="7.6640625" style="4" bestFit="1" customWidth="1"/>
    <col min="10014" max="10014" width="8.33203125" style="4" bestFit="1" customWidth="1"/>
    <col min="10015" max="10242" width="10.83203125" style="4"/>
    <col min="10243" max="10243" width="12.33203125" style="4" bestFit="1" customWidth="1"/>
    <col min="10244" max="10244" width="42.83203125" style="4" bestFit="1" customWidth="1"/>
    <col min="10245" max="10245" width="23.1640625" style="4" bestFit="1" customWidth="1"/>
    <col min="10246" max="10246" width="16.33203125" style="4" bestFit="1" customWidth="1"/>
    <col min="10247" max="10247" width="14.33203125" style="4" bestFit="1" customWidth="1"/>
    <col min="10248" max="10259" width="0" style="4" hidden="1" customWidth="1"/>
    <col min="10260" max="10260" width="12.33203125" style="4" customWidth="1"/>
    <col min="10261" max="10262" width="0" style="4" hidden="1" customWidth="1"/>
    <col min="10263" max="10263" width="13" style="4" customWidth="1"/>
    <col min="10264" max="10264" width="10.83203125" style="4"/>
    <col min="10265" max="10266" width="0" style="4" hidden="1" customWidth="1"/>
    <col min="10267" max="10267" width="10.83203125" style="4"/>
    <col min="10268" max="10268" width="4" style="4" bestFit="1" customWidth="1"/>
    <col min="10269" max="10269" width="7.6640625" style="4" bestFit="1" customWidth="1"/>
    <col min="10270" max="10270" width="8.33203125" style="4" bestFit="1" customWidth="1"/>
    <col min="10271" max="10498" width="10.83203125" style="4"/>
    <col min="10499" max="10499" width="12.33203125" style="4" bestFit="1" customWidth="1"/>
    <col min="10500" max="10500" width="42.83203125" style="4" bestFit="1" customWidth="1"/>
    <col min="10501" max="10501" width="23.1640625" style="4" bestFit="1" customWidth="1"/>
    <col min="10502" max="10502" width="16.33203125" style="4" bestFit="1" customWidth="1"/>
    <col min="10503" max="10503" width="14.33203125" style="4" bestFit="1" customWidth="1"/>
    <col min="10504" max="10515" width="0" style="4" hidden="1" customWidth="1"/>
    <col min="10516" max="10516" width="12.33203125" style="4" customWidth="1"/>
    <col min="10517" max="10518" width="0" style="4" hidden="1" customWidth="1"/>
    <col min="10519" max="10519" width="13" style="4" customWidth="1"/>
    <col min="10520" max="10520" width="10.83203125" style="4"/>
    <col min="10521" max="10522" width="0" style="4" hidden="1" customWidth="1"/>
    <col min="10523" max="10523" width="10.83203125" style="4"/>
    <col min="10524" max="10524" width="4" style="4" bestFit="1" customWidth="1"/>
    <col min="10525" max="10525" width="7.6640625" style="4" bestFit="1" customWidth="1"/>
    <col min="10526" max="10526" width="8.33203125" style="4" bestFit="1" customWidth="1"/>
    <col min="10527" max="10754" width="10.83203125" style="4"/>
    <col min="10755" max="10755" width="12.33203125" style="4" bestFit="1" customWidth="1"/>
    <col min="10756" max="10756" width="42.83203125" style="4" bestFit="1" customWidth="1"/>
    <col min="10757" max="10757" width="23.1640625" style="4" bestFit="1" customWidth="1"/>
    <col min="10758" max="10758" width="16.33203125" style="4" bestFit="1" customWidth="1"/>
    <col min="10759" max="10759" width="14.33203125" style="4" bestFit="1" customWidth="1"/>
    <col min="10760" max="10771" width="0" style="4" hidden="1" customWidth="1"/>
    <col min="10772" max="10772" width="12.33203125" style="4" customWidth="1"/>
    <col min="10773" max="10774" width="0" style="4" hidden="1" customWidth="1"/>
    <col min="10775" max="10775" width="13" style="4" customWidth="1"/>
    <col min="10776" max="10776" width="10.83203125" style="4"/>
    <col min="10777" max="10778" width="0" style="4" hidden="1" customWidth="1"/>
    <col min="10779" max="10779" width="10.83203125" style="4"/>
    <col min="10780" max="10780" width="4" style="4" bestFit="1" customWidth="1"/>
    <col min="10781" max="10781" width="7.6640625" style="4" bestFit="1" customWidth="1"/>
    <col min="10782" max="10782" width="8.33203125" style="4" bestFit="1" customWidth="1"/>
    <col min="10783" max="11010" width="10.83203125" style="4"/>
    <col min="11011" max="11011" width="12.33203125" style="4" bestFit="1" customWidth="1"/>
    <col min="11012" max="11012" width="42.83203125" style="4" bestFit="1" customWidth="1"/>
    <col min="11013" max="11013" width="23.1640625" style="4" bestFit="1" customWidth="1"/>
    <col min="11014" max="11014" width="16.33203125" style="4" bestFit="1" customWidth="1"/>
    <col min="11015" max="11015" width="14.33203125" style="4" bestFit="1" customWidth="1"/>
    <col min="11016" max="11027" width="0" style="4" hidden="1" customWidth="1"/>
    <col min="11028" max="11028" width="12.33203125" style="4" customWidth="1"/>
    <col min="11029" max="11030" width="0" style="4" hidden="1" customWidth="1"/>
    <col min="11031" max="11031" width="13" style="4" customWidth="1"/>
    <col min="11032" max="11032" width="10.83203125" style="4"/>
    <col min="11033" max="11034" width="0" style="4" hidden="1" customWidth="1"/>
    <col min="11035" max="11035" width="10.83203125" style="4"/>
    <col min="11036" max="11036" width="4" style="4" bestFit="1" customWidth="1"/>
    <col min="11037" max="11037" width="7.6640625" style="4" bestFit="1" customWidth="1"/>
    <col min="11038" max="11038" width="8.33203125" style="4" bestFit="1" customWidth="1"/>
    <col min="11039" max="11266" width="10.83203125" style="4"/>
    <col min="11267" max="11267" width="12.33203125" style="4" bestFit="1" customWidth="1"/>
    <col min="11268" max="11268" width="42.83203125" style="4" bestFit="1" customWidth="1"/>
    <col min="11269" max="11269" width="23.1640625" style="4" bestFit="1" customWidth="1"/>
    <col min="11270" max="11270" width="16.33203125" style="4" bestFit="1" customWidth="1"/>
    <col min="11271" max="11271" width="14.33203125" style="4" bestFit="1" customWidth="1"/>
    <col min="11272" max="11283" width="0" style="4" hidden="1" customWidth="1"/>
    <col min="11284" max="11284" width="12.33203125" style="4" customWidth="1"/>
    <col min="11285" max="11286" width="0" style="4" hidden="1" customWidth="1"/>
    <col min="11287" max="11287" width="13" style="4" customWidth="1"/>
    <col min="11288" max="11288" width="10.83203125" style="4"/>
    <col min="11289" max="11290" width="0" style="4" hidden="1" customWidth="1"/>
    <col min="11291" max="11291" width="10.83203125" style="4"/>
    <col min="11292" max="11292" width="4" style="4" bestFit="1" customWidth="1"/>
    <col min="11293" max="11293" width="7.6640625" style="4" bestFit="1" customWidth="1"/>
    <col min="11294" max="11294" width="8.33203125" style="4" bestFit="1" customWidth="1"/>
    <col min="11295" max="11522" width="10.83203125" style="4"/>
    <col min="11523" max="11523" width="12.33203125" style="4" bestFit="1" customWidth="1"/>
    <col min="11524" max="11524" width="42.83203125" style="4" bestFit="1" customWidth="1"/>
    <col min="11525" max="11525" width="23.1640625" style="4" bestFit="1" customWidth="1"/>
    <col min="11526" max="11526" width="16.33203125" style="4" bestFit="1" customWidth="1"/>
    <col min="11527" max="11527" width="14.33203125" style="4" bestFit="1" customWidth="1"/>
    <col min="11528" max="11539" width="0" style="4" hidden="1" customWidth="1"/>
    <col min="11540" max="11540" width="12.33203125" style="4" customWidth="1"/>
    <col min="11541" max="11542" width="0" style="4" hidden="1" customWidth="1"/>
    <col min="11543" max="11543" width="13" style="4" customWidth="1"/>
    <col min="11544" max="11544" width="10.83203125" style="4"/>
    <col min="11545" max="11546" width="0" style="4" hidden="1" customWidth="1"/>
    <col min="11547" max="11547" width="10.83203125" style="4"/>
    <col min="11548" max="11548" width="4" style="4" bestFit="1" customWidth="1"/>
    <col min="11549" max="11549" width="7.6640625" style="4" bestFit="1" customWidth="1"/>
    <col min="11550" max="11550" width="8.33203125" style="4" bestFit="1" customWidth="1"/>
    <col min="11551" max="11778" width="10.83203125" style="4"/>
    <col min="11779" max="11779" width="12.33203125" style="4" bestFit="1" customWidth="1"/>
    <col min="11780" max="11780" width="42.83203125" style="4" bestFit="1" customWidth="1"/>
    <col min="11781" max="11781" width="23.1640625" style="4" bestFit="1" customWidth="1"/>
    <col min="11782" max="11782" width="16.33203125" style="4" bestFit="1" customWidth="1"/>
    <col min="11783" max="11783" width="14.33203125" style="4" bestFit="1" customWidth="1"/>
    <col min="11784" max="11795" width="0" style="4" hidden="1" customWidth="1"/>
    <col min="11796" max="11796" width="12.33203125" style="4" customWidth="1"/>
    <col min="11797" max="11798" width="0" style="4" hidden="1" customWidth="1"/>
    <col min="11799" max="11799" width="13" style="4" customWidth="1"/>
    <col min="11800" max="11800" width="10.83203125" style="4"/>
    <col min="11801" max="11802" width="0" style="4" hidden="1" customWidth="1"/>
    <col min="11803" max="11803" width="10.83203125" style="4"/>
    <col min="11804" max="11804" width="4" style="4" bestFit="1" customWidth="1"/>
    <col min="11805" max="11805" width="7.6640625" style="4" bestFit="1" customWidth="1"/>
    <col min="11806" max="11806" width="8.33203125" style="4" bestFit="1" customWidth="1"/>
    <col min="11807" max="12034" width="10.83203125" style="4"/>
    <col min="12035" max="12035" width="12.33203125" style="4" bestFit="1" customWidth="1"/>
    <col min="12036" max="12036" width="42.83203125" style="4" bestFit="1" customWidth="1"/>
    <col min="12037" max="12037" width="23.1640625" style="4" bestFit="1" customWidth="1"/>
    <col min="12038" max="12038" width="16.33203125" style="4" bestFit="1" customWidth="1"/>
    <col min="12039" max="12039" width="14.33203125" style="4" bestFit="1" customWidth="1"/>
    <col min="12040" max="12051" width="0" style="4" hidden="1" customWidth="1"/>
    <col min="12052" max="12052" width="12.33203125" style="4" customWidth="1"/>
    <col min="12053" max="12054" width="0" style="4" hidden="1" customWidth="1"/>
    <col min="12055" max="12055" width="13" style="4" customWidth="1"/>
    <col min="12056" max="12056" width="10.83203125" style="4"/>
    <col min="12057" max="12058" width="0" style="4" hidden="1" customWidth="1"/>
    <col min="12059" max="12059" width="10.83203125" style="4"/>
    <col min="12060" max="12060" width="4" style="4" bestFit="1" customWidth="1"/>
    <col min="12061" max="12061" width="7.6640625" style="4" bestFit="1" customWidth="1"/>
    <col min="12062" max="12062" width="8.33203125" style="4" bestFit="1" customWidth="1"/>
    <col min="12063" max="12290" width="10.83203125" style="4"/>
    <col min="12291" max="12291" width="12.33203125" style="4" bestFit="1" customWidth="1"/>
    <col min="12292" max="12292" width="42.83203125" style="4" bestFit="1" customWidth="1"/>
    <col min="12293" max="12293" width="23.1640625" style="4" bestFit="1" customWidth="1"/>
    <col min="12294" max="12294" width="16.33203125" style="4" bestFit="1" customWidth="1"/>
    <col min="12295" max="12295" width="14.33203125" style="4" bestFit="1" customWidth="1"/>
    <col min="12296" max="12307" width="0" style="4" hidden="1" customWidth="1"/>
    <col min="12308" max="12308" width="12.33203125" style="4" customWidth="1"/>
    <col min="12309" max="12310" width="0" style="4" hidden="1" customWidth="1"/>
    <col min="12311" max="12311" width="13" style="4" customWidth="1"/>
    <col min="12312" max="12312" width="10.83203125" style="4"/>
    <col min="12313" max="12314" width="0" style="4" hidden="1" customWidth="1"/>
    <col min="12315" max="12315" width="10.83203125" style="4"/>
    <col min="12316" max="12316" width="4" style="4" bestFit="1" customWidth="1"/>
    <col min="12317" max="12317" width="7.6640625" style="4" bestFit="1" customWidth="1"/>
    <col min="12318" max="12318" width="8.33203125" style="4" bestFit="1" customWidth="1"/>
    <col min="12319" max="12546" width="10.83203125" style="4"/>
    <col min="12547" max="12547" width="12.33203125" style="4" bestFit="1" customWidth="1"/>
    <col min="12548" max="12548" width="42.83203125" style="4" bestFit="1" customWidth="1"/>
    <col min="12549" max="12549" width="23.1640625" style="4" bestFit="1" customWidth="1"/>
    <col min="12550" max="12550" width="16.33203125" style="4" bestFit="1" customWidth="1"/>
    <col min="12551" max="12551" width="14.33203125" style="4" bestFit="1" customWidth="1"/>
    <col min="12552" max="12563" width="0" style="4" hidden="1" customWidth="1"/>
    <col min="12564" max="12564" width="12.33203125" style="4" customWidth="1"/>
    <col min="12565" max="12566" width="0" style="4" hidden="1" customWidth="1"/>
    <col min="12567" max="12567" width="13" style="4" customWidth="1"/>
    <col min="12568" max="12568" width="10.83203125" style="4"/>
    <col min="12569" max="12570" width="0" style="4" hidden="1" customWidth="1"/>
    <col min="12571" max="12571" width="10.83203125" style="4"/>
    <col min="12572" max="12572" width="4" style="4" bestFit="1" customWidth="1"/>
    <col min="12573" max="12573" width="7.6640625" style="4" bestFit="1" customWidth="1"/>
    <col min="12574" max="12574" width="8.33203125" style="4" bestFit="1" customWidth="1"/>
    <col min="12575" max="12802" width="10.83203125" style="4"/>
    <col min="12803" max="12803" width="12.33203125" style="4" bestFit="1" customWidth="1"/>
    <col min="12804" max="12804" width="42.83203125" style="4" bestFit="1" customWidth="1"/>
    <col min="12805" max="12805" width="23.1640625" style="4" bestFit="1" customWidth="1"/>
    <col min="12806" max="12806" width="16.33203125" style="4" bestFit="1" customWidth="1"/>
    <col min="12807" max="12807" width="14.33203125" style="4" bestFit="1" customWidth="1"/>
    <col min="12808" max="12819" width="0" style="4" hidden="1" customWidth="1"/>
    <col min="12820" max="12820" width="12.33203125" style="4" customWidth="1"/>
    <col min="12821" max="12822" width="0" style="4" hidden="1" customWidth="1"/>
    <col min="12823" max="12823" width="13" style="4" customWidth="1"/>
    <col min="12824" max="12824" width="10.83203125" style="4"/>
    <col min="12825" max="12826" width="0" style="4" hidden="1" customWidth="1"/>
    <col min="12827" max="12827" width="10.83203125" style="4"/>
    <col min="12828" max="12828" width="4" style="4" bestFit="1" customWidth="1"/>
    <col min="12829" max="12829" width="7.6640625" style="4" bestFit="1" customWidth="1"/>
    <col min="12830" max="12830" width="8.33203125" style="4" bestFit="1" customWidth="1"/>
    <col min="12831" max="13058" width="10.83203125" style="4"/>
    <col min="13059" max="13059" width="12.33203125" style="4" bestFit="1" customWidth="1"/>
    <col min="13060" max="13060" width="42.83203125" style="4" bestFit="1" customWidth="1"/>
    <col min="13061" max="13061" width="23.1640625" style="4" bestFit="1" customWidth="1"/>
    <col min="13062" max="13062" width="16.33203125" style="4" bestFit="1" customWidth="1"/>
    <col min="13063" max="13063" width="14.33203125" style="4" bestFit="1" customWidth="1"/>
    <col min="13064" max="13075" width="0" style="4" hidden="1" customWidth="1"/>
    <col min="13076" max="13076" width="12.33203125" style="4" customWidth="1"/>
    <col min="13077" max="13078" width="0" style="4" hidden="1" customWidth="1"/>
    <col min="13079" max="13079" width="13" style="4" customWidth="1"/>
    <col min="13080" max="13080" width="10.83203125" style="4"/>
    <col min="13081" max="13082" width="0" style="4" hidden="1" customWidth="1"/>
    <col min="13083" max="13083" width="10.83203125" style="4"/>
    <col min="13084" max="13084" width="4" style="4" bestFit="1" customWidth="1"/>
    <col min="13085" max="13085" width="7.6640625" style="4" bestFit="1" customWidth="1"/>
    <col min="13086" max="13086" width="8.33203125" style="4" bestFit="1" customWidth="1"/>
    <col min="13087" max="13314" width="10.83203125" style="4"/>
    <col min="13315" max="13315" width="12.33203125" style="4" bestFit="1" customWidth="1"/>
    <col min="13316" max="13316" width="42.83203125" style="4" bestFit="1" customWidth="1"/>
    <col min="13317" max="13317" width="23.1640625" style="4" bestFit="1" customWidth="1"/>
    <col min="13318" max="13318" width="16.33203125" style="4" bestFit="1" customWidth="1"/>
    <col min="13319" max="13319" width="14.33203125" style="4" bestFit="1" customWidth="1"/>
    <col min="13320" max="13331" width="0" style="4" hidden="1" customWidth="1"/>
    <col min="13332" max="13332" width="12.33203125" style="4" customWidth="1"/>
    <col min="13333" max="13334" width="0" style="4" hidden="1" customWidth="1"/>
    <col min="13335" max="13335" width="13" style="4" customWidth="1"/>
    <col min="13336" max="13336" width="10.83203125" style="4"/>
    <col min="13337" max="13338" width="0" style="4" hidden="1" customWidth="1"/>
    <col min="13339" max="13339" width="10.83203125" style="4"/>
    <col min="13340" max="13340" width="4" style="4" bestFit="1" customWidth="1"/>
    <col min="13341" max="13341" width="7.6640625" style="4" bestFit="1" customWidth="1"/>
    <col min="13342" max="13342" width="8.33203125" style="4" bestFit="1" customWidth="1"/>
    <col min="13343" max="13570" width="10.83203125" style="4"/>
    <col min="13571" max="13571" width="12.33203125" style="4" bestFit="1" customWidth="1"/>
    <col min="13572" max="13572" width="42.83203125" style="4" bestFit="1" customWidth="1"/>
    <col min="13573" max="13573" width="23.1640625" style="4" bestFit="1" customWidth="1"/>
    <col min="13574" max="13574" width="16.33203125" style="4" bestFit="1" customWidth="1"/>
    <col min="13575" max="13575" width="14.33203125" style="4" bestFit="1" customWidth="1"/>
    <col min="13576" max="13587" width="0" style="4" hidden="1" customWidth="1"/>
    <col min="13588" max="13588" width="12.33203125" style="4" customWidth="1"/>
    <col min="13589" max="13590" width="0" style="4" hidden="1" customWidth="1"/>
    <col min="13591" max="13591" width="13" style="4" customWidth="1"/>
    <col min="13592" max="13592" width="10.83203125" style="4"/>
    <col min="13593" max="13594" width="0" style="4" hidden="1" customWidth="1"/>
    <col min="13595" max="13595" width="10.83203125" style="4"/>
    <col min="13596" max="13596" width="4" style="4" bestFit="1" customWidth="1"/>
    <col min="13597" max="13597" width="7.6640625" style="4" bestFit="1" customWidth="1"/>
    <col min="13598" max="13598" width="8.33203125" style="4" bestFit="1" customWidth="1"/>
    <col min="13599" max="13826" width="10.83203125" style="4"/>
    <col min="13827" max="13827" width="12.33203125" style="4" bestFit="1" customWidth="1"/>
    <col min="13828" max="13828" width="42.83203125" style="4" bestFit="1" customWidth="1"/>
    <col min="13829" max="13829" width="23.1640625" style="4" bestFit="1" customWidth="1"/>
    <col min="13830" max="13830" width="16.33203125" style="4" bestFit="1" customWidth="1"/>
    <col min="13831" max="13831" width="14.33203125" style="4" bestFit="1" customWidth="1"/>
    <col min="13832" max="13843" width="0" style="4" hidden="1" customWidth="1"/>
    <col min="13844" max="13844" width="12.33203125" style="4" customWidth="1"/>
    <col min="13845" max="13846" width="0" style="4" hidden="1" customWidth="1"/>
    <col min="13847" max="13847" width="13" style="4" customWidth="1"/>
    <col min="13848" max="13848" width="10.83203125" style="4"/>
    <col min="13849" max="13850" width="0" style="4" hidden="1" customWidth="1"/>
    <col min="13851" max="13851" width="10.83203125" style="4"/>
    <col min="13852" max="13852" width="4" style="4" bestFit="1" customWidth="1"/>
    <col min="13853" max="13853" width="7.6640625" style="4" bestFit="1" customWidth="1"/>
    <col min="13854" max="13854" width="8.33203125" style="4" bestFit="1" customWidth="1"/>
    <col min="13855" max="14082" width="10.83203125" style="4"/>
    <col min="14083" max="14083" width="12.33203125" style="4" bestFit="1" customWidth="1"/>
    <col min="14084" max="14084" width="42.83203125" style="4" bestFit="1" customWidth="1"/>
    <col min="14085" max="14085" width="23.1640625" style="4" bestFit="1" customWidth="1"/>
    <col min="14086" max="14086" width="16.33203125" style="4" bestFit="1" customWidth="1"/>
    <col min="14087" max="14087" width="14.33203125" style="4" bestFit="1" customWidth="1"/>
    <col min="14088" max="14099" width="0" style="4" hidden="1" customWidth="1"/>
    <col min="14100" max="14100" width="12.33203125" style="4" customWidth="1"/>
    <col min="14101" max="14102" width="0" style="4" hidden="1" customWidth="1"/>
    <col min="14103" max="14103" width="13" style="4" customWidth="1"/>
    <col min="14104" max="14104" width="10.83203125" style="4"/>
    <col min="14105" max="14106" width="0" style="4" hidden="1" customWidth="1"/>
    <col min="14107" max="14107" width="10.83203125" style="4"/>
    <col min="14108" max="14108" width="4" style="4" bestFit="1" customWidth="1"/>
    <col min="14109" max="14109" width="7.6640625" style="4" bestFit="1" customWidth="1"/>
    <col min="14110" max="14110" width="8.33203125" style="4" bestFit="1" customWidth="1"/>
    <col min="14111" max="14338" width="10.83203125" style="4"/>
    <col min="14339" max="14339" width="12.33203125" style="4" bestFit="1" customWidth="1"/>
    <col min="14340" max="14340" width="42.83203125" style="4" bestFit="1" customWidth="1"/>
    <col min="14341" max="14341" width="23.1640625" style="4" bestFit="1" customWidth="1"/>
    <col min="14342" max="14342" width="16.33203125" style="4" bestFit="1" customWidth="1"/>
    <col min="14343" max="14343" width="14.33203125" style="4" bestFit="1" customWidth="1"/>
    <col min="14344" max="14355" width="0" style="4" hidden="1" customWidth="1"/>
    <col min="14356" max="14356" width="12.33203125" style="4" customWidth="1"/>
    <col min="14357" max="14358" width="0" style="4" hidden="1" customWidth="1"/>
    <col min="14359" max="14359" width="13" style="4" customWidth="1"/>
    <col min="14360" max="14360" width="10.83203125" style="4"/>
    <col min="14361" max="14362" width="0" style="4" hidden="1" customWidth="1"/>
    <col min="14363" max="14363" width="10.83203125" style="4"/>
    <col min="14364" max="14364" width="4" style="4" bestFit="1" customWidth="1"/>
    <col min="14365" max="14365" width="7.6640625" style="4" bestFit="1" customWidth="1"/>
    <col min="14366" max="14366" width="8.33203125" style="4" bestFit="1" customWidth="1"/>
    <col min="14367" max="14594" width="10.83203125" style="4"/>
    <col min="14595" max="14595" width="12.33203125" style="4" bestFit="1" customWidth="1"/>
    <col min="14596" max="14596" width="42.83203125" style="4" bestFit="1" customWidth="1"/>
    <col min="14597" max="14597" width="23.1640625" style="4" bestFit="1" customWidth="1"/>
    <col min="14598" max="14598" width="16.33203125" style="4" bestFit="1" customWidth="1"/>
    <col min="14599" max="14599" width="14.33203125" style="4" bestFit="1" customWidth="1"/>
    <col min="14600" max="14611" width="0" style="4" hidden="1" customWidth="1"/>
    <col min="14612" max="14612" width="12.33203125" style="4" customWidth="1"/>
    <col min="14613" max="14614" width="0" style="4" hidden="1" customWidth="1"/>
    <col min="14615" max="14615" width="13" style="4" customWidth="1"/>
    <col min="14616" max="14616" width="10.83203125" style="4"/>
    <col min="14617" max="14618" width="0" style="4" hidden="1" customWidth="1"/>
    <col min="14619" max="14619" width="10.83203125" style="4"/>
    <col min="14620" max="14620" width="4" style="4" bestFit="1" customWidth="1"/>
    <col min="14621" max="14621" width="7.6640625" style="4" bestFit="1" customWidth="1"/>
    <col min="14622" max="14622" width="8.33203125" style="4" bestFit="1" customWidth="1"/>
    <col min="14623" max="14850" width="10.83203125" style="4"/>
    <col min="14851" max="14851" width="12.33203125" style="4" bestFit="1" customWidth="1"/>
    <col min="14852" max="14852" width="42.83203125" style="4" bestFit="1" customWidth="1"/>
    <col min="14853" max="14853" width="23.1640625" style="4" bestFit="1" customWidth="1"/>
    <col min="14854" max="14854" width="16.33203125" style="4" bestFit="1" customWidth="1"/>
    <col min="14855" max="14855" width="14.33203125" style="4" bestFit="1" customWidth="1"/>
    <col min="14856" max="14867" width="0" style="4" hidden="1" customWidth="1"/>
    <col min="14868" max="14868" width="12.33203125" style="4" customWidth="1"/>
    <col min="14869" max="14870" width="0" style="4" hidden="1" customWidth="1"/>
    <col min="14871" max="14871" width="13" style="4" customWidth="1"/>
    <col min="14872" max="14872" width="10.83203125" style="4"/>
    <col min="14873" max="14874" width="0" style="4" hidden="1" customWidth="1"/>
    <col min="14875" max="14875" width="10.83203125" style="4"/>
    <col min="14876" max="14876" width="4" style="4" bestFit="1" customWidth="1"/>
    <col min="14877" max="14877" width="7.6640625" style="4" bestFit="1" customWidth="1"/>
    <col min="14878" max="14878" width="8.33203125" style="4" bestFit="1" customWidth="1"/>
    <col min="14879" max="15106" width="10.83203125" style="4"/>
    <col min="15107" max="15107" width="12.33203125" style="4" bestFit="1" customWidth="1"/>
    <col min="15108" max="15108" width="42.83203125" style="4" bestFit="1" customWidth="1"/>
    <col min="15109" max="15109" width="23.1640625" style="4" bestFit="1" customWidth="1"/>
    <col min="15110" max="15110" width="16.33203125" style="4" bestFit="1" customWidth="1"/>
    <col min="15111" max="15111" width="14.33203125" style="4" bestFit="1" customWidth="1"/>
    <col min="15112" max="15123" width="0" style="4" hidden="1" customWidth="1"/>
    <col min="15124" max="15124" width="12.33203125" style="4" customWidth="1"/>
    <col min="15125" max="15126" width="0" style="4" hidden="1" customWidth="1"/>
    <col min="15127" max="15127" width="13" style="4" customWidth="1"/>
    <col min="15128" max="15128" width="10.83203125" style="4"/>
    <col min="15129" max="15130" width="0" style="4" hidden="1" customWidth="1"/>
    <col min="15131" max="15131" width="10.83203125" style="4"/>
    <col min="15132" max="15132" width="4" style="4" bestFit="1" customWidth="1"/>
    <col min="15133" max="15133" width="7.6640625" style="4" bestFit="1" customWidth="1"/>
    <col min="15134" max="15134" width="8.33203125" style="4" bestFit="1" customWidth="1"/>
    <col min="15135" max="15362" width="10.83203125" style="4"/>
    <col min="15363" max="15363" width="12.33203125" style="4" bestFit="1" customWidth="1"/>
    <col min="15364" max="15364" width="42.83203125" style="4" bestFit="1" customWidth="1"/>
    <col min="15365" max="15365" width="23.1640625" style="4" bestFit="1" customWidth="1"/>
    <col min="15366" max="15366" width="16.33203125" style="4" bestFit="1" customWidth="1"/>
    <col min="15367" max="15367" width="14.33203125" style="4" bestFit="1" customWidth="1"/>
    <col min="15368" max="15379" width="0" style="4" hidden="1" customWidth="1"/>
    <col min="15380" max="15380" width="12.33203125" style="4" customWidth="1"/>
    <col min="15381" max="15382" width="0" style="4" hidden="1" customWidth="1"/>
    <col min="15383" max="15383" width="13" style="4" customWidth="1"/>
    <col min="15384" max="15384" width="10.83203125" style="4"/>
    <col min="15385" max="15386" width="0" style="4" hidden="1" customWidth="1"/>
    <col min="15387" max="15387" width="10.83203125" style="4"/>
    <col min="15388" max="15388" width="4" style="4" bestFit="1" customWidth="1"/>
    <col min="15389" max="15389" width="7.6640625" style="4" bestFit="1" customWidth="1"/>
    <col min="15390" max="15390" width="8.33203125" style="4" bestFit="1" customWidth="1"/>
    <col min="15391" max="15618" width="10.83203125" style="4"/>
    <col min="15619" max="15619" width="12.33203125" style="4" bestFit="1" customWidth="1"/>
    <col min="15620" max="15620" width="42.83203125" style="4" bestFit="1" customWidth="1"/>
    <col min="15621" max="15621" width="23.1640625" style="4" bestFit="1" customWidth="1"/>
    <col min="15622" max="15622" width="16.33203125" style="4" bestFit="1" customWidth="1"/>
    <col min="15623" max="15623" width="14.33203125" style="4" bestFit="1" customWidth="1"/>
    <col min="15624" max="15635" width="0" style="4" hidden="1" customWidth="1"/>
    <col min="15636" max="15636" width="12.33203125" style="4" customWidth="1"/>
    <col min="15637" max="15638" width="0" style="4" hidden="1" customWidth="1"/>
    <col min="15639" max="15639" width="13" style="4" customWidth="1"/>
    <col min="15640" max="15640" width="10.83203125" style="4"/>
    <col min="15641" max="15642" width="0" style="4" hidden="1" customWidth="1"/>
    <col min="15643" max="15643" width="10.83203125" style="4"/>
    <col min="15644" max="15644" width="4" style="4" bestFit="1" customWidth="1"/>
    <col min="15645" max="15645" width="7.6640625" style="4" bestFit="1" customWidth="1"/>
    <col min="15646" max="15646" width="8.33203125" style="4" bestFit="1" customWidth="1"/>
    <col min="15647" max="15874" width="10.83203125" style="4"/>
    <col min="15875" max="15875" width="12.33203125" style="4" bestFit="1" customWidth="1"/>
    <col min="15876" max="15876" width="42.83203125" style="4" bestFit="1" customWidth="1"/>
    <col min="15877" max="15877" width="23.1640625" style="4" bestFit="1" customWidth="1"/>
    <col min="15878" max="15878" width="16.33203125" style="4" bestFit="1" customWidth="1"/>
    <col min="15879" max="15879" width="14.33203125" style="4" bestFit="1" customWidth="1"/>
    <col min="15880" max="15891" width="0" style="4" hidden="1" customWidth="1"/>
    <col min="15892" max="15892" width="12.33203125" style="4" customWidth="1"/>
    <col min="15893" max="15894" width="0" style="4" hidden="1" customWidth="1"/>
    <col min="15895" max="15895" width="13" style="4" customWidth="1"/>
    <col min="15896" max="15896" width="10.83203125" style="4"/>
    <col min="15897" max="15898" width="0" style="4" hidden="1" customWidth="1"/>
    <col min="15899" max="15899" width="10.83203125" style="4"/>
    <col min="15900" max="15900" width="4" style="4" bestFit="1" customWidth="1"/>
    <col min="15901" max="15901" width="7.6640625" style="4" bestFit="1" customWidth="1"/>
    <col min="15902" max="15902" width="8.33203125" style="4" bestFit="1" customWidth="1"/>
    <col min="15903" max="16130" width="10.83203125" style="4"/>
    <col min="16131" max="16131" width="12.33203125" style="4" bestFit="1" customWidth="1"/>
    <col min="16132" max="16132" width="42.83203125" style="4" bestFit="1" customWidth="1"/>
    <col min="16133" max="16133" width="23.1640625" style="4" bestFit="1" customWidth="1"/>
    <col min="16134" max="16134" width="16.33203125" style="4" bestFit="1" customWidth="1"/>
    <col min="16135" max="16135" width="14.33203125" style="4" bestFit="1" customWidth="1"/>
    <col min="16136" max="16147" width="0" style="4" hidden="1" customWidth="1"/>
    <col min="16148" max="16148" width="12.33203125" style="4" customWidth="1"/>
    <col min="16149" max="16150" width="0" style="4" hidden="1" customWidth="1"/>
    <col min="16151" max="16151" width="13" style="4" customWidth="1"/>
    <col min="16152" max="16152" width="10.83203125" style="4"/>
    <col min="16153" max="16154" width="0" style="4" hidden="1" customWidth="1"/>
    <col min="16155" max="16155" width="10.83203125" style="4"/>
    <col min="16156" max="16156" width="4" style="4" bestFit="1" customWidth="1"/>
    <col min="16157" max="16157" width="7.6640625" style="4" bestFit="1" customWidth="1"/>
    <col min="16158" max="16158" width="8.33203125" style="4" bestFit="1" customWidth="1"/>
    <col min="16159" max="16384" width="10.83203125" style="4"/>
  </cols>
  <sheetData>
    <row r="1" spans="1:32" x14ac:dyDescent="0.25">
      <c r="R1" s="26" t="s">
        <v>66</v>
      </c>
      <c r="S1" s="26"/>
      <c r="T1" s="26"/>
      <c r="U1" s="26"/>
      <c r="V1" s="26"/>
      <c r="Z1" s="27" t="s">
        <v>91</v>
      </c>
      <c r="AA1" s="27"/>
      <c r="AB1" s="27"/>
      <c r="AC1" s="27"/>
      <c r="AD1" s="27"/>
      <c r="AE1" s="27"/>
    </row>
    <row r="2" spans="1:32" ht="51" x14ac:dyDescent="0.25">
      <c r="B2" s="1" t="s">
        <v>0</v>
      </c>
      <c r="C2" s="2" t="s">
        <v>92</v>
      </c>
      <c r="D2" s="1" t="s">
        <v>1</v>
      </c>
      <c r="E2" s="1"/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74</v>
      </c>
      <c r="Y2" s="2" t="s">
        <v>75</v>
      </c>
      <c r="Z2" s="2" t="s">
        <v>64</v>
      </c>
      <c r="AA2" s="2" t="s">
        <v>65</v>
      </c>
      <c r="AB2" s="2" t="s">
        <v>20</v>
      </c>
      <c r="AC2" s="2" t="s">
        <v>21</v>
      </c>
      <c r="AD2" s="2" t="s">
        <v>22</v>
      </c>
      <c r="AE2" s="2" t="s">
        <v>23</v>
      </c>
      <c r="AF2" s="3" t="s">
        <v>96</v>
      </c>
    </row>
    <row r="3" spans="1:32" hidden="1" x14ac:dyDescent="0.25">
      <c r="A3" s="4">
        <v>1</v>
      </c>
      <c r="B3" s="5" t="s">
        <v>24</v>
      </c>
      <c r="C3" s="5" t="s">
        <v>72</v>
      </c>
      <c r="D3" s="5" t="s">
        <v>25</v>
      </c>
      <c r="E3" s="5" t="s">
        <v>26</v>
      </c>
      <c r="F3" s="6">
        <v>37275</v>
      </c>
      <c r="G3" s="6">
        <v>66547</v>
      </c>
      <c r="H3" s="6">
        <f t="shared" ref="H3:H42" si="0">F3+G3</f>
        <v>103822</v>
      </c>
      <c r="I3" s="6">
        <v>44742</v>
      </c>
      <c r="J3" s="6">
        <v>73993</v>
      </c>
      <c r="K3" s="6">
        <f t="shared" ref="K3:K42" si="1">I3+J3</f>
        <v>118735</v>
      </c>
      <c r="L3" s="6">
        <v>19140</v>
      </c>
      <c r="M3" s="6">
        <v>38084</v>
      </c>
      <c r="N3" s="6">
        <v>58876</v>
      </c>
      <c r="O3" s="6">
        <f t="shared" ref="O3:O42" si="2">M3+N3</f>
        <v>96960</v>
      </c>
      <c r="P3" s="6">
        <v>16548</v>
      </c>
      <c r="Q3" s="6">
        <f t="shared" ref="Q3:Q42" si="3">H3+K3+O3</f>
        <v>319517</v>
      </c>
      <c r="R3" s="7">
        <f t="shared" ref="R3:R42" si="4">Q3/36</f>
        <v>8875.4722222222226</v>
      </c>
      <c r="S3" s="6">
        <f t="shared" ref="S3:S42" si="5">F3+I3+M3</f>
        <v>120101</v>
      </c>
      <c r="T3" s="6">
        <f t="shared" ref="T3:T42" si="6">G3+J3+N3</f>
        <v>199416</v>
      </c>
      <c r="U3" s="6">
        <f t="shared" ref="U3:U42" si="7">S3/36</f>
        <v>3336.1388888888887</v>
      </c>
      <c r="V3" s="6">
        <f>T3/36</f>
        <v>5539.333333333333</v>
      </c>
      <c r="W3" s="5">
        <v>1</v>
      </c>
      <c r="X3" s="8" t="s">
        <v>72</v>
      </c>
      <c r="Y3" s="8" t="s">
        <v>72</v>
      </c>
      <c r="Z3" s="9"/>
      <c r="AA3" s="9">
        <v>2</v>
      </c>
      <c r="AB3" s="9" t="s">
        <v>72</v>
      </c>
      <c r="AC3" s="9" t="s">
        <v>72</v>
      </c>
      <c r="AD3" s="9" t="s">
        <v>72</v>
      </c>
      <c r="AE3" s="9" t="s">
        <v>72</v>
      </c>
      <c r="AF3" s="9"/>
    </row>
    <row r="4" spans="1:32" hidden="1" x14ac:dyDescent="0.25">
      <c r="A4" s="4">
        <v>2</v>
      </c>
      <c r="B4" s="5" t="s">
        <v>27</v>
      </c>
      <c r="C4" s="5" t="s">
        <v>72</v>
      </c>
      <c r="D4" s="5" t="s">
        <v>28</v>
      </c>
      <c r="E4" s="5" t="s">
        <v>26</v>
      </c>
      <c r="F4" s="6">
        <v>28308</v>
      </c>
      <c r="G4" s="6">
        <v>44392</v>
      </c>
      <c r="H4" s="6">
        <f t="shared" si="0"/>
        <v>72700</v>
      </c>
      <c r="I4" s="6">
        <v>35948</v>
      </c>
      <c r="J4" s="6">
        <v>39639</v>
      </c>
      <c r="K4" s="6">
        <f t="shared" si="1"/>
        <v>75587</v>
      </c>
      <c r="L4" s="6">
        <v>33174</v>
      </c>
      <c r="M4" s="6">
        <v>56417</v>
      </c>
      <c r="N4" s="6">
        <v>26683</v>
      </c>
      <c r="O4" s="6">
        <f t="shared" si="2"/>
        <v>83100</v>
      </c>
      <c r="P4" s="6">
        <v>26494</v>
      </c>
      <c r="Q4" s="6">
        <f t="shared" si="3"/>
        <v>231387</v>
      </c>
      <c r="R4" s="7">
        <f>Q4/36</f>
        <v>6427.416666666667</v>
      </c>
      <c r="S4" s="6">
        <f t="shared" si="5"/>
        <v>120673</v>
      </c>
      <c r="T4" s="6">
        <f t="shared" si="6"/>
        <v>110714</v>
      </c>
      <c r="U4" s="6">
        <f t="shared" si="7"/>
        <v>3352.0277777777778</v>
      </c>
      <c r="V4" s="6">
        <f t="shared" ref="V4:V42" si="8">T4/36</f>
        <v>3075.3888888888887</v>
      </c>
      <c r="W4" s="5">
        <v>1</v>
      </c>
      <c r="X4" s="8" t="s">
        <v>72</v>
      </c>
      <c r="Y4" s="8" t="s">
        <v>72</v>
      </c>
      <c r="Z4" s="9"/>
      <c r="AA4" s="9">
        <v>2</v>
      </c>
      <c r="AB4" s="9" t="s">
        <v>72</v>
      </c>
      <c r="AC4" s="9" t="s">
        <v>72</v>
      </c>
      <c r="AD4" s="9" t="s">
        <v>72</v>
      </c>
      <c r="AE4" s="9" t="s">
        <v>72</v>
      </c>
      <c r="AF4" s="9"/>
    </row>
    <row r="5" spans="1:32" hidden="1" x14ac:dyDescent="0.25">
      <c r="A5" s="4">
        <v>3</v>
      </c>
      <c r="B5" s="5" t="s">
        <v>29</v>
      </c>
      <c r="C5" s="5" t="s">
        <v>72</v>
      </c>
      <c r="D5" s="5" t="s">
        <v>25</v>
      </c>
      <c r="E5" s="5" t="s">
        <v>26</v>
      </c>
      <c r="F5" s="6">
        <v>24631</v>
      </c>
      <c r="G5" s="6">
        <v>45206</v>
      </c>
      <c r="H5" s="6">
        <f t="shared" si="0"/>
        <v>69837</v>
      </c>
      <c r="I5" s="6">
        <v>25105</v>
      </c>
      <c r="J5" s="6">
        <v>45289</v>
      </c>
      <c r="K5" s="6">
        <f t="shared" si="1"/>
        <v>70394</v>
      </c>
      <c r="L5" s="6">
        <v>10699</v>
      </c>
      <c r="M5" s="6">
        <v>30907</v>
      </c>
      <c r="N5" s="6">
        <v>46181</v>
      </c>
      <c r="O5" s="6">
        <f t="shared" si="2"/>
        <v>77088</v>
      </c>
      <c r="P5" s="6">
        <v>11085</v>
      </c>
      <c r="Q5" s="6">
        <f t="shared" si="3"/>
        <v>217319</v>
      </c>
      <c r="R5" s="7">
        <f>Q5/36</f>
        <v>6036.6388888888887</v>
      </c>
      <c r="S5" s="6">
        <f t="shared" si="5"/>
        <v>80643</v>
      </c>
      <c r="T5" s="6">
        <f t="shared" si="6"/>
        <v>136676</v>
      </c>
      <c r="U5" s="6">
        <f t="shared" si="7"/>
        <v>2240.0833333333335</v>
      </c>
      <c r="V5" s="6">
        <f t="shared" si="8"/>
        <v>3796.5555555555557</v>
      </c>
      <c r="W5" s="5">
        <v>1</v>
      </c>
      <c r="X5" s="8" t="s">
        <v>72</v>
      </c>
      <c r="Y5" s="8" t="s">
        <v>72</v>
      </c>
      <c r="Z5" s="9"/>
      <c r="AA5" s="9">
        <v>2</v>
      </c>
      <c r="AB5" s="9"/>
      <c r="AC5" s="9" t="s">
        <v>72</v>
      </c>
      <c r="AD5" s="9" t="s">
        <v>72</v>
      </c>
      <c r="AE5" s="9" t="s">
        <v>72</v>
      </c>
      <c r="AF5" s="9"/>
    </row>
    <row r="6" spans="1:32" hidden="1" x14ac:dyDescent="0.25">
      <c r="A6" s="4">
        <v>4</v>
      </c>
      <c r="B6" s="5" t="s">
        <v>30</v>
      </c>
      <c r="C6" s="5" t="s">
        <v>72</v>
      </c>
      <c r="D6" s="5" t="s">
        <v>25</v>
      </c>
      <c r="E6" s="5" t="s">
        <v>26</v>
      </c>
      <c r="F6" s="6">
        <v>29312</v>
      </c>
      <c r="G6" s="6">
        <v>34348</v>
      </c>
      <c r="H6" s="6">
        <f t="shared" si="0"/>
        <v>63660</v>
      </c>
      <c r="I6" s="6">
        <v>38599</v>
      </c>
      <c r="J6" s="6">
        <v>40160</v>
      </c>
      <c r="K6" s="6">
        <f t="shared" si="1"/>
        <v>78759</v>
      </c>
      <c r="L6" s="6">
        <v>3608</v>
      </c>
      <c r="M6" s="6">
        <v>37495</v>
      </c>
      <c r="N6" s="6">
        <v>35028</v>
      </c>
      <c r="O6" s="6">
        <f t="shared" si="2"/>
        <v>72523</v>
      </c>
      <c r="P6" s="6">
        <v>4376</v>
      </c>
      <c r="Q6" s="6">
        <f t="shared" si="3"/>
        <v>214942</v>
      </c>
      <c r="R6" s="7">
        <f t="shared" si="4"/>
        <v>5970.6111111111113</v>
      </c>
      <c r="S6" s="6">
        <f t="shared" si="5"/>
        <v>105406</v>
      </c>
      <c r="T6" s="6">
        <f t="shared" si="6"/>
        <v>109536</v>
      </c>
      <c r="U6" s="6">
        <f t="shared" si="7"/>
        <v>2927.9444444444443</v>
      </c>
      <c r="V6" s="6">
        <f t="shared" si="8"/>
        <v>3042.6666666666665</v>
      </c>
      <c r="W6" s="5">
        <v>1</v>
      </c>
      <c r="X6" s="8" t="s">
        <v>72</v>
      </c>
      <c r="Y6" s="8" t="s">
        <v>72</v>
      </c>
      <c r="Z6" s="9"/>
      <c r="AA6" s="9">
        <v>2</v>
      </c>
      <c r="AB6" s="9" t="s">
        <v>72</v>
      </c>
      <c r="AC6" s="9" t="s">
        <v>72</v>
      </c>
      <c r="AD6" s="9" t="s">
        <v>72</v>
      </c>
      <c r="AE6" s="9" t="s">
        <v>72</v>
      </c>
      <c r="AF6" s="9"/>
    </row>
    <row r="7" spans="1:32" hidden="1" x14ac:dyDescent="0.25">
      <c r="A7" s="4">
        <v>5</v>
      </c>
      <c r="B7" s="5" t="s">
        <v>31</v>
      </c>
      <c r="C7" s="5" t="s">
        <v>72</v>
      </c>
      <c r="D7" s="5" t="s">
        <v>28</v>
      </c>
      <c r="E7" s="5" t="s">
        <v>26</v>
      </c>
      <c r="F7" s="6">
        <v>15152</v>
      </c>
      <c r="G7" s="6">
        <v>41405</v>
      </c>
      <c r="H7" s="6">
        <f t="shared" si="0"/>
        <v>56557</v>
      </c>
      <c r="I7" s="6">
        <v>22212</v>
      </c>
      <c r="J7" s="6">
        <v>40946</v>
      </c>
      <c r="K7" s="6">
        <f t="shared" si="1"/>
        <v>63158</v>
      </c>
      <c r="L7" s="6">
        <v>8096</v>
      </c>
      <c r="M7" s="6">
        <v>32339</v>
      </c>
      <c r="N7" s="6">
        <v>39151</v>
      </c>
      <c r="O7" s="6">
        <f t="shared" si="2"/>
        <v>71490</v>
      </c>
      <c r="P7" s="6">
        <v>8218</v>
      </c>
      <c r="Q7" s="6">
        <f t="shared" si="3"/>
        <v>191205</v>
      </c>
      <c r="R7" s="7">
        <f t="shared" si="4"/>
        <v>5311.25</v>
      </c>
      <c r="S7" s="6">
        <f t="shared" si="5"/>
        <v>69703</v>
      </c>
      <c r="T7" s="6">
        <f t="shared" si="6"/>
        <v>121502</v>
      </c>
      <c r="U7" s="6">
        <f t="shared" si="7"/>
        <v>1936.1944444444443</v>
      </c>
      <c r="V7" s="6">
        <f t="shared" si="8"/>
        <v>3375.0555555555557</v>
      </c>
      <c r="W7" s="5">
        <v>2</v>
      </c>
      <c r="X7" s="8" t="s">
        <v>72</v>
      </c>
      <c r="Y7" s="8" t="s">
        <v>72</v>
      </c>
      <c r="Z7" s="9"/>
      <c r="AA7" s="9">
        <v>1</v>
      </c>
      <c r="AB7" s="9"/>
      <c r="AC7" s="9" t="s">
        <v>72</v>
      </c>
      <c r="AD7" s="9"/>
      <c r="AE7" s="9" t="s">
        <v>72</v>
      </c>
      <c r="AF7" s="9"/>
    </row>
    <row r="8" spans="1:32" hidden="1" x14ac:dyDescent="0.25">
      <c r="A8" s="4">
        <v>6</v>
      </c>
      <c r="B8" s="5" t="s">
        <v>32</v>
      </c>
      <c r="C8" s="5"/>
      <c r="D8" s="5" t="s">
        <v>33</v>
      </c>
      <c r="E8" s="5" t="s">
        <v>26</v>
      </c>
      <c r="F8" s="6">
        <v>18293</v>
      </c>
      <c r="G8" s="6">
        <v>29515</v>
      </c>
      <c r="H8" s="6">
        <f t="shared" si="0"/>
        <v>47808</v>
      </c>
      <c r="I8" s="6">
        <v>22290</v>
      </c>
      <c r="J8" s="6">
        <v>21644</v>
      </c>
      <c r="K8" s="6">
        <f t="shared" si="1"/>
        <v>43934</v>
      </c>
      <c r="L8" s="6">
        <v>8597</v>
      </c>
      <c r="M8" s="6">
        <v>24437</v>
      </c>
      <c r="N8" s="6">
        <v>19882</v>
      </c>
      <c r="O8" s="6">
        <f t="shared" si="2"/>
        <v>44319</v>
      </c>
      <c r="P8" s="6">
        <v>8302</v>
      </c>
      <c r="Q8" s="6">
        <f t="shared" si="3"/>
        <v>136061</v>
      </c>
      <c r="R8" s="7">
        <f t="shared" si="4"/>
        <v>3779.4722222222222</v>
      </c>
      <c r="S8" s="6">
        <f t="shared" si="5"/>
        <v>65020</v>
      </c>
      <c r="T8" s="6">
        <f t="shared" si="6"/>
        <v>71041</v>
      </c>
      <c r="U8" s="6">
        <f t="shared" si="7"/>
        <v>1806.1111111111111</v>
      </c>
      <c r="V8" s="6">
        <f>T8/36</f>
        <v>1973.3611111111111</v>
      </c>
      <c r="W8" s="5">
        <v>2</v>
      </c>
      <c r="X8" s="8" t="s">
        <v>72</v>
      </c>
      <c r="Y8" s="8" t="s">
        <v>72</v>
      </c>
      <c r="Z8" s="9"/>
      <c r="AA8" s="9"/>
      <c r="AB8" s="9"/>
      <c r="AC8" s="9"/>
      <c r="AD8" s="9"/>
      <c r="AE8" s="9" t="s">
        <v>72</v>
      </c>
      <c r="AF8" s="9"/>
    </row>
    <row r="9" spans="1:32" hidden="1" x14ac:dyDescent="0.25">
      <c r="A9" s="4">
        <v>7</v>
      </c>
      <c r="B9" s="5" t="s">
        <v>34</v>
      </c>
      <c r="C9" s="5" t="s">
        <v>72</v>
      </c>
      <c r="D9" s="5" t="s">
        <v>35</v>
      </c>
      <c r="E9" s="5" t="s">
        <v>26</v>
      </c>
      <c r="F9" s="6">
        <v>10592</v>
      </c>
      <c r="G9" s="6">
        <v>29808</v>
      </c>
      <c r="H9" s="6">
        <f t="shared" si="0"/>
        <v>40400</v>
      </c>
      <c r="I9" s="6">
        <v>10811</v>
      </c>
      <c r="J9" s="6">
        <v>26003</v>
      </c>
      <c r="K9" s="6">
        <f t="shared" si="1"/>
        <v>36814</v>
      </c>
      <c r="L9" s="6">
        <v>6321</v>
      </c>
      <c r="M9" s="6">
        <v>7609</v>
      </c>
      <c r="N9" s="6">
        <v>19581</v>
      </c>
      <c r="O9" s="6">
        <f t="shared" si="2"/>
        <v>27190</v>
      </c>
      <c r="P9" s="6">
        <v>4156</v>
      </c>
      <c r="Q9" s="6">
        <f t="shared" si="3"/>
        <v>104404</v>
      </c>
      <c r="R9" s="7">
        <f t="shared" si="4"/>
        <v>2900.1111111111113</v>
      </c>
      <c r="S9" s="6">
        <f t="shared" si="5"/>
        <v>29012</v>
      </c>
      <c r="T9" s="6">
        <f t="shared" si="6"/>
        <v>75392</v>
      </c>
      <c r="U9" s="6">
        <f t="shared" si="7"/>
        <v>805.88888888888891</v>
      </c>
      <c r="V9" s="6">
        <f t="shared" si="8"/>
        <v>2094.2222222222222</v>
      </c>
      <c r="W9" s="5">
        <v>2</v>
      </c>
      <c r="X9" s="8" t="s">
        <v>72</v>
      </c>
      <c r="Y9" s="8" t="s">
        <v>72</v>
      </c>
      <c r="Z9" s="9"/>
      <c r="AA9" s="10">
        <v>2</v>
      </c>
      <c r="AB9" s="9"/>
      <c r="AC9" s="9" t="s">
        <v>72</v>
      </c>
      <c r="AD9" s="9" t="s">
        <v>72</v>
      </c>
      <c r="AE9" s="9" t="s">
        <v>72</v>
      </c>
      <c r="AF9" s="9" t="s">
        <v>72</v>
      </c>
    </row>
    <row r="10" spans="1:32" hidden="1" x14ac:dyDescent="0.25">
      <c r="A10" s="4">
        <v>8</v>
      </c>
      <c r="B10" s="5" t="s">
        <v>71</v>
      </c>
      <c r="C10" s="5"/>
      <c r="D10" s="5" t="s">
        <v>36</v>
      </c>
      <c r="E10" s="5" t="s">
        <v>26</v>
      </c>
      <c r="F10" s="6">
        <v>7179</v>
      </c>
      <c r="G10" s="6">
        <v>27558</v>
      </c>
      <c r="H10" s="6">
        <f t="shared" si="0"/>
        <v>34737</v>
      </c>
      <c r="I10" s="6">
        <v>8228</v>
      </c>
      <c r="J10" s="6">
        <v>23420</v>
      </c>
      <c r="K10" s="6">
        <f t="shared" si="1"/>
        <v>31648</v>
      </c>
      <c r="L10" s="6">
        <v>4839</v>
      </c>
      <c r="M10" s="6">
        <v>13411</v>
      </c>
      <c r="N10" s="6">
        <v>22392</v>
      </c>
      <c r="O10" s="6">
        <f t="shared" si="2"/>
        <v>35803</v>
      </c>
      <c r="P10" s="6">
        <v>5854</v>
      </c>
      <c r="Q10" s="6">
        <f t="shared" si="3"/>
        <v>102188</v>
      </c>
      <c r="R10" s="7">
        <f t="shared" si="4"/>
        <v>2838.5555555555557</v>
      </c>
      <c r="S10" s="6">
        <f t="shared" si="5"/>
        <v>28818</v>
      </c>
      <c r="T10" s="6">
        <f t="shared" si="6"/>
        <v>73370</v>
      </c>
      <c r="U10" s="6">
        <f t="shared" si="7"/>
        <v>800.5</v>
      </c>
      <c r="V10" s="6">
        <f t="shared" si="8"/>
        <v>2038.0555555555557</v>
      </c>
      <c r="W10" s="5">
        <v>2</v>
      </c>
      <c r="X10" s="8" t="s">
        <v>72</v>
      </c>
      <c r="Y10" s="8" t="s">
        <v>72</v>
      </c>
      <c r="Z10" s="9"/>
      <c r="AA10" s="9"/>
      <c r="AB10" s="9"/>
      <c r="AC10" s="9"/>
      <c r="AD10" s="9"/>
      <c r="AE10" s="9" t="s">
        <v>72</v>
      </c>
      <c r="AF10" s="9" t="s">
        <v>72</v>
      </c>
    </row>
    <row r="11" spans="1:32" x14ac:dyDescent="0.25">
      <c r="A11" s="4">
        <v>9</v>
      </c>
      <c r="B11" s="5" t="s">
        <v>88</v>
      </c>
      <c r="C11" s="5"/>
      <c r="D11" s="5" t="s">
        <v>89</v>
      </c>
      <c r="E11" s="5" t="s">
        <v>26</v>
      </c>
      <c r="F11" s="6">
        <v>9559</v>
      </c>
      <c r="G11" s="6">
        <v>22536</v>
      </c>
      <c r="H11" s="6">
        <f t="shared" si="0"/>
        <v>32095</v>
      </c>
      <c r="I11" s="6">
        <v>10114</v>
      </c>
      <c r="J11" s="6">
        <v>23326</v>
      </c>
      <c r="K11" s="6">
        <f t="shared" si="1"/>
        <v>33440</v>
      </c>
      <c r="L11" s="6">
        <v>3681</v>
      </c>
      <c r="M11" s="6">
        <v>15229</v>
      </c>
      <c r="N11" s="6">
        <v>12037</v>
      </c>
      <c r="O11" s="6">
        <f t="shared" si="2"/>
        <v>27266</v>
      </c>
      <c r="P11" s="6">
        <v>4006</v>
      </c>
      <c r="Q11" s="6">
        <f t="shared" si="3"/>
        <v>92801</v>
      </c>
      <c r="R11" s="7">
        <f t="shared" si="4"/>
        <v>2577.8055555555557</v>
      </c>
      <c r="S11" s="6">
        <f t="shared" si="5"/>
        <v>34902</v>
      </c>
      <c r="T11" s="6">
        <f t="shared" si="6"/>
        <v>57899</v>
      </c>
      <c r="U11" s="6">
        <f t="shared" si="7"/>
        <v>969.5</v>
      </c>
      <c r="V11" s="6">
        <f>T11/36</f>
        <v>1608.3055555555557</v>
      </c>
      <c r="W11" s="5">
        <v>3</v>
      </c>
      <c r="X11" s="8"/>
      <c r="Y11" s="8" t="s">
        <v>72</v>
      </c>
      <c r="Z11" s="9" t="s">
        <v>72</v>
      </c>
      <c r="AA11" s="9"/>
      <c r="AB11" s="9"/>
      <c r="AC11" s="9" t="s">
        <v>72</v>
      </c>
      <c r="AD11" s="11"/>
      <c r="AE11" s="9"/>
      <c r="AF11" s="9" t="s">
        <v>72</v>
      </c>
    </row>
    <row r="12" spans="1:32" hidden="1" x14ac:dyDescent="0.25">
      <c r="A12" s="4">
        <v>10</v>
      </c>
      <c r="B12" s="5" t="s">
        <v>101</v>
      </c>
      <c r="C12" s="5"/>
      <c r="D12" s="5" t="s">
        <v>37</v>
      </c>
      <c r="E12" s="5" t="s">
        <v>26</v>
      </c>
      <c r="F12" s="6">
        <v>14297</v>
      </c>
      <c r="G12" s="6">
        <v>14627</v>
      </c>
      <c r="H12" s="6">
        <f t="shared" si="0"/>
        <v>28924</v>
      </c>
      <c r="I12" s="6">
        <v>16880</v>
      </c>
      <c r="J12" s="6">
        <v>14713</v>
      </c>
      <c r="K12" s="6">
        <f t="shared" si="1"/>
        <v>31593</v>
      </c>
      <c r="L12" s="6">
        <v>12400</v>
      </c>
      <c r="M12" s="6">
        <v>12297</v>
      </c>
      <c r="N12" s="6">
        <v>17450</v>
      </c>
      <c r="O12" s="6">
        <f t="shared" si="2"/>
        <v>29747</v>
      </c>
      <c r="P12" s="6">
        <v>8579</v>
      </c>
      <c r="Q12" s="6">
        <f t="shared" si="3"/>
        <v>90264</v>
      </c>
      <c r="R12" s="7">
        <f t="shared" si="4"/>
        <v>2507.3333333333335</v>
      </c>
      <c r="S12" s="6">
        <f t="shared" si="5"/>
        <v>43474</v>
      </c>
      <c r="T12" s="6">
        <f t="shared" si="6"/>
        <v>46790</v>
      </c>
      <c r="U12" s="6">
        <f t="shared" si="7"/>
        <v>1207.6111111111111</v>
      </c>
      <c r="V12" s="6">
        <f t="shared" si="8"/>
        <v>1299.7222222222222</v>
      </c>
      <c r="W12" s="5">
        <v>2</v>
      </c>
      <c r="X12" s="8" t="s">
        <v>72</v>
      </c>
      <c r="Y12" s="8" t="s">
        <v>72</v>
      </c>
      <c r="Z12" s="9"/>
      <c r="AA12" s="9"/>
      <c r="AB12" s="9" t="s">
        <v>72</v>
      </c>
      <c r="AC12" s="9" t="s">
        <v>72</v>
      </c>
      <c r="AD12" s="9" t="s">
        <v>72</v>
      </c>
      <c r="AE12" s="9"/>
      <c r="AF12" s="9"/>
    </row>
    <row r="13" spans="1:32" hidden="1" x14ac:dyDescent="0.25">
      <c r="A13" s="4">
        <v>11</v>
      </c>
      <c r="B13" s="5" t="s">
        <v>102</v>
      </c>
      <c r="C13" s="5"/>
      <c r="D13" s="5" t="s">
        <v>38</v>
      </c>
      <c r="E13" s="5" t="s">
        <v>26</v>
      </c>
      <c r="F13" s="6">
        <v>8476</v>
      </c>
      <c r="G13" s="6">
        <v>17983</v>
      </c>
      <c r="H13" s="6">
        <f t="shared" si="0"/>
        <v>26459</v>
      </c>
      <c r="I13" s="6">
        <v>7545</v>
      </c>
      <c r="J13" s="6">
        <v>16531</v>
      </c>
      <c r="K13" s="6">
        <f t="shared" si="1"/>
        <v>24076</v>
      </c>
      <c r="L13" s="6">
        <v>5157</v>
      </c>
      <c r="M13" s="6">
        <v>10551</v>
      </c>
      <c r="N13" s="6">
        <v>16916</v>
      </c>
      <c r="O13" s="6">
        <f t="shared" si="2"/>
        <v>27467</v>
      </c>
      <c r="P13" s="6">
        <v>5025</v>
      </c>
      <c r="Q13" s="6">
        <f t="shared" si="3"/>
        <v>78002</v>
      </c>
      <c r="R13" s="7">
        <f t="shared" si="4"/>
        <v>2166.7222222222222</v>
      </c>
      <c r="S13" s="6">
        <f t="shared" si="5"/>
        <v>26572</v>
      </c>
      <c r="T13" s="6">
        <f t="shared" si="6"/>
        <v>51430</v>
      </c>
      <c r="U13" s="6">
        <f t="shared" si="7"/>
        <v>738.11111111111109</v>
      </c>
      <c r="V13" s="6">
        <f t="shared" si="8"/>
        <v>1428.6111111111111</v>
      </c>
      <c r="W13" s="5">
        <v>2</v>
      </c>
      <c r="X13" s="8" t="s">
        <v>72</v>
      </c>
      <c r="Y13" s="8" t="s">
        <v>72</v>
      </c>
      <c r="Z13" s="9"/>
      <c r="AA13" s="10">
        <v>2</v>
      </c>
      <c r="AB13" s="9" t="s">
        <v>72</v>
      </c>
      <c r="AC13" s="9" t="s">
        <v>72</v>
      </c>
      <c r="AD13" s="9"/>
      <c r="AE13" s="9" t="s">
        <v>72</v>
      </c>
      <c r="AF13" s="9"/>
    </row>
    <row r="14" spans="1:32" hidden="1" x14ac:dyDescent="0.25">
      <c r="A14" s="4">
        <v>12</v>
      </c>
      <c r="B14" s="5" t="s">
        <v>103</v>
      </c>
      <c r="C14" s="5"/>
      <c r="D14" s="5" t="s">
        <v>39</v>
      </c>
      <c r="E14" s="5" t="s">
        <v>26</v>
      </c>
      <c r="F14" s="6">
        <v>4106</v>
      </c>
      <c r="G14" s="6">
        <v>9100</v>
      </c>
      <c r="H14" s="6">
        <f t="shared" si="0"/>
        <v>13206</v>
      </c>
      <c r="I14" s="6">
        <v>8284</v>
      </c>
      <c r="J14" s="6">
        <v>13328</v>
      </c>
      <c r="K14" s="6">
        <f t="shared" si="1"/>
        <v>21612</v>
      </c>
      <c r="L14" s="6">
        <v>2097</v>
      </c>
      <c r="M14" s="6">
        <v>9560</v>
      </c>
      <c r="N14" s="6">
        <v>11750</v>
      </c>
      <c r="O14" s="6">
        <f t="shared" si="2"/>
        <v>21310</v>
      </c>
      <c r="P14" s="6">
        <v>1913</v>
      </c>
      <c r="Q14" s="6">
        <f t="shared" si="3"/>
        <v>56128</v>
      </c>
      <c r="R14" s="7">
        <f t="shared" si="4"/>
        <v>1559.1111111111111</v>
      </c>
      <c r="S14" s="6">
        <f t="shared" si="5"/>
        <v>21950</v>
      </c>
      <c r="T14" s="6">
        <f t="shared" si="6"/>
        <v>34178</v>
      </c>
      <c r="U14" s="6">
        <f t="shared" si="7"/>
        <v>609.72222222222217</v>
      </c>
      <c r="V14" s="6">
        <f t="shared" si="8"/>
        <v>949.38888888888891</v>
      </c>
      <c r="W14" s="5">
        <v>2</v>
      </c>
      <c r="X14" s="8" t="s">
        <v>72</v>
      </c>
      <c r="Y14" s="8" t="s">
        <v>72</v>
      </c>
      <c r="Z14" s="9"/>
      <c r="AA14" s="9"/>
      <c r="AB14" s="9" t="s">
        <v>72</v>
      </c>
      <c r="AC14" s="9" t="s">
        <v>72</v>
      </c>
      <c r="AD14" s="9" t="s">
        <v>72</v>
      </c>
      <c r="AE14" s="9"/>
      <c r="AF14" s="9"/>
    </row>
    <row r="15" spans="1:32" x14ac:dyDescent="0.25">
      <c r="A15" s="4">
        <v>13</v>
      </c>
      <c r="B15" s="5" t="s">
        <v>40</v>
      </c>
      <c r="C15" s="5"/>
      <c r="D15" s="5" t="s">
        <v>41</v>
      </c>
      <c r="E15" s="5" t="s">
        <v>26</v>
      </c>
      <c r="F15" s="6">
        <v>8852</v>
      </c>
      <c r="G15" s="6">
        <v>11230</v>
      </c>
      <c r="H15" s="6">
        <f t="shared" si="0"/>
        <v>20082</v>
      </c>
      <c r="I15" s="6">
        <v>6680</v>
      </c>
      <c r="J15" s="6">
        <v>8734</v>
      </c>
      <c r="K15" s="6">
        <f t="shared" si="1"/>
        <v>15414</v>
      </c>
      <c r="L15" s="6">
        <v>2733</v>
      </c>
      <c r="M15" s="6">
        <v>5992</v>
      </c>
      <c r="N15" s="6">
        <v>8386</v>
      </c>
      <c r="O15" s="6">
        <f t="shared" si="2"/>
        <v>14378</v>
      </c>
      <c r="P15" s="6">
        <v>2762</v>
      </c>
      <c r="Q15" s="6">
        <f t="shared" si="3"/>
        <v>49874</v>
      </c>
      <c r="R15" s="7">
        <f t="shared" si="4"/>
        <v>1385.3888888888889</v>
      </c>
      <c r="S15" s="6">
        <f t="shared" si="5"/>
        <v>21524</v>
      </c>
      <c r="T15" s="6">
        <f t="shared" si="6"/>
        <v>28350</v>
      </c>
      <c r="U15" s="6">
        <f t="shared" si="7"/>
        <v>597.88888888888891</v>
      </c>
      <c r="V15" s="6">
        <f t="shared" si="8"/>
        <v>787.5</v>
      </c>
      <c r="W15" s="5">
        <v>3</v>
      </c>
      <c r="X15" s="8"/>
      <c r="Y15" s="8" t="s">
        <v>72</v>
      </c>
      <c r="Z15" s="9"/>
      <c r="AA15" s="9"/>
      <c r="AB15" s="9"/>
      <c r="AC15" s="9"/>
      <c r="AD15" s="9"/>
      <c r="AE15" s="9"/>
      <c r="AF15" s="9"/>
    </row>
    <row r="16" spans="1:32" hidden="1" x14ac:dyDescent="0.25">
      <c r="A16" s="4">
        <v>14</v>
      </c>
      <c r="B16" s="5" t="s">
        <v>73</v>
      </c>
      <c r="C16" s="5"/>
      <c r="D16" s="5" t="s">
        <v>89</v>
      </c>
      <c r="E16" s="5" t="s">
        <v>26</v>
      </c>
      <c r="F16" s="6">
        <v>1209</v>
      </c>
      <c r="G16" s="6">
        <v>13440</v>
      </c>
      <c r="H16" s="6">
        <f t="shared" si="0"/>
        <v>14649</v>
      </c>
      <c r="I16" s="6">
        <v>1589</v>
      </c>
      <c r="J16" s="6">
        <v>17719</v>
      </c>
      <c r="K16" s="6">
        <f t="shared" si="1"/>
        <v>19308</v>
      </c>
      <c r="L16" s="6">
        <v>573</v>
      </c>
      <c r="M16" s="6">
        <v>1726</v>
      </c>
      <c r="N16" s="6">
        <v>11964</v>
      </c>
      <c r="O16" s="6">
        <f t="shared" si="2"/>
        <v>13690</v>
      </c>
      <c r="P16" s="6">
        <v>683</v>
      </c>
      <c r="Q16" s="6">
        <f t="shared" si="3"/>
        <v>47647</v>
      </c>
      <c r="R16" s="7">
        <f t="shared" si="4"/>
        <v>1323.5277777777778</v>
      </c>
      <c r="S16" s="6">
        <f t="shared" si="5"/>
        <v>4524</v>
      </c>
      <c r="T16" s="6">
        <f t="shared" si="6"/>
        <v>43123</v>
      </c>
      <c r="U16" s="6">
        <f t="shared" si="7"/>
        <v>125.66666666666667</v>
      </c>
      <c r="V16" s="6">
        <f t="shared" si="8"/>
        <v>1197.8611111111111</v>
      </c>
      <c r="W16" s="5">
        <v>2</v>
      </c>
      <c r="X16" s="8" t="s">
        <v>72</v>
      </c>
      <c r="Y16" s="8" t="s">
        <v>72</v>
      </c>
      <c r="Z16" s="9"/>
      <c r="AA16" s="9"/>
      <c r="AB16" s="9"/>
      <c r="AC16" s="9"/>
      <c r="AD16" s="9"/>
      <c r="AE16" s="9"/>
      <c r="AF16" s="9"/>
    </row>
    <row r="17" spans="1:32" x14ac:dyDescent="0.25">
      <c r="A17" s="4">
        <v>15</v>
      </c>
      <c r="B17" s="5" t="s">
        <v>42</v>
      </c>
      <c r="C17" s="5"/>
      <c r="D17" s="5" t="s">
        <v>43</v>
      </c>
      <c r="E17" s="5" t="s">
        <v>26</v>
      </c>
      <c r="F17" s="6">
        <v>7543</v>
      </c>
      <c r="G17" s="6">
        <v>10627</v>
      </c>
      <c r="H17" s="6">
        <f t="shared" si="0"/>
        <v>18170</v>
      </c>
      <c r="I17" s="6">
        <v>8595</v>
      </c>
      <c r="J17" s="6">
        <v>6587</v>
      </c>
      <c r="K17" s="6">
        <f t="shared" si="1"/>
        <v>15182</v>
      </c>
      <c r="L17" s="6">
        <v>2658</v>
      </c>
      <c r="M17" s="6">
        <v>5771</v>
      </c>
      <c r="N17" s="6">
        <v>6808</v>
      </c>
      <c r="O17" s="6">
        <f t="shared" si="2"/>
        <v>12579</v>
      </c>
      <c r="P17" s="6">
        <v>2280</v>
      </c>
      <c r="Q17" s="6">
        <f t="shared" si="3"/>
        <v>45931</v>
      </c>
      <c r="R17" s="7">
        <f t="shared" si="4"/>
        <v>1275.8611111111111</v>
      </c>
      <c r="S17" s="6">
        <f t="shared" si="5"/>
        <v>21909</v>
      </c>
      <c r="T17" s="6">
        <f t="shared" si="6"/>
        <v>24022</v>
      </c>
      <c r="U17" s="6">
        <f t="shared" si="7"/>
        <v>608.58333333333337</v>
      </c>
      <c r="V17" s="6">
        <f t="shared" si="8"/>
        <v>667.27777777777783</v>
      </c>
      <c r="W17" s="5">
        <v>3</v>
      </c>
      <c r="X17" s="8"/>
      <c r="Y17" s="8" t="s">
        <v>72</v>
      </c>
      <c r="Z17" s="9"/>
      <c r="AA17" s="9"/>
      <c r="AB17" s="9"/>
      <c r="AC17" s="9"/>
      <c r="AD17" s="9"/>
      <c r="AE17" s="9"/>
      <c r="AF17" s="9" t="s">
        <v>72</v>
      </c>
    </row>
    <row r="18" spans="1:32" x14ac:dyDescent="0.25">
      <c r="A18" s="4">
        <v>16</v>
      </c>
      <c r="B18" s="5" t="s">
        <v>44</v>
      </c>
      <c r="C18" s="5" t="s">
        <v>72</v>
      </c>
      <c r="D18" s="5" t="s">
        <v>28</v>
      </c>
      <c r="E18" s="5" t="s">
        <v>26</v>
      </c>
      <c r="F18" s="6">
        <v>7324</v>
      </c>
      <c r="G18" s="6">
        <v>7177</v>
      </c>
      <c r="H18" s="6">
        <f t="shared" si="0"/>
        <v>14501</v>
      </c>
      <c r="I18" s="6">
        <v>7238</v>
      </c>
      <c r="J18" s="6">
        <v>6717</v>
      </c>
      <c r="K18" s="6">
        <f t="shared" si="1"/>
        <v>13955</v>
      </c>
      <c r="L18" s="6">
        <v>2892</v>
      </c>
      <c r="M18" s="6">
        <v>9035</v>
      </c>
      <c r="N18" s="6">
        <v>7853</v>
      </c>
      <c r="O18" s="6">
        <f t="shared" si="2"/>
        <v>16888</v>
      </c>
      <c r="P18" s="6">
        <v>3188</v>
      </c>
      <c r="Q18" s="6">
        <f t="shared" si="3"/>
        <v>45344</v>
      </c>
      <c r="R18" s="7">
        <f t="shared" si="4"/>
        <v>1259.5555555555557</v>
      </c>
      <c r="S18" s="6">
        <f t="shared" si="5"/>
        <v>23597</v>
      </c>
      <c r="T18" s="6">
        <f t="shared" si="6"/>
        <v>21747</v>
      </c>
      <c r="U18" s="6">
        <f t="shared" si="7"/>
        <v>655.47222222222217</v>
      </c>
      <c r="V18" s="6">
        <f t="shared" si="8"/>
        <v>604.08333333333337</v>
      </c>
      <c r="W18" s="5">
        <v>3</v>
      </c>
      <c r="X18" s="8"/>
      <c r="Y18" s="8" t="s">
        <v>72</v>
      </c>
      <c r="Z18" s="9"/>
      <c r="AA18" s="9"/>
      <c r="AB18" s="9" t="s">
        <v>72</v>
      </c>
      <c r="AC18" s="9"/>
      <c r="AD18" s="9"/>
      <c r="AE18" s="9"/>
      <c r="AF18" s="9"/>
    </row>
    <row r="19" spans="1:32" x14ac:dyDescent="0.25">
      <c r="A19" s="4">
        <v>17</v>
      </c>
      <c r="B19" s="5" t="s">
        <v>95</v>
      </c>
      <c r="C19" s="5" t="s">
        <v>72</v>
      </c>
      <c r="D19" s="5" t="s">
        <v>25</v>
      </c>
      <c r="E19" s="5" t="s">
        <v>26</v>
      </c>
      <c r="F19" s="6">
        <v>5157</v>
      </c>
      <c r="G19" s="6">
        <v>9033</v>
      </c>
      <c r="H19" s="6">
        <f t="shared" si="0"/>
        <v>14190</v>
      </c>
      <c r="I19" s="6">
        <v>6610</v>
      </c>
      <c r="J19" s="6">
        <v>9604</v>
      </c>
      <c r="K19" s="6">
        <f t="shared" si="1"/>
        <v>16214</v>
      </c>
      <c r="L19" s="6">
        <v>1726</v>
      </c>
      <c r="M19" s="6">
        <v>5807</v>
      </c>
      <c r="N19" s="6">
        <v>7435</v>
      </c>
      <c r="O19" s="6">
        <f t="shared" si="2"/>
        <v>13242</v>
      </c>
      <c r="P19" s="6">
        <v>1331</v>
      </c>
      <c r="Q19" s="6">
        <f t="shared" si="3"/>
        <v>43646</v>
      </c>
      <c r="R19" s="7">
        <f t="shared" si="4"/>
        <v>1212.3888888888889</v>
      </c>
      <c r="S19" s="6">
        <f t="shared" si="5"/>
        <v>17574</v>
      </c>
      <c r="T19" s="6">
        <f t="shared" si="6"/>
        <v>26072</v>
      </c>
      <c r="U19" s="6">
        <f t="shared" si="7"/>
        <v>488.16666666666669</v>
      </c>
      <c r="V19" s="6">
        <f t="shared" si="8"/>
        <v>724.22222222222217</v>
      </c>
      <c r="W19" s="5">
        <v>3</v>
      </c>
      <c r="X19" s="8"/>
      <c r="Y19" s="8" t="s">
        <v>72</v>
      </c>
      <c r="Z19" s="9"/>
      <c r="AA19" s="9"/>
      <c r="AB19" s="9" t="s">
        <v>72</v>
      </c>
      <c r="AC19" s="9"/>
      <c r="AD19" s="9"/>
      <c r="AE19" s="9"/>
      <c r="AF19" s="9"/>
    </row>
    <row r="20" spans="1:32" x14ac:dyDescent="0.25">
      <c r="A20" s="4">
        <v>18</v>
      </c>
      <c r="B20" s="5" t="s">
        <v>45</v>
      </c>
      <c r="C20" s="5"/>
      <c r="D20" s="5" t="s">
        <v>46</v>
      </c>
      <c r="E20" s="5" t="s">
        <v>26</v>
      </c>
      <c r="F20" s="6">
        <v>12707</v>
      </c>
      <c r="G20" s="6">
        <v>4065</v>
      </c>
      <c r="H20" s="6">
        <f t="shared" si="0"/>
        <v>16772</v>
      </c>
      <c r="I20" s="6">
        <v>15140</v>
      </c>
      <c r="J20" s="6">
        <v>3855</v>
      </c>
      <c r="K20" s="6">
        <f t="shared" si="1"/>
        <v>18995</v>
      </c>
      <c r="L20" s="6">
        <v>4505</v>
      </c>
      <c r="M20" s="6">
        <v>3823</v>
      </c>
      <c r="N20" s="6">
        <v>570</v>
      </c>
      <c r="O20" s="6">
        <f t="shared" si="2"/>
        <v>4393</v>
      </c>
      <c r="P20" s="6">
        <v>771</v>
      </c>
      <c r="Q20" s="6">
        <f t="shared" si="3"/>
        <v>40160</v>
      </c>
      <c r="R20" s="7">
        <f t="shared" si="4"/>
        <v>1115.5555555555557</v>
      </c>
      <c r="S20" s="6">
        <f t="shared" si="5"/>
        <v>31670</v>
      </c>
      <c r="T20" s="6">
        <f t="shared" si="6"/>
        <v>8490</v>
      </c>
      <c r="U20" s="6">
        <f t="shared" si="7"/>
        <v>879.72222222222217</v>
      </c>
      <c r="V20" s="6">
        <f t="shared" si="8"/>
        <v>235.83333333333334</v>
      </c>
      <c r="W20" s="5">
        <v>3</v>
      </c>
      <c r="X20" s="8"/>
      <c r="Y20" s="8" t="s">
        <v>72</v>
      </c>
      <c r="Z20" s="9"/>
      <c r="AA20" s="9"/>
      <c r="AB20" s="9"/>
      <c r="AC20" s="9"/>
      <c r="AD20" s="9"/>
      <c r="AE20" s="9"/>
      <c r="AF20" s="9"/>
    </row>
    <row r="21" spans="1:32" x14ac:dyDescent="0.25">
      <c r="A21" s="4">
        <v>19</v>
      </c>
      <c r="B21" s="5" t="s">
        <v>47</v>
      </c>
      <c r="C21" s="5"/>
      <c r="D21" s="5" t="s">
        <v>48</v>
      </c>
      <c r="E21" s="5" t="s">
        <v>26</v>
      </c>
      <c r="F21" s="6">
        <v>5329</v>
      </c>
      <c r="G21" s="6">
        <v>9426</v>
      </c>
      <c r="H21" s="6">
        <f t="shared" si="0"/>
        <v>14755</v>
      </c>
      <c r="I21" s="6">
        <v>7418</v>
      </c>
      <c r="J21" s="6">
        <v>7322</v>
      </c>
      <c r="K21" s="6">
        <f t="shared" si="1"/>
        <v>14740</v>
      </c>
      <c r="L21" s="6">
        <v>3293</v>
      </c>
      <c r="M21" s="6">
        <v>5136</v>
      </c>
      <c r="N21" s="6">
        <v>5452</v>
      </c>
      <c r="O21" s="6">
        <f t="shared" si="2"/>
        <v>10588</v>
      </c>
      <c r="P21" s="6">
        <v>2364</v>
      </c>
      <c r="Q21" s="6">
        <f t="shared" si="3"/>
        <v>40083</v>
      </c>
      <c r="R21" s="7">
        <f t="shared" si="4"/>
        <v>1113.4166666666667</v>
      </c>
      <c r="S21" s="6">
        <f t="shared" si="5"/>
        <v>17883</v>
      </c>
      <c r="T21" s="6">
        <f t="shared" si="6"/>
        <v>22200</v>
      </c>
      <c r="U21" s="6">
        <f t="shared" si="7"/>
        <v>496.75</v>
      </c>
      <c r="V21" s="6">
        <f t="shared" si="8"/>
        <v>616.66666666666663</v>
      </c>
      <c r="W21" s="5">
        <v>3</v>
      </c>
      <c r="X21" s="8"/>
      <c r="Y21" s="8" t="s">
        <v>72</v>
      </c>
      <c r="Z21" s="9"/>
      <c r="AA21" s="9"/>
      <c r="AB21" s="9"/>
      <c r="AC21" s="9"/>
      <c r="AD21" s="9"/>
      <c r="AE21" s="9"/>
      <c r="AF21" s="9"/>
    </row>
    <row r="22" spans="1:32" x14ac:dyDescent="0.25">
      <c r="A22" s="4">
        <v>20</v>
      </c>
      <c r="B22" s="5" t="s">
        <v>49</v>
      </c>
      <c r="C22" s="5"/>
      <c r="D22" s="5" t="s">
        <v>50</v>
      </c>
      <c r="E22" s="5" t="s">
        <v>26</v>
      </c>
      <c r="F22" s="6">
        <v>7095</v>
      </c>
      <c r="G22" s="6">
        <v>8085</v>
      </c>
      <c r="H22" s="6">
        <f t="shared" si="0"/>
        <v>15180</v>
      </c>
      <c r="I22" s="6">
        <v>4124</v>
      </c>
      <c r="J22" s="6">
        <v>6398</v>
      </c>
      <c r="K22" s="6">
        <f t="shared" si="1"/>
        <v>10522</v>
      </c>
      <c r="L22" s="6">
        <v>2415</v>
      </c>
      <c r="M22" s="6">
        <v>3979</v>
      </c>
      <c r="N22" s="6">
        <v>8444</v>
      </c>
      <c r="O22" s="6">
        <f t="shared" si="2"/>
        <v>12423</v>
      </c>
      <c r="P22" s="6">
        <v>1491</v>
      </c>
      <c r="Q22" s="6">
        <f t="shared" si="3"/>
        <v>38125</v>
      </c>
      <c r="R22" s="7">
        <f t="shared" si="4"/>
        <v>1059.0277777777778</v>
      </c>
      <c r="S22" s="6">
        <f t="shared" si="5"/>
        <v>15198</v>
      </c>
      <c r="T22" s="6">
        <f t="shared" si="6"/>
        <v>22927</v>
      </c>
      <c r="U22" s="6">
        <f t="shared" si="7"/>
        <v>422.16666666666669</v>
      </c>
      <c r="V22" s="6">
        <f t="shared" si="8"/>
        <v>636.86111111111109</v>
      </c>
      <c r="W22" s="5">
        <v>3</v>
      </c>
      <c r="X22" s="8"/>
      <c r="Y22" s="8" t="s">
        <v>72</v>
      </c>
      <c r="Z22" s="9"/>
      <c r="AA22" s="9"/>
      <c r="AB22" s="9" t="s">
        <v>72</v>
      </c>
      <c r="AC22" s="9"/>
      <c r="AD22" s="9"/>
      <c r="AE22" s="9"/>
      <c r="AF22" s="9" t="s">
        <v>72</v>
      </c>
    </row>
    <row r="23" spans="1:32" x14ac:dyDescent="0.25">
      <c r="A23" s="4">
        <v>21</v>
      </c>
      <c r="B23" s="5" t="s">
        <v>104</v>
      </c>
      <c r="C23" s="5"/>
      <c r="D23" s="5" t="s">
        <v>25</v>
      </c>
      <c r="E23" s="5" t="s">
        <v>26</v>
      </c>
      <c r="F23" s="6">
        <v>12274</v>
      </c>
      <c r="G23" s="6"/>
      <c r="H23" s="6">
        <f t="shared" si="0"/>
        <v>12274</v>
      </c>
      <c r="I23" s="6">
        <v>10239</v>
      </c>
      <c r="J23" s="6"/>
      <c r="K23" s="6">
        <f t="shared" si="1"/>
        <v>10239</v>
      </c>
      <c r="L23" s="6">
        <v>16014</v>
      </c>
      <c r="M23" s="6">
        <v>9597</v>
      </c>
      <c r="N23" s="6"/>
      <c r="O23" s="6">
        <f t="shared" si="2"/>
        <v>9597</v>
      </c>
      <c r="P23" s="6">
        <v>14423</v>
      </c>
      <c r="Q23" s="6">
        <f t="shared" si="3"/>
        <v>32110</v>
      </c>
      <c r="R23" s="7">
        <f t="shared" si="4"/>
        <v>891.94444444444446</v>
      </c>
      <c r="S23" s="6">
        <f t="shared" si="5"/>
        <v>32110</v>
      </c>
      <c r="T23" s="6">
        <f t="shared" si="6"/>
        <v>0</v>
      </c>
      <c r="U23" s="6">
        <f t="shared" si="7"/>
        <v>891.94444444444446</v>
      </c>
      <c r="V23" s="6">
        <f t="shared" si="8"/>
        <v>0</v>
      </c>
      <c r="W23" s="5">
        <v>3</v>
      </c>
      <c r="X23" s="8"/>
      <c r="Y23" s="8" t="s">
        <v>72</v>
      </c>
      <c r="Z23" s="9"/>
      <c r="AA23" s="9"/>
      <c r="AB23" s="9"/>
      <c r="AC23" s="9"/>
      <c r="AD23" s="9"/>
      <c r="AE23" s="9"/>
      <c r="AF23" s="9" t="s">
        <v>72</v>
      </c>
    </row>
    <row r="24" spans="1:32" hidden="1" x14ac:dyDescent="0.25">
      <c r="A24" s="4">
        <v>22</v>
      </c>
      <c r="B24" s="5" t="s">
        <v>105</v>
      </c>
      <c r="C24" s="5"/>
      <c r="D24" s="5" t="s">
        <v>51</v>
      </c>
      <c r="E24" s="5" t="s">
        <v>26</v>
      </c>
      <c r="F24" s="6">
        <v>4054</v>
      </c>
      <c r="G24" s="6">
        <v>10063</v>
      </c>
      <c r="H24" s="6">
        <f t="shared" si="0"/>
        <v>14117</v>
      </c>
      <c r="I24" s="6">
        <v>4352</v>
      </c>
      <c r="J24" s="6">
        <v>5708</v>
      </c>
      <c r="K24" s="6">
        <f t="shared" si="1"/>
        <v>10060</v>
      </c>
      <c r="L24" s="6">
        <v>2398</v>
      </c>
      <c r="M24" s="6">
        <v>3788</v>
      </c>
      <c r="N24" s="6">
        <v>3037</v>
      </c>
      <c r="O24" s="6">
        <f t="shared" si="2"/>
        <v>6825</v>
      </c>
      <c r="P24" s="6">
        <v>1898</v>
      </c>
      <c r="Q24" s="6">
        <f t="shared" si="3"/>
        <v>31002</v>
      </c>
      <c r="R24" s="7">
        <f t="shared" si="4"/>
        <v>861.16666666666663</v>
      </c>
      <c r="S24" s="6">
        <f t="shared" si="5"/>
        <v>12194</v>
      </c>
      <c r="T24" s="6">
        <f t="shared" si="6"/>
        <v>18808</v>
      </c>
      <c r="U24" s="6">
        <f t="shared" si="7"/>
        <v>338.72222222222223</v>
      </c>
      <c r="V24" s="6">
        <f t="shared" si="8"/>
        <v>522.44444444444446</v>
      </c>
      <c r="W24" s="5">
        <v>2</v>
      </c>
      <c r="X24" s="8" t="s">
        <v>72</v>
      </c>
      <c r="Y24" s="8" t="s">
        <v>72</v>
      </c>
      <c r="Z24" s="9"/>
      <c r="AA24" s="9"/>
      <c r="AB24" s="9" t="s">
        <v>72</v>
      </c>
      <c r="AC24" s="9" t="s">
        <v>72</v>
      </c>
      <c r="AD24" s="9" t="s">
        <v>72</v>
      </c>
      <c r="AE24" s="9"/>
      <c r="AF24" s="9"/>
    </row>
    <row r="25" spans="1:32" x14ac:dyDescent="0.25">
      <c r="A25" s="4">
        <v>23</v>
      </c>
      <c r="B25" s="5" t="s">
        <v>106</v>
      </c>
      <c r="C25" s="5"/>
      <c r="D25" s="5" t="s">
        <v>25</v>
      </c>
      <c r="E25" s="5" t="s">
        <v>26</v>
      </c>
      <c r="F25" s="6">
        <v>9181</v>
      </c>
      <c r="G25" s="6"/>
      <c r="H25" s="6">
        <f t="shared" si="0"/>
        <v>9181</v>
      </c>
      <c r="I25" s="6">
        <v>11482</v>
      </c>
      <c r="J25" s="6"/>
      <c r="K25" s="6">
        <f t="shared" si="1"/>
        <v>11482</v>
      </c>
      <c r="L25" s="6">
        <v>5436</v>
      </c>
      <c r="M25" s="6">
        <v>9731</v>
      </c>
      <c r="N25" s="6"/>
      <c r="O25" s="6">
        <f t="shared" si="2"/>
        <v>9731</v>
      </c>
      <c r="P25" s="6">
        <v>3184</v>
      </c>
      <c r="Q25" s="6">
        <f t="shared" si="3"/>
        <v>30394</v>
      </c>
      <c r="R25" s="7">
        <f t="shared" si="4"/>
        <v>844.27777777777783</v>
      </c>
      <c r="S25" s="6">
        <f t="shared" si="5"/>
        <v>30394</v>
      </c>
      <c r="T25" s="6">
        <f t="shared" si="6"/>
        <v>0</v>
      </c>
      <c r="U25" s="6">
        <f t="shared" si="7"/>
        <v>844.27777777777783</v>
      </c>
      <c r="V25" s="6">
        <f t="shared" si="8"/>
        <v>0</v>
      </c>
      <c r="W25" s="5">
        <v>3</v>
      </c>
      <c r="X25" s="8"/>
      <c r="Y25" s="12" t="s">
        <v>72</v>
      </c>
      <c r="Z25" s="9"/>
      <c r="AA25" s="9"/>
      <c r="AB25" s="9" t="s">
        <v>72</v>
      </c>
      <c r="AC25" s="9"/>
      <c r="AD25" s="9"/>
      <c r="AE25" s="9"/>
      <c r="AF25" s="9" t="s">
        <v>72</v>
      </c>
    </row>
    <row r="26" spans="1:32" x14ac:dyDescent="0.25">
      <c r="A26" s="4">
        <v>24</v>
      </c>
      <c r="B26" s="5" t="s">
        <v>107</v>
      </c>
      <c r="C26" s="5"/>
      <c r="D26" s="5" t="s">
        <v>36</v>
      </c>
      <c r="E26" s="5" t="s">
        <v>26</v>
      </c>
      <c r="F26" s="6">
        <v>4767</v>
      </c>
      <c r="G26" s="6"/>
      <c r="H26" s="6">
        <f t="shared" si="0"/>
        <v>4767</v>
      </c>
      <c r="I26" s="6">
        <v>7693</v>
      </c>
      <c r="J26" s="6"/>
      <c r="K26" s="6">
        <f t="shared" si="1"/>
        <v>7693</v>
      </c>
      <c r="L26" s="6">
        <v>1678</v>
      </c>
      <c r="M26" s="6">
        <v>16960</v>
      </c>
      <c r="N26" s="6"/>
      <c r="O26" s="6">
        <f t="shared" si="2"/>
        <v>16960</v>
      </c>
      <c r="P26" s="6">
        <v>2604</v>
      </c>
      <c r="Q26" s="6">
        <f t="shared" si="3"/>
        <v>29420</v>
      </c>
      <c r="R26" s="7">
        <f t="shared" si="4"/>
        <v>817.22222222222217</v>
      </c>
      <c r="S26" s="6">
        <f t="shared" si="5"/>
        <v>29420</v>
      </c>
      <c r="T26" s="6">
        <f t="shared" si="6"/>
        <v>0</v>
      </c>
      <c r="U26" s="6">
        <f t="shared" si="7"/>
        <v>817.22222222222217</v>
      </c>
      <c r="V26" s="6">
        <f t="shared" si="8"/>
        <v>0</v>
      </c>
      <c r="W26" s="5">
        <v>3</v>
      </c>
      <c r="X26" s="8"/>
      <c r="Y26" s="8" t="s">
        <v>72</v>
      </c>
      <c r="Z26" s="9"/>
      <c r="AA26" s="9"/>
      <c r="AB26" s="9"/>
      <c r="AC26" s="9"/>
      <c r="AD26" s="9"/>
      <c r="AE26" s="9"/>
      <c r="AF26" s="9" t="s">
        <v>72</v>
      </c>
    </row>
    <row r="27" spans="1:32" x14ac:dyDescent="0.25">
      <c r="A27" s="4">
        <v>25</v>
      </c>
      <c r="B27" s="5" t="s">
        <v>52</v>
      </c>
      <c r="C27" s="5"/>
      <c r="D27" s="5" t="s">
        <v>53</v>
      </c>
      <c r="E27" s="5" t="s">
        <v>26</v>
      </c>
      <c r="F27" s="6">
        <v>3892</v>
      </c>
      <c r="G27" s="6">
        <v>5833</v>
      </c>
      <c r="H27" s="6">
        <f t="shared" si="0"/>
        <v>9725</v>
      </c>
      <c r="I27" s="6">
        <v>4744</v>
      </c>
      <c r="J27" s="6">
        <v>6141</v>
      </c>
      <c r="K27" s="6">
        <f t="shared" si="1"/>
        <v>10885</v>
      </c>
      <c r="L27" s="6">
        <v>2978</v>
      </c>
      <c r="M27" s="6">
        <v>3561</v>
      </c>
      <c r="N27" s="6">
        <v>5008</v>
      </c>
      <c r="O27" s="6">
        <f t="shared" si="2"/>
        <v>8569</v>
      </c>
      <c r="P27" s="6">
        <v>1638</v>
      </c>
      <c r="Q27" s="6">
        <f t="shared" si="3"/>
        <v>29179</v>
      </c>
      <c r="R27" s="7">
        <f t="shared" si="4"/>
        <v>810.52777777777783</v>
      </c>
      <c r="S27" s="6">
        <f t="shared" si="5"/>
        <v>12197</v>
      </c>
      <c r="T27" s="6">
        <f t="shared" si="6"/>
        <v>16982</v>
      </c>
      <c r="U27" s="6">
        <f t="shared" si="7"/>
        <v>338.80555555555554</v>
      </c>
      <c r="V27" s="6">
        <f t="shared" si="8"/>
        <v>471.72222222222223</v>
      </c>
      <c r="W27" s="5">
        <v>3</v>
      </c>
      <c r="X27" s="8"/>
      <c r="Y27" s="8" t="s">
        <v>72</v>
      </c>
      <c r="Z27" s="9"/>
      <c r="AA27" s="9"/>
      <c r="AB27" s="9" t="s">
        <v>72</v>
      </c>
      <c r="AC27" s="9"/>
      <c r="AD27" s="9"/>
      <c r="AE27" s="9"/>
      <c r="AF27" s="9"/>
    </row>
    <row r="28" spans="1:32" x14ac:dyDescent="0.25">
      <c r="A28" s="4">
        <v>26</v>
      </c>
      <c r="B28" s="5" t="s">
        <v>108</v>
      </c>
      <c r="C28" s="5"/>
      <c r="D28" s="5" t="s">
        <v>54</v>
      </c>
      <c r="E28" s="5" t="s">
        <v>26</v>
      </c>
      <c r="F28" s="6">
        <v>2155</v>
      </c>
      <c r="G28" s="6">
        <v>6597</v>
      </c>
      <c r="H28" s="6">
        <f t="shared" si="0"/>
        <v>8752</v>
      </c>
      <c r="I28" s="6">
        <v>1407</v>
      </c>
      <c r="J28" s="6">
        <v>7896</v>
      </c>
      <c r="K28" s="6">
        <f t="shared" si="1"/>
        <v>9303</v>
      </c>
      <c r="L28" s="6">
        <v>2524</v>
      </c>
      <c r="M28" s="6">
        <v>2276</v>
      </c>
      <c r="N28" s="6">
        <v>5171</v>
      </c>
      <c r="O28" s="6">
        <f t="shared" si="2"/>
        <v>7447</v>
      </c>
      <c r="P28" s="6">
        <v>4351</v>
      </c>
      <c r="Q28" s="6">
        <f t="shared" si="3"/>
        <v>25502</v>
      </c>
      <c r="R28" s="7">
        <f t="shared" si="4"/>
        <v>708.38888888888891</v>
      </c>
      <c r="S28" s="6">
        <f t="shared" si="5"/>
        <v>5838</v>
      </c>
      <c r="T28" s="6">
        <f t="shared" si="6"/>
        <v>19664</v>
      </c>
      <c r="U28" s="6">
        <f t="shared" si="7"/>
        <v>162.16666666666666</v>
      </c>
      <c r="V28" s="6">
        <f t="shared" si="8"/>
        <v>546.22222222222217</v>
      </c>
      <c r="W28" s="5">
        <v>3</v>
      </c>
      <c r="X28" s="8"/>
      <c r="Y28" s="8" t="s">
        <v>72</v>
      </c>
      <c r="Z28" s="9"/>
      <c r="AA28" s="9"/>
      <c r="AB28" s="9"/>
      <c r="AC28" s="9"/>
      <c r="AD28" s="9"/>
      <c r="AE28" s="9"/>
      <c r="AF28" s="9" t="s">
        <v>72</v>
      </c>
    </row>
    <row r="29" spans="1:32" x14ac:dyDescent="0.25">
      <c r="A29" s="4">
        <v>27</v>
      </c>
      <c r="B29" s="5" t="s">
        <v>55</v>
      </c>
      <c r="C29" s="5" t="s">
        <v>94</v>
      </c>
      <c r="D29" s="5" t="s">
        <v>25</v>
      </c>
      <c r="E29" s="5" t="s">
        <v>26</v>
      </c>
      <c r="F29" s="6">
        <v>2765</v>
      </c>
      <c r="G29" s="6">
        <v>7036</v>
      </c>
      <c r="H29" s="6">
        <f t="shared" si="0"/>
        <v>9801</v>
      </c>
      <c r="I29" s="6">
        <v>1583</v>
      </c>
      <c r="J29" s="6">
        <v>3495</v>
      </c>
      <c r="K29" s="6">
        <f t="shared" si="1"/>
        <v>5078</v>
      </c>
      <c r="L29" s="6">
        <v>653</v>
      </c>
      <c r="M29" s="6"/>
      <c r="N29" s="6"/>
      <c r="O29" s="6">
        <f t="shared" si="2"/>
        <v>0</v>
      </c>
      <c r="P29" s="6"/>
      <c r="Q29" s="6">
        <f t="shared" si="3"/>
        <v>14879</v>
      </c>
      <c r="R29" s="7">
        <f t="shared" si="4"/>
        <v>413.30555555555554</v>
      </c>
      <c r="S29" s="6">
        <f t="shared" si="5"/>
        <v>4348</v>
      </c>
      <c r="T29" s="6">
        <f t="shared" si="6"/>
        <v>10531</v>
      </c>
      <c r="U29" s="6">
        <f t="shared" si="7"/>
        <v>120.77777777777777</v>
      </c>
      <c r="V29" s="6">
        <f t="shared" si="8"/>
        <v>292.52777777777777</v>
      </c>
      <c r="W29" s="5">
        <v>3</v>
      </c>
      <c r="X29" s="8"/>
      <c r="Y29" s="8" t="s">
        <v>72</v>
      </c>
      <c r="Z29" s="9"/>
      <c r="AA29" s="9"/>
      <c r="AB29" s="9"/>
      <c r="AC29" s="9"/>
      <c r="AD29" s="9"/>
      <c r="AE29" s="9"/>
      <c r="AF29" s="9"/>
    </row>
    <row r="30" spans="1:32" x14ac:dyDescent="0.25">
      <c r="A30" s="4">
        <v>28</v>
      </c>
      <c r="B30" s="5" t="s">
        <v>56</v>
      </c>
      <c r="C30" s="5"/>
      <c r="D30" s="5" t="s">
        <v>57</v>
      </c>
      <c r="E30" s="5" t="s">
        <v>26</v>
      </c>
      <c r="F30" s="6">
        <v>3840</v>
      </c>
      <c r="G30" s="6">
        <v>3090</v>
      </c>
      <c r="H30" s="6">
        <f t="shared" si="0"/>
        <v>6930</v>
      </c>
      <c r="I30" s="6">
        <v>2475</v>
      </c>
      <c r="J30" s="6">
        <v>2819</v>
      </c>
      <c r="K30" s="6">
        <f t="shared" si="1"/>
        <v>5294</v>
      </c>
      <c r="L30" s="6">
        <v>1139</v>
      </c>
      <c r="M30" s="6">
        <v>519</v>
      </c>
      <c r="N30" s="6">
        <v>1889</v>
      </c>
      <c r="O30" s="6">
        <f t="shared" si="2"/>
        <v>2408</v>
      </c>
      <c r="P30" s="6">
        <v>121</v>
      </c>
      <c r="Q30" s="6">
        <f t="shared" si="3"/>
        <v>14632</v>
      </c>
      <c r="R30" s="7">
        <f t="shared" si="4"/>
        <v>406.44444444444446</v>
      </c>
      <c r="S30" s="6">
        <f t="shared" si="5"/>
        <v>6834</v>
      </c>
      <c r="T30" s="6">
        <f t="shared" si="6"/>
        <v>7798</v>
      </c>
      <c r="U30" s="6">
        <f t="shared" si="7"/>
        <v>189.83333333333334</v>
      </c>
      <c r="V30" s="6">
        <f t="shared" si="8"/>
        <v>216.61111111111111</v>
      </c>
      <c r="W30" s="5">
        <v>3</v>
      </c>
      <c r="X30" s="8"/>
      <c r="Y30" s="8" t="s">
        <v>72</v>
      </c>
      <c r="Z30" s="9"/>
      <c r="AA30" s="9"/>
      <c r="AB30" s="9" t="s">
        <v>72</v>
      </c>
      <c r="AC30" s="9"/>
      <c r="AD30" s="9"/>
      <c r="AE30" s="9"/>
      <c r="AF30" s="9"/>
    </row>
    <row r="31" spans="1:32" hidden="1" x14ac:dyDescent="0.25">
      <c r="A31" s="4">
        <v>29</v>
      </c>
      <c r="B31" s="5" t="s">
        <v>109</v>
      </c>
      <c r="C31" s="5" t="s">
        <v>94</v>
      </c>
      <c r="D31" s="5" t="s">
        <v>28</v>
      </c>
      <c r="E31" s="5" t="s">
        <v>26</v>
      </c>
      <c r="F31" s="6">
        <v>1806</v>
      </c>
      <c r="G31" s="6">
        <v>3053</v>
      </c>
      <c r="H31" s="6">
        <f t="shared" si="0"/>
        <v>4859</v>
      </c>
      <c r="I31" s="6">
        <v>3446</v>
      </c>
      <c r="J31" s="6">
        <v>1040</v>
      </c>
      <c r="K31" s="6">
        <f t="shared" si="1"/>
        <v>4486</v>
      </c>
      <c r="L31" s="6">
        <v>1157</v>
      </c>
      <c r="M31" s="6">
        <v>4136</v>
      </c>
      <c r="N31" s="6">
        <v>586</v>
      </c>
      <c r="O31" s="6">
        <f t="shared" si="2"/>
        <v>4722</v>
      </c>
      <c r="P31" s="6">
        <v>1095</v>
      </c>
      <c r="Q31" s="6">
        <f t="shared" si="3"/>
        <v>14067</v>
      </c>
      <c r="R31" s="7">
        <f t="shared" si="4"/>
        <v>390.75</v>
      </c>
      <c r="S31" s="6">
        <f t="shared" si="5"/>
        <v>9388</v>
      </c>
      <c r="T31" s="6">
        <f t="shared" si="6"/>
        <v>4679</v>
      </c>
      <c r="U31" s="6">
        <f t="shared" si="7"/>
        <v>260.77777777777777</v>
      </c>
      <c r="V31" s="6">
        <f t="shared" si="8"/>
        <v>129.97222222222223</v>
      </c>
      <c r="W31" s="5">
        <v>2</v>
      </c>
      <c r="X31" s="8" t="s">
        <v>72</v>
      </c>
      <c r="Y31" s="8" t="s">
        <v>72</v>
      </c>
      <c r="Z31" s="9"/>
      <c r="AA31" s="9"/>
      <c r="AB31" s="9"/>
      <c r="AC31" s="9"/>
      <c r="AD31" s="9"/>
      <c r="AE31" s="9" t="s">
        <v>72</v>
      </c>
      <c r="AF31" s="9"/>
    </row>
    <row r="32" spans="1:32" hidden="1" x14ac:dyDescent="0.25">
      <c r="A32" s="4">
        <v>30</v>
      </c>
      <c r="B32" s="5" t="s">
        <v>110</v>
      </c>
      <c r="C32" s="5"/>
      <c r="D32" s="5" t="s">
        <v>58</v>
      </c>
      <c r="E32" s="5" t="s">
        <v>26</v>
      </c>
      <c r="F32" s="6">
        <v>1832</v>
      </c>
      <c r="G32" s="6">
        <v>3021</v>
      </c>
      <c r="H32" s="6">
        <f t="shared" si="0"/>
        <v>4853</v>
      </c>
      <c r="I32" s="6">
        <v>777</v>
      </c>
      <c r="J32" s="6">
        <v>3366</v>
      </c>
      <c r="K32" s="6">
        <f t="shared" si="1"/>
        <v>4143</v>
      </c>
      <c r="L32" s="6">
        <v>833</v>
      </c>
      <c r="M32" s="6">
        <v>2956</v>
      </c>
      <c r="N32" s="6">
        <v>434</v>
      </c>
      <c r="O32" s="6">
        <f t="shared" si="2"/>
        <v>3390</v>
      </c>
      <c r="P32" s="6">
        <v>811</v>
      </c>
      <c r="Q32" s="6">
        <f t="shared" si="3"/>
        <v>12386</v>
      </c>
      <c r="R32" s="7">
        <f t="shared" si="4"/>
        <v>344.05555555555554</v>
      </c>
      <c r="S32" s="6">
        <f t="shared" si="5"/>
        <v>5565</v>
      </c>
      <c r="T32" s="6">
        <f t="shared" si="6"/>
        <v>6821</v>
      </c>
      <c r="U32" s="6">
        <f t="shared" si="7"/>
        <v>154.58333333333334</v>
      </c>
      <c r="V32" s="6">
        <f t="shared" si="8"/>
        <v>189.47222222222223</v>
      </c>
      <c r="W32" s="5">
        <v>2</v>
      </c>
      <c r="X32" s="8" t="s">
        <v>72</v>
      </c>
      <c r="Y32" s="8" t="s">
        <v>72</v>
      </c>
      <c r="Z32" s="9"/>
      <c r="AA32" s="9"/>
      <c r="AB32" s="9" t="s">
        <v>72</v>
      </c>
      <c r="AC32" s="9"/>
      <c r="AD32" s="9"/>
      <c r="AE32" s="9"/>
      <c r="AF32" s="9"/>
    </row>
    <row r="33" spans="1:32" x14ac:dyDescent="0.25">
      <c r="A33" s="4">
        <v>31</v>
      </c>
      <c r="B33" s="5" t="s">
        <v>111</v>
      </c>
      <c r="C33" s="5"/>
      <c r="D33" s="5" t="s">
        <v>25</v>
      </c>
      <c r="E33" s="5" t="s">
        <v>26</v>
      </c>
      <c r="F33" s="6">
        <v>11881</v>
      </c>
      <c r="G33" s="6"/>
      <c r="H33" s="6">
        <f t="shared" si="0"/>
        <v>11881</v>
      </c>
      <c r="I33" s="6"/>
      <c r="J33" s="6"/>
      <c r="K33" s="6">
        <f t="shared" si="1"/>
        <v>0</v>
      </c>
      <c r="L33" s="6"/>
      <c r="M33" s="6"/>
      <c r="N33" s="6"/>
      <c r="O33" s="6">
        <f t="shared" si="2"/>
        <v>0</v>
      </c>
      <c r="P33" s="6"/>
      <c r="Q33" s="6">
        <f t="shared" si="3"/>
        <v>11881</v>
      </c>
      <c r="R33" s="7">
        <f t="shared" si="4"/>
        <v>330.02777777777777</v>
      </c>
      <c r="S33" s="6">
        <f t="shared" si="5"/>
        <v>11881</v>
      </c>
      <c r="T33" s="6">
        <f t="shared" si="6"/>
        <v>0</v>
      </c>
      <c r="U33" s="6">
        <f t="shared" si="7"/>
        <v>330.02777777777777</v>
      </c>
      <c r="V33" s="6">
        <f t="shared" si="8"/>
        <v>0</v>
      </c>
      <c r="W33" s="5">
        <v>3</v>
      </c>
      <c r="X33" s="8"/>
      <c r="Y33" s="12" t="s">
        <v>72</v>
      </c>
      <c r="Z33" s="9"/>
      <c r="AA33" s="9"/>
      <c r="AB33" s="9"/>
      <c r="AC33" s="9"/>
      <c r="AD33" s="9"/>
      <c r="AE33" s="9"/>
      <c r="AF33" s="9"/>
    </row>
    <row r="34" spans="1:32" x14ac:dyDescent="0.25">
      <c r="A34" s="4">
        <v>32</v>
      </c>
      <c r="B34" s="5" t="s">
        <v>112</v>
      </c>
      <c r="C34" s="5"/>
      <c r="D34" s="5" t="s">
        <v>28</v>
      </c>
      <c r="E34" s="5" t="s">
        <v>26</v>
      </c>
      <c r="F34" s="6">
        <v>2319</v>
      </c>
      <c r="G34" s="6"/>
      <c r="H34" s="6">
        <f t="shared" si="0"/>
        <v>2319</v>
      </c>
      <c r="I34" s="6">
        <v>3306</v>
      </c>
      <c r="J34" s="6"/>
      <c r="K34" s="6">
        <f t="shared" si="1"/>
        <v>3306</v>
      </c>
      <c r="L34" s="6">
        <v>1508</v>
      </c>
      <c r="M34" s="6">
        <v>3988</v>
      </c>
      <c r="N34" s="6"/>
      <c r="O34" s="6">
        <f t="shared" si="2"/>
        <v>3988</v>
      </c>
      <c r="P34" s="6">
        <v>2804</v>
      </c>
      <c r="Q34" s="6">
        <f t="shared" si="3"/>
        <v>9613</v>
      </c>
      <c r="R34" s="7">
        <f t="shared" si="4"/>
        <v>267.02777777777777</v>
      </c>
      <c r="S34" s="6">
        <f t="shared" si="5"/>
        <v>9613</v>
      </c>
      <c r="T34" s="6">
        <f t="shared" si="6"/>
        <v>0</v>
      </c>
      <c r="U34" s="6">
        <f t="shared" si="7"/>
        <v>267.02777777777777</v>
      </c>
      <c r="V34" s="6">
        <f t="shared" si="8"/>
        <v>0</v>
      </c>
      <c r="W34" s="5">
        <v>3</v>
      </c>
      <c r="X34" s="8"/>
      <c r="Y34" s="12" t="s">
        <v>72</v>
      </c>
      <c r="Z34" s="9"/>
      <c r="AA34" s="9"/>
      <c r="AB34" s="9" t="s">
        <v>72</v>
      </c>
      <c r="AC34" s="9"/>
      <c r="AD34" s="9"/>
      <c r="AE34" s="9"/>
      <c r="AF34" s="9"/>
    </row>
    <row r="35" spans="1:32" x14ac:dyDescent="0.25">
      <c r="A35" s="4">
        <v>33</v>
      </c>
      <c r="B35" s="5" t="s">
        <v>113</v>
      </c>
      <c r="C35" s="5"/>
      <c r="D35" s="5" t="s">
        <v>28</v>
      </c>
      <c r="E35" s="5" t="s">
        <v>26</v>
      </c>
      <c r="F35" s="6">
        <v>1148</v>
      </c>
      <c r="G35" s="6"/>
      <c r="H35" s="6">
        <f t="shared" si="0"/>
        <v>1148</v>
      </c>
      <c r="I35" s="6">
        <v>1784</v>
      </c>
      <c r="J35" s="6"/>
      <c r="K35" s="6">
        <f t="shared" si="1"/>
        <v>1784</v>
      </c>
      <c r="L35" s="6">
        <v>1382</v>
      </c>
      <c r="M35" s="6">
        <v>5319</v>
      </c>
      <c r="N35" s="6"/>
      <c r="O35" s="6">
        <f t="shared" si="2"/>
        <v>5319</v>
      </c>
      <c r="P35" s="6">
        <v>1412</v>
      </c>
      <c r="Q35" s="6">
        <f t="shared" si="3"/>
        <v>8251</v>
      </c>
      <c r="R35" s="7">
        <f t="shared" si="4"/>
        <v>229.19444444444446</v>
      </c>
      <c r="S35" s="6">
        <f t="shared" si="5"/>
        <v>8251</v>
      </c>
      <c r="T35" s="6">
        <f t="shared" si="6"/>
        <v>0</v>
      </c>
      <c r="U35" s="6">
        <f t="shared" si="7"/>
        <v>229.19444444444446</v>
      </c>
      <c r="V35" s="6">
        <f t="shared" si="8"/>
        <v>0</v>
      </c>
      <c r="W35" s="5">
        <v>3</v>
      </c>
      <c r="X35" s="8"/>
      <c r="Y35" s="12" t="s">
        <v>72</v>
      </c>
      <c r="Z35" s="9"/>
      <c r="AA35" s="9"/>
      <c r="AB35" s="9"/>
      <c r="AC35" s="9"/>
      <c r="AD35" s="9"/>
      <c r="AE35" s="9"/>
      <c r="AF35" s="9"/>
    </row>
    <row r="36" spans="1:32" x14ac:dyDescent="0.25">
      <c r="A36" s="4">
        <v>34</v>
      </c>
      <c r="B36" s="5" t="s">
        <v>90</v>
      </c>
      <c r="C36" s="5"/>
      <c r="D36" s="5" t="s">
        <v>89</v>
      </c>
      <c r="E36" s="5" t="s">
        <v>26</v>
      </c>
      <c r="F36" s="6">
        <v>1530</v>
      </c>
      <c r="G36" s="6">
        <v>5848</v>
      </c>
      <c r="H36" s="6">
        <f t="shared" si="0"/>
        <v>7378</v>
      </c>
      <c r="I36" s="6"/>
      <c r="J36" s="6"/>
      <c r="K36" s="6">
        <f t="shared" si="1"/>
        <v>0</v>
      </c>
      <c r="L36" s="6"/>
      <c r="M36" s="6"/>
      <c r="N36" s="6"/>
      <c r="O36" s="6">
        <f t="shared" si="2"/>
        <v>0</v>
      </c>
      <c r="P36" s="6"/>
      <c r="Q36" s="6">
        <f t="shared" si="3"/>
        <v>7378</v>
      </c>
      <c r="R36" s="7">
        <f t="shared" si="4"/>
        <v>204.94444444444446</v>
      </c>
      <c r="S36" s="6">
        <f t="shared" si="5"/>
        <v>1530</v>
      </c>
      <c r="T36" s="6">
        <f t="shared" si="6"/>
        <v>5848</v>
      </c>
      <c r="U36" s="6">
        <f t="shared" si="7"/>
        <v>42.5</v>
      </c>
      <c r="V36" s="6">
        <f t="shared" si="8"/>
        <v>162.44444444444446</v>
      </c>
      <c r="W36" s="5">
        <v>3</v>
      </c>
      <c r="X36" s="8"/>
      <c r="Y36" s="8" t="s">
        <v>72</v>
      </c>
      <c r="Z36" s="9"/>
      <c r="AA36" s="9"/>
      <c r="AB36" s="9"/>
      <c r="AC36" s="9"/>
      <c r="AD36" s="9"/>
      <c r="AE36" s="9"/>
      <c r="AF36" s="9"/>
    </row>
    <row r="37" spans="1:32" hidden="1" x14ac:dyDescent="0.25">
      <c r="A37" s="4">
        <v>35</v>
      </c>
      <c r="B37" s="5" t="s">
        <v>114</v>
      </c>
      <c r="C37" s="5"/>
      <c r="D37" s="5" t="s">
        <v>59</v>
      </c>
      <c r="E37" s="5" t="s">
        <v>26</v>
      </c>
      <c r="F37" s="6">
        <v>3614</v>
      </c>
      <c r="G37" s="6"/>
      <c r="H37" s="6">
        <f t="shared" si="0"/>
        <v>3614</v>
      </c>
      <c r="I37" s="6">
        <v>1339</v>
      </c>
      <c r="J37" s="6"/>
      <c r="K37" s="6">
        <f t="shared" si="1"/>
        <v>1339</v>
      </c>
      <c r="L37" s="6">
        <v>634</v>
      </c>
      <c r="M37" s="6">
        <v>1554</v>
      </c>
      <c r="N37" s="6"/>
      <c r="O37" s="6">
        <f t="shared" si="2"/>
        <v>1554</v>
      </c>
      <c r="P37" s="6">
        <v>952</v>
      </c>
      <c r="Q37" s="6">
        <f t="shared" si="3"/>
        <v>6507</v>
      </c>
      <c r="R37" s="7">
        <f t="shared" si="4"/>
        <v>180.75</v>
      </c>
      <c r="S37" s="6">
        <f t="shared" si="5"/>
        <v>6507</v>
      </c>
      <c r="T37" s="6">
        <f t="shared" si="6"/>
        <v>0</v>
      </c>
      <c r="U37" s="6">
        <f t="shared" si="7"/>
        <v>180.75</v>
      </c>
      <c r="V37" s="6">
        <f t="shared" si="8"/>
        <v>0</v>
      </c>
      <c r="W37" s="5">
        <v>2</v>
      </c>
      <c r="X37" s="12" t="s">
        <v>72</v>
      </c>
      <c r="Y37" s="8" t="s">
        <v>72</v>
      </c>
      <c r="Z37" s="9"/>
      <c r="AA37" s="9">
        <v>1</v>
      </c>
      <c r="AB37" s="9"/>
      <c r="AC37" s="9" t="s">
        <v>72</v>
      </c>
      <c r="AD37" s="9"/>
      <c r="AE37" s="9" t="s">
        <v>72</v>
      </c>
      <c r="AF37" s="9"/>
    </row>
    <row r="38" spans="1:32" x14ac:dyDescent="0.25">
      <c r="A38" s="4">
        <v>36</v>
      </c>
      <c r="B38" s="5" t="s">
        <v>115</v>
      </c>
      <c r="C38" s="5"/>
      <c r="D38" s="5" t="s">
        <v>28</v>
      </c>
      <c r="E38" s="5" t="s">
        <v>26</v>
      </c>
      <c r="F38" s="6">
        <v>4285</v>
      </c>
      <c r="G38" s="6"/>
      <c r="H38" s="6">
        <f t="shared" si="0"/>
        <v>4285</v>
      </c>
      <c r="I38" s="6">
        <v>141</v>
      </c>
      <c r="J38" s="6"/>
      <c r="K38" s="6">
        <f t="shared" si="1"/>
        <v>141</v>
      </c>
      <c r="L38" s="6">
        <v>214</v>
      </c>
      <c r="M38" s="6">
        <v>1268</v>
      </c>
      <c r="N38" s="6"/>
      <c r="O38" s="6">
        <f t="shared" si="2"/>
        <v>1268</v>
      </c>
      <c r="P38" s="6">
        <v>1287</v>
      </c>
      <c r="Q38" s="6">
        <f t="shared" si="3"/>
        <v>5694</v>
      </c>
      <c r="R38" s="7">
        <f t="shared" si="4"/>
        <v>158.16666666666666</v>
      </c>
      <c r="S38" s="6">
        <f t="shared" si="5"/>
        <v>5694</v>
      </c>
      <c r="T38" s="6">
        <f t="shared" si="6"/>
        <v>0</v>
      </c>
      <c r="U38" s="6">
        <f t="shared" si="7"/>
        <v>158.16666666666666</v>
      </c>
      <c r="V38" s="6">
        <f t="shared" si="8"/>
        <v>0</v>
      </c>
      <c r="W38" s="5">
        <v>3</v>
      </c>
      <c r="X38" s="8"/>
      <c r="Y38" s="12" t="s">
        <v>72</v>
      </c>
      <c r="Z38" s="9"/>
      <c r="AA38" s="9"/>
      <c r="AB38" s="9"/>
      <c r="AC38" s="9"/>
      <c r="AD38" s="9"/>
      <c r="AE38" s="9"/>
      <c r="AF38" s="9"/>
    </row>
    <row r="39" spans="1:32" x14ac:dyDescent="0.25">
      <c r="A39" s="4">
        <v>37</v>
      </c>
      <c r="B39" s="5" t="s">
        <v>116</v>
      </c>
      <c r="C39" s="5"/>
      <c r="D39" s="5" t="s">
        <v>60</v>
      </c>
      <c r="E39" s="5" t="s">
        <v>26</v>
      </c>
      <c r="F39" s="6">
        <v>725</v>
      </c>
      <c r="G39" s="6"/>
      <c r="H39" s="6">
        <f t="shared" si="0"/>
        <v>725</v>
      </c>
      <c r="I39" s="6">
        <v>864</v>
      </c>
      <c r="J39" s="6"/>
      <c r="K39" s="6">
        <f t="shared" si="1"/>
        <v>864</v>
      </c>
      <c r="L39" s="6">
        <v>275</v>
      </c>
      <c r="M39" s="6">
        <v>1800</v>
      </c>
      <c r="N39" s="6"/>
      <c r="O39" s="6">
        <f t="shared" si="2"/>
        <v>1800</v>
      </c>
      <c r="P39" s="6">
        <v>277</v>
      </c>
      <c r="Q39" s="6">
        <f t="shared" si="3"/>
        <v>3389</v>
      </c>
      <c r="R39" s="7">
        <f t="shared" si="4"/>
        <v>94.138888888888886</v>
      </c>
      <c r="S39" s="6">
        <f t="shared" si="5"/>
        <v>3389</v>
      </c>
      <c r="T39" s="6">
        <f t="shared" si="6"/>
        <v>0</v>
      </c>
      <c r="U39" s="6">
        <f t="shared" si="7"/>
        <v>94.138888888888886</v>
      </c>
      <c r="V39" s="6">
        <f t="shared" si="8"/>
        <v>0</v>
      </c>
      <c r="W39" s="5">
        <v>3</v>
      </c>
      <c r="X39" s="8"/>
      <c r="Y39" s="12" t="s">
        <v>72</v>
      </c>
      <c r="Z39" s="9"/>
      <c r="AA39" s="9"/>
      <c r="AB39" s="9"/>
      <c r="AC39" s="9"/>
      <c r="AD39" s="9"/>
      <c r="AE39" s="9"/>
      <c r="AF39" s="9" t="s">
        <v>72</v>
      </c>
    </row>
    <row r="40" spans="1:32" x14ac:dyDescent="0.25">
      <c r="A40" s="4">
        <v>38</v>
      </c>
      <c r="B40" s="5" t="s">
        <v>61</v>
      </c>
      <c r="C40" s="5"/>
      <c r="D40" s="5" t="s">
        <v>33</v>
      </c>
      <c r="E40" s="5" t="s">
        <v>26</v>
      </c>
      <c r="F40" s="6">
        <v>1209</v>
      </c>
      <c r="G40" s="6"/>
      <c r="H40" s="6">
        <f t="shared" si="0"/>
        <v>1209</v>
      </c>
      <c r="I40" s="6">
        <v>966</v>
      </c>
      <c r="J40" s="6"/>
      <c r="K40" s="6">
        <f t="shared" si="1"/>
        <v>966</v>
      </c>
      <c r="L40" s="6">
        <v>598</v>
      </c>
      <c r="M40" s="6">
        <v>377</v>
      </c>
      <c r="N40" s="6"/>
      <c r="O40" s="6">
        <f t="shared" si="2"/>
        <v>377</v>
      </c>
      <c r="P40" s="6">
        <v>423</v>
      </c>
      <c r="Q40" s="6">
        <f t="shared" si="3"/>
        <v>2552</v>
      </c>
      <c r="R40" s="7">
        <f t="shared" si="4"/>
        <v>70.888888888888886</v>
      </c>
      <c r="S40" s="6">
        <f t="shared" si="5"/>
        <v>2552</v>
      </c>
      <c r="T40" s="6">
        <f t="shared" si="6"/>
        <v>0</v>
      </c>
      <c r="U40" s="6">
        <f t="shared" si="7"/>
        <v>70.888888888888886</v>
      </c>
      <c r="V40" s="6">
        <f t="shared" si="8"/>
        <v>0</v>
      </c>
      <c r="W40" s="5">
        <v>3</v>
      </c>
      <c r="X40" s="8"/>
      <c r="Y40" s="12" t="s">
        <v>72</v>
      </c>
      <c r="Z40" s="9"/>
      <c r="AA40" s="9"/>
      <c r="AB40" s="9"/>
      <c r="AC40" s="9"/>
      <c r="AD40" s="9"/>
      <c r="AE40" s="9"/>
      <c r="AF40" s="9"/>
    </row>
    <row r="41" spans="1:32" x14ac:dyDescent="0.25">
      <c r="A41" s="4">
        <v>39</v>
      </c>
      <c r="B41" s="5" t="s">
        <v>117</v>
      </c>
      <c r="C41" s="5"/>
      <c r="D41" s="5" t="s">
        <v>51</v>
      </c>
      <c r="E41" s="5" t="s">
        <v>26</v>
      </c>
      <c r="F41" s="6">
        <v>206</v>
      </c>
      <c r="G41" s="6">
        <v>740</v>
      </c>
      <c r="H41" s="6">
        <f t="shared" si="0"/>
        <v>946</v>
      </c>
      <c r="I41" s="6">
        <v>9</v>
      </c>
      <c r="J41" s="6">
        <v>326</v>
      </c>
      <c r="K41" s="6">
        <f t="shared" si="1"/>
        <v>335</v>
      </c>
      <c r="L41" s="6">
        <v>17</v>
      </c>
      <c r="M41" s="6"/>
      <c r="N41" s="6"/>
      <c r="O41" s="6">
        <f t="shared" si="2"/>
        <v>0</v>
      </c>
      <c r="P41" s="6"/>
      <c r="Q41" s="6">
        <f t="shared" si="3"/>
        <v>1281</v>
      </c>
      <c r="R41" s="7">
        <f t="shared" si="4"/>
        <v>35.583333333333336</v>
      </c>
      <c r="S41" s="6">
        <f t="shared" si="5"/>
        <v>215</v>
      </c>
      <c r="T41" s="6">
        <f t="shared" si="6"/>
        <v>1066</v>
      </c>
      <c r="U41" s="6">
        <f t="shared" si="7"/>
        <v>5.9722222222222223</v>
      </c>
      <c r="V41" s="6">
        <f t="shared" si="8"/>
        <v>29.611111111111111</v>
      </c>
      <c r="W41" s="5">
        <v>3</v>
      </c>
      <c r="X41" s="8"/>
      <c r="Y41" s="8" t="s">
        <v>72</v>
      </c>
      <c r="Z41" s="9"/>
      <c r="AA41" s="9"/>
      <c r="AB41" s="9"/>
      <c r="AC41" s="9"/>
      <c r="AD41" s="9"/>
      <c r="AE41" s="9"/>
      <c r="AF41" s="9" t="s">
        <v>72</v>
      </c>
    </row>
    <row r="42" spans="1:32" x14ac:dyDescent="0.25">
      <c r="A42" s="4">
        <v>40</v>
      </c>
      <c r="B42" s="5" t="s">
        <v>62</v>
      </c>
      <c r="C42" s="5"/>
      <c r="D42" s="5" t="s">
        <v>63</v>
      </c>
      <c r="E42" s="5" t="s">
        <v>26</v>
      </c>
      <c r="F42" s="6">
        <v>174</v>
      </c>
      <c r="G42" s="6"/>
      <c r="H42" s="6">
        <f t="shared" si="0"/>
        <v>174</v>
      </c>
      <c r="I42" s="6">
        <v>189</v>
      </c>
      <c r="J42" s="6"/>
      <c r="K42" s="6">
        <f t="shared" si="1"/>
        <v>189</v>
      </c>
      <c r="L42" s="6">
        <v>77</v>
      </c>
      <c r="M42" s="6">
        <v>247</v>
      </c>
      <c r="N42" s="6"/>
      <c r="O42" s="6">
        <f t="shared" si="2"/>
        <v>247</v>
      </c>
      <c r="P42" s="6">
        <v>227</v>
      </c>
      <c r="Q42" s="6">
        <f t="shared" si="3"/>
        <v>610</v>
      </c>
      <c r="R42" s="7">
        <f t="shared" si="4"/>
        <v>16.944444444444443</v>
      </c>
      <c r="S42" s="6">
        <f t="shared" si="5"/>
        <v>610</v>
      </c>
      <c r="T42" s="6">
        <f t="shared" si="6"/>
        <v>0</v>
      </c>
      <c r="U42" s="6">
        <f t="shared" si="7"/>
        <v>16.944444444444443</v>
      </c>
      <c r="V42" s="6">
        <f t="shared" si="8"/>
        <v>0</v>
      </c>
      <c r="W42" s="5">
        <v>3</v>
      </c>
      <c r="X42" s="8"/>
      <c r="Y42" s="12" t="s">
        <v>72</v>
      </c>
      <c r="Z42" s="9"/>
      <c r="AA42" s="9"/>
      <c r="AB42" s="9"/>
      <c r="AC42" s="9"/>
      <c r="AD42" s="9"/>
      <c r="AE42" s="9"/>
      <c r="AF42" s="9"/>
    </row>
    <row r="43" spans="1:32" x14ac:dyDescent="0.25">
      <c r="A43" s="4">
        <v>41</v>
      </c>
      <c r="B43" s="5" t="s">
        <v>83</v>
      </c>
      <c r="C43" s="5"/>
      <c r="D43" s="5" t="s">
        <v>25</v>
      </c>
      <c r="E43" s="5" t="s">
        <v>26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3</v>
      </c>
      <c r="X43" s="8"/>
      <c r="Y43" s="8" t="s">
        <v>72</v>
      </c>
      <c r="Z43" s="9"/>
      <c r="AA43" s="9"/>
      <c r="AB43" s="9"/>
      <c r="AC43" s="9"/>
      <c r="AD43" s="9"/>
      <c r="AE43" s="9"/>
      <c r="AF43" s="9"/>
    </row>
    <row r="44" spans="1:32" x14ac:dyDescent="0.25">
      <c r="A44" s="4">
        <v>42</v>
      </c>
      <c r="B44" s="5" t="s">
        <v>118</v>
      </c>
      <c r="C44" s="5"/>
      <c r="D44" s="5" t="s">
        <v>25</v>
      </c>
      <c r="E44" s="5" t="s">
        <v>26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3</v>
      </c>
      <c r="X44" s="8"/>
      <c r="Y44" s="12" t="s">
        <v>72</v>
      </c>
      <c r="Z44" s="9"/>
      <c r="AA44" s="9"/>
      <c r="AB44" s="9"/>
      <c r="AC44" s="9"/>
      <c r="AD44" s="9"/>
      <c r="AE44" s="9"/>
      <c r="AF44" s="9"/>
    </row>
    <row r="45" spans="1:32" hidden="1" x14ac:dyDescent="0.25">
      <c r="A45" s="4">
        <v>43</v>
      </c>
      <c r="B45" s="5" t="s">
        <v>119</v>
      </c>
      <c r="C45" s="5" t="s">
        <v>93</v>
      </c>
      <c r="D45" s="5" t="s">
        <v>25</v>
      </c>
      <c r="E45" s="5" t="s">
        <v>26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2</v>
      </c>
      <c r="X45" s="8" t="s">
        <v>72</v>
      </c>
      <c r="Y45" s="8" t="s">
        <v>72</v>
      </c>
      <c r="Z45" s="9"/>
      <c r="AA45" s="9">
        <v>1</v>
      </c>
      <c r="AB45" s="9"/>
      <c r="AC45" s="9" t="s">
        <v>72</v>
      </c>
      <c r="AD45" s="9" t="s">
        <v>72</v>
      </c>
      <c r="AE45" s="9"/>
      <c r="AF45" s="9"/>
    </row>
    <row r="46" spans="1:32" x14ac:dyDescent="0.25">
      <c r="A46" s="4">
        <v>44</v>
      </c>
      <c r="B46" s="5" t="s">
        <v>120</v>
      </c>
      <c r="C46" s="5" t="s">
        <v>72</v>
      </c>
      <c r="D46" s="5" t="s">
        <v>25</v>
      </c>
      <c r="E46" s="5" t="s">
        <v>26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</v>
      </c>
      <c r="X46" s="8"/>
      <c r="Y46" s="8" t="s">
        <v>72</v>
      </c>
      <c r="Z46" s="9"/>
      <c r="AA46" s="9"/>
      <c r="AB46" s="9"/>
      <c r="AC46" s="9"/>
      <c r="AD46" s="9"/>
      <c r="AE46" s="9"/>
      <c r="AF46" s="9"/>
    </row>
    <row r="47" spans="1:32" x14ac:dyDescent="0.25">
      <c r="A47" s="4">
        <v>45</v>
      </c>
      <c r="B47" s="5" t="s">
        <v>121</v>
      </c>
      <c r="C47" s="5" t="s">
        <v>72</v>
      </c>
      <c r="D47" s="5" t="s">
        <v>25</v>
      </c>
      <c r="E47" s="5" t="s">
        <v>26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3</v>
      </c>
      <c r="X47" s="8"/>
      <c r="Y47" s="12" t="s">
        <v>72</v>
      </c>
      <c r="Z47" s="9"/>
      <c r="AA47" s="9"/>
      <c r="AB47" s="9"/>
      <c r="AC47" s="9"/>
      <c r="AD47" s="9"/>
      <c r="AE47" s="9"/>
      <c r="AF47" s="9"/>
    </row>
    <row r="48" spans="1:32" x14ac:dyDescent="0.25">
      <c r="A48" s="4">
        <v>46</v>
      </c>
      <c r="B48" s="5" t="s">
        <v>122</v>
      </c>
      <c r="C48" s="5"/>
      <c r="D48" s="5" t="s">
        <v>37</v>
      </c>
      <c r="E48" s="5" t="s">
        <v>26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3</v>
      </c>
      <c r="X48" s="8"/>
      <c r="Y48" s="8" t="s">
        <v>72</v>
      </c>
      <c r="Z48" s="9"/>
      <c r="AA48" s="9"/>
      <c r="AB48" s="9"/>
      <c r="AC48" s="9"/>
      <c r="AD48" s="9"/>
      <c r="AE48" s="9"/>
      <c r="AF48" s="9"/>
    </row>
    <row r="49" spans="1:32" x14ac:dyDescent="0.25">
      <c r="A49" s="4">
        <v>47</v>
      </c>
      <c r="B49" s="5" t="s">
        <v>77</v>
      </c>
      <c r="C49" s="5"/>
      <c r="D49" s="5" t="s">
        <v>85</v>
      </c>
      <c r="E49" s="5" t="s">
        <v>26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3</v>
      </c>
      <c r="X49" s="8"/>
      <c r="Y49" s="8" t="s">
        <v>72</v>
      </c>
      <c r="Z49" s="9"/>
      <c r="AA49" s="9"/>
      <c r="AB49" s="9"/>
      <c r="AC49" s="9"/>
      <c r="AD49" s="9"/>
      <c r="AE49" s="9"/>
      <c r="AF49" s="9"/>
    </row>
    <row r="50" spans="1:32" hidden="1" x14ac:dyDescent="0.25">
      <c r="A50" s="4">
        <v>48</v>
      </c>
      <c r="B50" s="5" t="s">
        <v>123</v>
      </c>
      <c r="C50" s="5" t="s">
        <v>72</v>
      </c>
      <c r="D50" s="5" t="s">
        <v>28</v>
      </c>
      <c r="E50" s="5" t="s">
        <v>26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2</v>
      </c>
      <c r="X50" s="8" t="s">
        <v>72</v>
      </c>
      <c r="Y50" s="8" t="s">
        <v>72</v>
      </c>
      <c r="Z50" s="9"/>
      <c r="AA50" s="10">
        <v>2</v>
      </c>
      <c r="AB50" s="9"/>
      <c r="AC50" s="9"/>
      <c r="AD50" s="9"/>
      <c r="AE50" s="9" t="s">
        <v>72</v>
      </c>
      <c r="AF50" s="9" t="s">
        <v>72</v>
      </c>
    </row>
    <row r="51" spans="1:32" x14ac:dyDescent="0.25">
      <c r="A51" s="4">
        <v>49</v>
      </c>
      <c r="B51" s="5" t="s">
        <v>124</v>
      </c>
      <c r="C51" s="5" t="s">
        <v>72</v>
      </c>
      <c r="D51" s="5" t="s">
        <v>28</v>
      </c>
      <c r="E51" s="5" t="s">
        <v>26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>
        <v>3</v>
      </c>
      <c r="X51" s="8"/>
      <c r="Y51" s="12" t="s">
        <v>72</v>
      </c>
      <c r="Z51" s="9"/>
      <c r="AA51" s="9"/>
      <c r="AB51" s="9"/>
      <c r="AC51" s="9"/>
      <c r="AD51" s="9"/>
      <c r="AE51" s="9"/>
      <c r="AF51" s="9"/>
    </row>
    <row r="52" spans="1:32" x14ac:dyDescent="0.25">
      <c r="A52" s="4">
        <v>50</v>
      </c>
      <c r="B52" s="5" t="s">
        <v>125</v>
      </c>
      <c r="C52" s="5" t="s">
        <v>72</v>
      </c>
      <c r="D52" s="5" t="s">
        <v>28</v>
      </c>
      <c r="E52" s="5" t="s">
        <v>26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v>3</v>
      </c>
      <c r="X52" s="8"/>
      <c r="Y52" s="8" t="s">
        <v>72</v>
      </c>
      <c r="Z52" s="9"/>
      <c r="AA52" s="9"/>
      <c r="AB52" s="9"/>
      <c r="AC52" s="9"/>
      <c r="AD52" s="9"/>
      <c r="AE52" s="9"/>
      <c r="AF52" s="9"/>
    </row>
    <row r="53" spans="1:32" x14ac:dyDescent="0.25">
      <c r="A53" s="4">
        <v>51</v>
      </c>
      <c r="B53" s="5" t="s">
        <v>67</v>
      </c>
      <c r="C53" s="5"/>
      <c r="D53" s="5" t="s">
        <v>76</v>
      </c>
      <c r="E53" s="5" t="s">
        <v>26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v>3</v>
      </c>
      <c r="X53" s="8"/>
      <c r="Y53" s="8" t="s">
        <v>72</v>
      </c>
      <c r="Z53" s="9"/>
      <c r="AA53" s="9"/>
      <c r="AB53" s="9"/>
      <c r="AC53" s="9"/>
      <c r="AD53" s="9"/>
      <c r="AE53" s="9"/>
      <c r="AF53" s="9"/>
    </row>
    <row r="54" spans="1:32" x14ac:dyDescent="0.25">
      <c r="A54" s="4">
        <v>52</v>
      </c>
      <c r="B54" s="5" t="s">
        <v>68</v>
      </c>
      <c r="C54" s="5"/>
      <c r="D54" s="5" t="s">
        <v>79</v>
      </c>
      <c r="E54" s="5" t="s">
        <v>26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>
        <v>3</v>
      </c>
      <c r="X54" s="8"/>
      <c r="Y54" s="8" t="s">
        <v>72</v>
      </c>
      <c r="Z54" s="9"/>
      <c r="AA54" s="9"/>
      <c r="AB54" s="9"/>
      <c r="AC54" s="9"/>
      <c r="AD54" s="9"/>
      <c r="AE54" s="9"/>
      <c r="AF54" s="9"/>
    </row>
    <row r="55" spans="1:32" x14ac:dyDescent="0.25">
      <c r="A55" s="4">
        <v>53</v>
      </c>
      <c r="B55" s="5" t="s">
        <v>78</v>
      </c>
      <c r="C55" s="5"/>
      <c r="D55" s="5" t="s">
        <v>80</v>
      </c>
      <c r="E55" s="5" t="s">
        <v>26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3</v>
      </c>
      <c r="X55" s="8"/>
      <c r="Y55" s="8" t="s">
        <v>72</v>
      </c>
      <c r="Z55" s="9"/>
      <c r="AA55" s="9"/>
      <c r="AB55" s="9"/>
      <c r="AC55" s="9"/>
      <c r="AD55" s="9"/>
      <c r="AE55" s="9"/>
      <c r="AF55" s="9"/>
    </row>
    <row r="56" spans="1:32" x14ac:dyDescent="0.25">
      <c r="A56" s="4">
        <v>54</v>
      </c>
      <c r="B56" s="5" t="s">
        <v>69</v>
      </c>
      <c r="C56" s="5"/>
      <c r="D56" s="5" t="s">
        <v>81</v>
      </c>
      <c r="E56" s="5" t="s">
        <v>26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>
        <v>3</v>
      </c>
      <c r="X56" s="8"/>
      <c r="Y56" s="8" t="s">
        <v>72</v>
      </c>
      <c r="Z56" s="9"/>
      <c r="AA56" s="9"/>
      <c r="AB56" s="9"/>
      <c r="AC56" s="9"/>
      <c r="AD56" s="9"/>
      <c r="AE56" s="9"/>
      <c r="AF56" s="9"/>
    </row>
    <row r="57" spans="1:32" hidden="1" x14ac:dyDescent="0.25">
      <c r="A57" s="4">
        <v>55</v>
      </c>
      <c r="B57" s="5" t="s">
        <v>70</v>
      </c>
      <c r="C57" s="5"/>
      <c r="D57" s="5" t="s">
        <v>82</v>
      </c>
      <c r="E57" s="5" t="s">
        <v>26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v>2</v>
      </c>
      <c r="X57" s="12" t="s">
        <v>72</v>
      </c>
      <c r="Y57" s="8" t="s">
        <v>72</v>
      </c>
      <c r="Z57" s="9"/>
      <c r="AA57" s="9"/>
      <c r="AB57" s="9"/>
      <c r="AC57" s="9"/>
      <c r="AD57" s="9"/>
      <c r="AE57" s="9" t="s">
        <v>72</v>
      </c>
      <c r="AF57" s="9" t="s">
        <v>72</v>
      </c>
    </row>
    <row r="58" spans="1:32" x14ac:dyDescent="0.25">
      <c r="A58" s="4">
        <v>56</v>
      </c>
      <c r="B58" s="5" t="s">
        <v>84</v>
      </c>
      <c r="C58" s="5" t="s">
        <v>93</v>
      </c>
      <c r="D58" s="5" t="s">
        <v>38</v>
      </c>
      <c r="E58" s="5" t="s">
        <v>26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3</v>
      </c>
      <c r="X58" s="8"/>
      <c r="Y58" s="8" t="s">
        <v>72</v>
      </c>
      <c r="Z58" s="9"/>
      <c r="AA58" s="9"/>
      <c r="AB58" s="9"/>
      <c r="AC58" s="9"/>
      <c r="AD58" s="9"/>
      <c r="AE58" s="9"/>
      <c r="AF58" s="9"/>
    </row>
    <row r="59" spans="1:32" hidden="1" x14ac:dyDescent="0.25">
      <c r="A59" s="4">
        <v>57</v>
      </c>
      <c r="B59" s="5" t="s">
        <v>86</v>
      </c>
      <c r="C59" s="5"/>
      <c r="D59" s="5" t="s">
        <v>87</v>
      </c>
      <c r="E59" s="5" t="s">
        <v>26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>
        <v>2</v>
      </c>
      <c r="X59" s="8" t="s">
        <v>72</v>
      </c>
      <c r="Y59" s="8" t="s">
        <v>72</v>
      </c>
      <c r="Z59" s="9"/>
      <c r="AA59" s="9"/>
      <c r="AB59" s="9"/>
      <c r="AC59" s="9"/>
      <c r="AD59" s="9"/>
      <c r="AE59" s="9" t="s">
        <v>72</v>
      </c>
      <c r="AF59" s="9" t="s">
        <v>72</v>
      </c>
    </row>
    <row r="60" spans="1:32" x14ac:dyDescent="0.25">
      <c r="A60" s="4">
        <v>58</v>
      </c>
      <c r="B60" s="5" t="s">
        <v>126</v>
      </c>
      <c r="C60" s="5" t="s">
        <v>72</v>
      </c>
      <c r="D60" s="5" t="s">
        <v>28</v>
      </c>
      <c r="E60" s="5" t="s">
        <v>26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3</v>
      </c>
      <c r="X60" s="8"/>
      <c r="Y60" s="8" t="s">
        <v>72</v>
      </c>
      <c r="Z60" s="9"/>
      <c r="AA60" s="9"/>
      <c r="AB60" s="9" t="s">
        <v>72</v>
      </c>
      <c r="AC60" s="9"/>
      <c r="AD60" s="9"/>
      <c r="AE60" s="9"/>
      <c r="AF60" s="9"/>
    </row>
    <row r="61" spans="1:32" x14ac:dyDescent="0.25">
      <c r="A61" s="4">
        <v>59</v>
      </c>
      <c r="B61" s="5" t="s">
        <v>127</v>
      </c>
      <c r="C61" s="5" t="s">
        <v>72</v>
      </c>
      <c r="D61" s="5" t="s">
        <v>28</v>
      </c>
      <c r="E61" s="5" t="s">
        <v>26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>
        <v>3</v>
      </c>
      <c r="X61" s="8"/>
      <c r="Y61" s="8" t="s">
        <v>72</v>
      </c>
      <c r="Z61" s="9"/>
      <c r="AA61" s="9"/>
      <c r="AB61" s="9"/>
      <c r="AC61" s="9"/>
      <c r="AD61" s="9"/>
      <c r="AE61" s="9"/>
      <c r="AF61" s="9"/>
    </row>
    <row r="62" spans="1:32" hidden="1" x14ac:dyDescent="0.25"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Z62" s="14">
        <v>1</v>
      </c>
      <c r="AA62" s="15">
        <f>SUM(AA3:AA61)</f>
        <v>17</v>
      </c>
      <c r="AB62" s="15">
        <v>16</v>
      </c>
      <c r="AC62" s="15">
        <v>13</v>
      </c>
      <c r="AD62" s="15">
        <v>9</v>
      </c>
      <c r="AE62" s="15">
        <v>14</v>
      </c>
      <c r="AF62" s="15">
        <v>14</v>
      </c>
    </row>
    <row r="63" spans="1:32" ht="33" hidden="1" customHeight="1" x14ac:dyDescent="0.25">
      <c r="AC63" s="16" t="s">
        <v>128</v>
      </c>
      <c r="AF63" s="17" t="s">
        <v>100</v>
      </c>
    </row>
    <row r="64" spans="1:32" ht="34" x14ac:dyDescent="0.25">
      <c r="X64" s="18" t="s">
        <v>98</v>
      </c>
      <c r="Y64" s="19" t="s">
        <v>99</v>
      </c>
    </row>
    <row r="65" spans="2:32" x14ac:dyDescent="0.25">
      <c r="X65" s="20">
        <v>1</v>
      </c>
      <c r="Y65" s="20">
        <v>4</v>
      </c>
      <c r="Z65" s="20">
        <v>0</v>
      </c>
      <c r="AA65" s="21">
        <v>8</v>
      </c>
      <c r="AB65" s="20">
        <v>3</v>
      </c>
      <c r="AC65" s="20">
        <v>4</v>
      </c>
      <c r="AD65" s="20">
        <v>4</v>
      </c>
      <c r="AE65" s="20">
        <v>4</v>
      </c>
      <c r="AF65" s="20">
        <v>0</v>
      </c>
    </row>
    <row r="66" spans="2:32" x14ac:dyDescent="0.25">
      <c r="X66" s="20">
        <v>2</v>
      </c>
      <c r="Y66" s="20">
        <v>16</v>
      </c>
      <c r="Z66" s="20">
        <v>0</v>
      </c>
      <c r="AA66" s="20">
        <v>9</v>
      </c>
      <c r="AB66" s="20">
        <v>5</v>
      </c>
      <c r="AC66" s="20">
        <v>8</v>
      </c>
      <c r="AD66" s="20">
        <v>4</v>
      </c>
      <c r="AE66" s="20">
        <v>10</v>
      </c>
      <c r="AF66" s="20">
        <v>5</v>
      </c>
    </row>
    <row r="67" spans="2:32" x14ac:dyDescent="0.25">
      <c r="X67" s="20">
        <v>3</v>
      </c>
      <c r="Y67" s="20">
        <v>39</v>
      </c>
      <c r="Z67" s="20">
        <v>1</v>
      </c>
      <c r="AA67" s="20">
        <v>0</v>
      </c>
      <c r="AB67" s="20">
        <v>8</v>
      </c>
      <c r="AC67" s="20">
        <v>1</v>
      </c>
      <c r="AD67" s="20">
        <v>1</v>
      </c>
      <c r="AE67" s="20">
        <v>0</v>
      </c>
      <c r="AF67" s="20">
        <v>9</v>
      </c>
    </row>
    <row r="68" spans="2:32" x14ac:dyDescent="0.25">
      <c r="B68" s="22"/>
      <c r="C68" s="22"/>
      <c r="X68" s="23" t="s">
        <v>97</v>
      </c>
      <c r="Y68" s="20">
        <v>59</v>
      </c>
      <c r="Z68" s="24">
        <v>1</v>
      </c>
      <c r="AA68" s="24">
        <v>17</v>
      </c>
      <c r="AB68" s="24">
        <v>16</v>
      </c>
      <c r="AC68" s="24">
        <v>13</v>
      </c>
      <c r="AD68" s="24">
        <v>9</v>
      </c>
      <c r="AE68" s="24">
        <v>14</v>
      </c>
      <c r="AF68" s="24">
        <v>14</v>
      </c>
    </row>
    <row r="70" spans="2:32" x14ac:dyDescent="0.25">
      <c r="Y70" s="25"/>
      <c r="AC70" s="25"/>
    </row>
  </sheetData>
  <sheetProtection algorithmName="SHA-512" hashValue="M+/8q5bkmjLcK73471fgoki86MHsGdVmMUIRJ2tVEsZEIEUFHoR5lS1rcP5MSU+1yOyxrU42E7hKzEACYVq7nw==" saltValue="qkKDFWWKWeLVv8h9IqgJgg==" spinCount="100000" sheet="1" objects="1" scenarios="1"/>
  <autoFilter ref="B2:AF63" xr:uid="{6FDC70C2-392B-9B4C-9A88-62BB058FF5E3}">
    <filterColumn colId="21">
      <filters>
        <filter val="3"/>
      </filters>
    </filterColumn>
  </autoFilter>
  <sortState xmlns:xlrd2="http://schemas.microsoft.com/office/spreadsheetml/2017/richdata2" ref="B3:V42">
    <sortCondition ref="D3:D42"/>
  </sortState>
  <mergeCells count="2">
    <mergeCell ref="R1:V1"/>
    <mergeCell ref="Z1:AE1"/>
  </mergeCells>
  <pageMargins left="0.25" right="0.25" top="0.5" bottom="0" header="0.3" footer="0.3"/>
  <pageSetup paperSize="9" scale="54" orientation="landscape" copies="10" r:id="rId1"/>
  <headerFooter>
    <oddHeader>&amp;C&amp;"Avenir Book,Standard"&amp;12Anlage 1 Stellplatzliste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1 Stellplatzliste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Juliane Felber</dc:creator>
  <cp:lastModifiedBy>Michael Felber-Barth</cp:lastModifiedBy>
  <cp:lastPrinted>2024-06-24T18:07:00Z</cp:lastPrinted>
  <dcterms:created xsi:type="dcterms:W3CDTF">2024-05-01T13:03:18Z</dcterms:created>
  <dcterms:modified xsi:type="dcterms:W3CDTF">2024-07-25T12:46:45Z</dcterms:modified>
</cp:coreProperties>
</file>