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filterPrivacy="1" defaultThemeVersion="166925"/>
  <xr:revisionPtr revIDLastSave="0" documentId="13_ncr:1_{A31547E5-BDA2-4A92-AF0B-D0AE8FDD9B68}" xr6:coauthVersionLast="36" xr6:coauthVersionMax="47" xr10:uidLastSave="{00000000-0000-0000-0000-000000000000}"/>
  <bookViews>
    <workbookView xWindow="-120" yWindow="-120" windowWidth="29040" windowHeight="15840" xr2:uid="{06D1FA14-8B26-4CDE-A72B-8768D1291EFC}"/>
  </bookViews>
  <sheets>
    <sheet name="Tabelle1" sheetId="1" r:id="rId1"/>
  </sheets>
  <externalReferences>
    <externalReference r:id="rId2"/>
  </externalReferences>
  <definedNames>
    <definedName name="_xlnm.Print_Area" localSheetId="0">Tabelle1!$A$1:$L$152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0" i="1" l="1"/>
  <c r="D125" i="1" s="1"/>
  <c r="A144" i="1"/>
  <c r="I77" i="1"/>
  <c r="B125" i="1" s="1"/>
  <c r="B60" i="1"/>
  <c r="B104" i="1" s="1"/>
  <c r="B77" i="1"/>
  <c r="B109" i="1" s="1"/>
  <c r="F104" i="1" l="1"/>
  <c r="F125" i="1"/>
  <c r="F126" i="1" s="1"/>
  <c r="F127" i="1" s="1"/>
  <c r="F109" i="1"/>
  <c r="F110" i="1" s="1"/>
  <c r="F111" i="1" s="1"/>
  <c r="B44" i="1" l="1"/>
  <c r="B99" i="1" s="1"/>
  <c r="F99" i="1" s="1"/>
  <c r="I44" i="1"/>
  <c r="I60" i="1"/>
  <c r="B120" i="1" l="1"/>
  <c r="F120" i="1" s="1"/>
  <c r="F121" i="1" s="1"/>
  <c r="F122" i="1" s="1"/>
  <c r="F115" i="1"/>
  <c r="F129" i="1" s="1"/>
  <c r="B115" i="1"/>
  <c r="F130" i="1" l="1"/>
  <c r="F131" i="1" s="1"/>
  <c r="F116" i="1"/>
  <c r="F117" i="1" s="1"/>
  <c r="F105" i="1"/>
  <c r="F106" i="1" s="1"/>
  <c r="F100" i="1" l="1"/>
  <c r="F101" i="1" s="1"/>
</calcChain>
</file>

<file path=xl/sharedStrings.xml><?xml version="1.0" encoding="utf-8"?>
<sst xmlns="http://schemas.openxmlformats.org/spreadsheetml/2006/main" count="205" uniqueCount="96">
  <si>
    <t>Ausschreibung von:</t>
  </si>
  <si>
    <t>Bieter:</t>
  </si>
  <si>
    <t>Firma:</t>
  </si>
  <si>
    <t>PLZ, Ort:</t>
  </si>
  <si>
    <t xml:space="preserve">Auftraggeber:  </t>
  </si>
  <si>
    <t xml:space="preserve">PLZ, Ort:  </t>
  </si>
  <si>
    <t>Ansprechpartner:</t>
  </si>
  <si>
    <t xml:space="preserve">Telefon und Fax: </t>
  </si>
  <si>
    <t>E-Mail-Adresse:</t>
  </si>
  <si>
    <t xml:space="preserve">Ort, Datum: </t>
  </si>
  <si>
    <t>Die Kosten sind vom Bieter auf zwei Nachkommastellen kaufmännisch zu runden. Weitere Erläuterungen zu den Kosten und den einzelnen Kostenbestandteilen können Sie der Leistungsbeschreibung entnehmen.</t>
  </si>
  <si>
    <t>ct/kWh</t>
  </si>
  <si>
    <t>/100)*</t>
  </si>
  <si>
    <t>kWh =</t>
  </si>
  <si>
    <t>Berechnung der Kosten für die Vertragsglaufzeit:</t>
  </si>
  <si>
    <t>Mehrwertsteuer</t>
  </si>
  <si>
    <t>%</t>
  </si>
  <si>
    <t>Straße, Hausnummer:</t>
  </si>
  <si>
    <t xml:space="preserve">Straße, Hausnummer:  </t>
  </si>
  <si>
    <t>Grau hinterlegte Felder sind vom Bieter zu ergänzen</t>
  </si>
  <si>
    <t>Verlängerungsoption</t>
  </si>
  <si>
    <t>Energiepreise Erstvertragslaufzeit</t>
  </si>
  <si>
    <t>EEX German Power Future</t>
  </si>
  <si>
    <t>Die Energiepreise sind auf drei Nachkommastellen zu runden. Weitere Erläuterungen zu den Energiepreisen und den einzelnen Preisbestandteilen können Sie der Leistungsbeschreibung entnehmen.</t>
  </si>
  <si>
    <t>Energiepreis2025</t>
  </si>
  <si>
    <t>EP2025 = x2025*Base2025+y2025*Peak2025+z2025+Ökoaufschlag2025</t>
  </si>
  <si>
    <t>x2025</t>
  </si>
  <si>
    <t>y2025</t>
  </si>
  <si>
    <t>Ökoaufschlag2025</t>
  </si>
  <si>
    <t>Energiepreis2026</t>
  </si>
  <si>
    <t>EP2026 = x2026*Base2026+y2026*Peak2026+z2026+Ökoaufschlag2026</t>
  </si>
  <si>
    <t>x2026</t>
  </si>
  <si>
    <t>y2026</t>
  </si>
  <si>
    <t>Z2026</t>
  </si>
  <si>
    <t>Ökoaufschlag2026</t>
  </si>
  <si>
    <t>Base2025</t>
  </si>
  <si>
    <t>Peak2025</t>
  </si>
  <si>
    <t>EP2025 =</t>
  </si>
  <si>
    <t>Energiepreis2027</t>
  </si>
  <si>
    <t>EP2027 = x2027*Base2027+y2027*Peak2027+z2027+Ökoaufschlag2027</t>
  </si>
  <si>
    <t>x2027</t>
  </si>
  <si>
    <t>y2027</t>
  </si>
  <si>
    <t>Z2027</t>
  </si>
  <si>
    <t>Ökoaufschlag2027</t>
  </si>
  <si>
    <t>Gesamtkosten2025</t>
  </si>
  <si>
    <t xml:space="preserve"> =  (EP2025 /100)*Verbrauchsmenge</t>
  </si>
  <si>
    <t>Energiekosten2025 (netto)     (</t>
  </si>
  <si>
    <t>Energiekosten2025 (brutto)</t>
  </si>
  <si>
    <t xml:space="preserve">Z2025 </t>
  </si>
  <si>
    <t>Base2026</t>
  </si>
  <si>
    <t>Peak2026</t>
  </si>
  <si>
    <t>EP2026 =</t>
  </si>
  <si>
    <t>Energiepreis2028</t>
  </si>
  <si>
    <t>EP2028 = x2028*Base2028+y2028*Peak2028+z2028+Ökoaufschlag2028</t>
  </si>
  <si>
    <t>x2028</t>
  </si>
  <si>
    <t>y2028</t>
  </si>
  <si>
    <t>Z2028</t>
  </si>
  <si>
    <t>Ökoaufschlag2028</t>
  </si>
  <si>
    <t>Gesamtkosten2026</t>
  </si>
  <si>
    <t xml:space="preserve"> =  (EP2026 /100)*Verbrauchsmenge</t>
  </si>
  <si>
    <t>Energiekosten2026 (netto)     (</t>
  </si>
  <si>
    <t>Energiekosten2026 (brutto)</t>
  </si>
  <si>
    <t>Die Kosten für Netznutzungs- Messdienstleistungsentgelte sowie die gesetzlichen Steuern, Umlagen und Abgaben und sonstige hoheitliche auferlegte Belastungen werden während der Vertragslaufzeit 1:1 mit den ab dem Lieferzeitraum gültigen Preisen berechnet.</t>
  </si>
  <si>
    <t>Mehr-/ Mindermengentoleranzgrenze</t>
  </si>
  <si>
    <t>%-tualer Anteil Mengentoleranz (Minder -)</t>
  </si>
  <si>
    <t>%-tualer Anteil Mengentoleranz (Mehr +)</t>
  </si>
  <si>
    <t>Verzicht Mengentoleranz *)</t>
  </si>
  <si>
    <t>Preisgruppe 2 - Anlagen Straßenbeleuchtung</t>
  </si>
  <si>
    <t>Preisgruppe 1 - Stadt Homburg</t>
  </si>
  <si>
    <t xml:space="preserve">Preisgruppe 2 - Straßenbeleuchtung </t>
  </si>
  <si>
    <t>Stadt Homburg</t>
  </si>
  <si>
    <t>Am Forum 5</t>
  </si>
  <si>
    <t xml:space="preserve">66424 Homburg </t>
  </si>
  <si>
    <t>vom 25.07.2024</t>
  </si>
  <si>
    <t>Der Bieter hat mit Angebotsabgabe für die Erstvertragslaufzeit (01.01.2025-31.12.2027) den Aufschlag für die Ökostrombelieferung abzugeben. Bzgl. der Verlängerungsoptionen (01.01.-31.12.2028) werden bei Ziehung der Verlängerungsoption die Aufschläge hierzu vom Auftraggeber neu angefordert.</t>
  </si>
  <si>
    <t>Base2027</t>
  </si>
  <si>
    <t>Peak2027</t>
  </si>
  <si>
    <t>EP2027 =</t>
  </si>
  <si>
    <r>
      <t>Gesamtkosten2025-2027</t>
    </r>
    <r>
      <rPr>
        <sz val="9"/>
        <color theme="1"/>
        <rFont val="Calibri"/>
        <family val="2"/>
        <scheme val="minor"/>
      </rPr>
      <t xml:space="preserve"> (netto)</t>
    </r>
  </si>
  <si>
    <r>
      <t>Gesamtkosten2025-2027</t>
    </r>
    <r>
      <rPr>
        <b/>
        <sz val="9"/>
        <color theme="1"/>
        <rFont val="Calibri"/>
        <family val="2"/>
        <scheme val="minor"/>
      </rPr>
      <t xml:space="preserve"> (brutto)</t>
    </r>
  </si>
  <si>
    <t>Gesamtkosten2027</t>
  </si>
  <si>
    <t xml:space="preserve"> =  (EP2027 /100)*Verbrauchsmenge</t>
  </si>
  <si>
    <t>Energiekosten2027 (netto)     (</t>
  </si>
  <si>
    <t>Energiekosten2027 (brutto)</t>
  </si>
  <si>
    <t>BITTE UNBEDINGT ANGEBEN!</t>
  </si>
  <si>
    <r>
      <rPr>
        <b/>
        <i/>
        <u/>
        <sz val="11"/>
        <color rgb="FFC00000"/>
        <rFont val="Century Gothic"/>
        <family val="2"/>
      </rPr>
      <t>Weitere Zuschlagskriterien</t>
    </r>
    <r>
      <rPr>
        <b/>
        <sz val="11"/>
        <color rgb="FFC00000"/>
        <rFont val="Century Gothic"/>
        <family val="2"/>
      </rPr>
      <t xml:space="preserve"> "ökologische Aufstellung des Versorgers"</t>
    </r>
  </si>
  <si>
    <t>Klimaneutralität</t>
  </si>
  <si>
    <t>100 Punkte</t>
  </si>
  <si>
    <t>Energiemanagement</t>
  </si>
  <si>
    <t>60 Punkte</t>
  </si>
  <si>
    <t>Nachhaltigkeit</t>
  </si>
  <si>
    <t>20 Punkte</t>
  </si>
  <si>
    <t>Umweltmanagement</t>
  </si>
  <si>
    <t xml:space="preserve">*) Verzicht Mehr und Mindermengenregelung: sofern der Auftraggeber über die festgelegte Menge hinaus elektrische Energie benötigt, wird diese zu den gleichen Bedingungen bereitgestellt und an die definierten Übergabestellen geliefert. Sofern die genannte Menge z.B. durch Maßnahmen zur Energieeinsparung unterschritten wird, ist der Auftraggeber zur Abnahme und Vergütung der Differenzmenge nicht verpflichtet. Der Auftraggeber hat die tatsächliche Abnahmemenge auf Grundlage der Preisangaben dieses Vertrages zu vergüten. </t>
  </si>
  <si>
    <t>Angebot/Leistungsverzeichnis zur Strombelieferung 
Los 1 - Preisgruppe 1 und 2</t>
  </si>
  <si>
    <t>Preisgruppe 1 - Anlagen Stadt Homburg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</si>
</sst>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0.0000"/>
    <numFmt numFmtId="165" formatCode="0.000"/>
  </numFmts>
  <fonts count="22" x14ac:knownFonts="1">
    <font>
      <sz val="11"/>
      <color theme="1"/>
      <name val="Calibri"/>
      <family val="2"/>
      <scheme val="minor"/>
    </font>
    <font>
      <sz val="11"/>
      <color theme="1"/>
      <name val="Calibri"/>
      <family val="2"/>
      <scheme val="minor"/>
    </font>
    <font>
      <b/>
      <sz val="11"/>
      <color theme="1"/>
      <name val="Calibri"/>
      <family val="2"/>
      <scheme val="minor"/>
    </font>
    <font>
      <b/>
      <sz val="16"/>
      <color rgb="FFC00000"/>
      <name val="Calibri"/>
      <family val="2"/>
      <scheme val="minor"/>
    </font>
    <font>
      <b/>
      <u/>
      <sz val="12"/>
      <color rgb="FFC00000"/>
      <name val="Calibri"/>
      <family val="2"/>
      <scheme val="minor"/>
    </font>
    <font>
      <b/>
      <u/>
      <sz val="11"/>
      <color rgb="FFC00000"/>
      <name val="Calibri"/>
      <family val="2"/>
      <scheme val="minor"/>
    </font>
    <font>
      <sz val="8"/>
      <color theme="1"/>
      <name val="Calibri"/>
      <family val="2"/>
      <scheme val="minor"/>
    </font>
    <font>
      <sz val="8"/>
      <name val="Century Gothic"/>
      <family val="2"/>
    </font>
    <font>
      <b/>
      <sz val="9"/>
      <color theme="1"/>
      <name val="Calibri"/>
      <family val="2"/>
      <scheme val="minor"/>
    </font>
    <font>
      <sz val="9"/>
      <color theme="1"/>
      <name val="Calibri"/>
      <family val="2"/>
      <scheme val="minor"/>
    </font>
    <font>
      <b/>
      <sz val="11"/>
      <color rgb="FFC00000"/>
      <name val="Century Gothic"/>
      <family val="2"/>
    </font>
    <font>
      <sz val="9"/>
      <color theme="1"/>
      <name val="Century Gothic"/>
      <family val="2"/>
    </font>
    <font>
      <sz val="10"/>
      <color theme="1"/>
      <name val="Calibri"/>
      <family val="2"/>
      <scheme val="minor"/>
    </font>
    <font>
      <b/>
      <sz val="12"/>
      <color rgb="FFC00000"/>
      <name val="Calibri"/>
      <family val="2"/>
      <scheme val="minor"/>
    </font>
    <font>
      <sz val="10"/>
      <color indexed="8"/>
      <name val="Arial"/>
      <family val="2"/>
    </font>
    <font>
      <sz val="8"/>
      <color rgb="FF000000"/>
      <name val="Segoe UI"/>
      <family val="2"/>
    </font>
    <font>
      <b/>
      <u/>
      <sz val="16"/>
      <color rgb="FFC00000"/>
      <name val="Century Gothic"/>
      <family val="2"/>
    </font>
    <font>
      <b/>
      <u/>
      <sz val="11"/>
      <color rgb="FFC00000"/>
      <name val="Century Gothic"/>
      <family val="2"/>
    </font>
    <font>
      <b/>
      <i/>
      <u/>
      <sz val="11"/>
      <color rgb="FFC00000"/>
      <name val="Century Gothic"/>
      <family val="2"/>
    </font>
    <font>
      <sz val="11"/>
      <color rgb="FFC00000"/>
      <name val="Calibri"/>
      <family val="2"/>
      <scheme val="minor"/>
    </font>
    <font>
      <sz val="11"/>
      <color rgb="FFC00000"/>
      <name val="Century Gothic"/>
      <family val="2"/>
    </font>
    <font>
      <sz val="11"/>
      <name val="Century Gothic"/>
      <family val="2"/>
    </font>
  </fonts>
  <fills count="5">
    <fill>
      <patternFill patternType="none"/>
    </fill>
    <fill>
      <patternFill patternType="gray125"/>
    </fill>
    <fill>
      <patternFill patternType="solid">
        <fgColor theme="2"/>
        <bgColor indexed="64"/>
      </patternFill>
    </fill>
    <fill>
      <patternFill patternType="solid">
        <fgColor theme="7"/>
        <bgColor indexed="64"/>
      </patternFill>
    </fill>
    <fill>
      <patternFill patternType="solid">
        <fgColor theme="0"/>
        <bgColor indexed="64"/>
      </patternFill>
    </fill>
  </fills>
  <borders count="12">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48"/>
      </left>
      <right style="thin">
        <color indexed="48"/>
      </right>
      <top style="thin">
        <color indexed="48"/>
      </top>
      <bottom style="thin">
        <color indexed="48"/>
      </bottom>
      <diagonal/>
    </border>
  </borders>
  <cellStyleXfs count="3">
    <xf numFmtId="0" fontId="0" fillId="0" borderId="0"/>
    <xf numFmtId="44" fontId="1" fillId="0" borderId="0" applyFont="0" applyFill="0" applyBorder="0" applyAlignment="0" applyProtection="0"/>
    <xf numFmtId="4" fontId="14" fillId="0" borderId="11" applyNumberFormat="0" applyProtection="0">
      <alignment horizontal="left" vertical="center" indent="1"/>
    </xf>
  </cellStyleXfs>
  <cellXfs count="67">
    <xf numFmtId="0" fontId="0" fillId="0" borderId="0" xfId="0"/>
    <xf numFmtId="0" fontId="2" fillId="0" borderId="0" xfId="0" applyFont="1"/>
    <xf numFmtId="0" fontId="4" fillId="0" borderId="0" xfId="0" applyFont="1"/>
    <xf numFmtId="0" fontId="5" fillId="0" borderId="0" xfId="0" applyFont="1"/>
    <xf numFmtId="0" fontId="0" fillId="0" borderId="0" xfId="0" applyAlignment="1">
      <alignment horizontal="right"/>
    </xf>
    <xf numFmtId="165" fontId="0" fillId="0" borderId="0" xfId="0" applyNumberFormat="1"/>
    <xf numFmtId="44" fontId="2" fillId="0" borderId="0" xfId="0" applyNumberFormat="1" applyFont="1"/>
    <xf numFmtId="44" fontId="0" fillId="0" borderId="1" xfId="0" applyNumberFormat="1" applyBorder="1"/>
    <xf numFmtId="0" fontId="7" fillId="0" borderId="0" xfId="0" applyFont="1" applyAlignment="1">
      <alignment horizontal="left" vertical="center" wrapText="1"/>
    </xf>
    <xf numFmtId="44" fontId="2" fillId="0" borderId="0" xfId="1" applyFont="1" applyBorder="1"/>
    <xf numFmtId="0" fontId="0" fillId="3" borderId="0" xfId="0" applyFill="1"/>
    <xf numFmtId="0" fontId="0" fillId="0" borderId="1" xfId="0" applyBorder="1"/>
    <xf numFmtId="0" fontId="0" fillId="4" borderId="1" xfId="0" applyFill="1" applyBorder="1"/>
    <xf numFmtId="0" fontId="0" fillId="4" borderId="3" xfId="0" applyFill="1" applyBorder="1"/>
    <xf numFmtId="0" fontId="0" fillId="0" borderId="0" xfId="0" applyAlignment="1">
      <alignment horizontal="left"/>
    </xf>
    <xf numFmtId="165" fontId="0" fillId="0" borderId="0" xfId="0" applyNumberFormat="1" applyAlignment="1">
      <alignment horizontal="right"/>
    </xf>
    <xf numFmtId="0" fontId="2" fillId="4" borderId="0" xfId="0" applyFont="1" applyFill="1"/>
    <xf numFmtId="0" fontId="0" fillId="4" borderId="0" xfId="0" applyFill="1"/>
    <xf numFmtId="44" fontId="2" fillId="4" borderId="0" xfId="0" applyNumberFormat="1" applyFont="1" applyFill="1"/>
    <xf numFmtId="165" fontId="0" fillId="4" borderId="0" xfId="0" applyNumberFormat="1" applyFill="1"/>
    <xf numFmtId="0" fontId="6" fillId="0" borderId="0" xfId="0" applyFont="1"/>
    <xf numFmtId="44" fontId="0" fillId="4" borderId="0" xfId="0" applyNumberFormat="1" applyFill="1"/>
    <xf numFmtId="44" fontId="0" fillId="4" borderId="1" xfId="0" applyNumberFormat="1" applyFill="1" applyBorder="1"/>
    <xf numFmtId="0" fontId="0" fillId="0" borderId="3" xfId="0" applyBorder="1" applyAlignment="1">
      <alignment horizontal="left"/>
    </xf>
    <xf numFmtId="0" fontId="0" fillId="4" borderId="0" xfId="0" applyFill="1" applyAlignment="1">
      <alignment horizontal="right"/>
    </xf>
    <xf numFmtId="0" fontId="13" fillId="0" borderId="0" xfId="0" applyFont="1"/>
    <xf numFmtId="0" fontId="13" fillId="0" borderId="0" xfId="0" applyFont="1" applyAlignment="1">
      <alignment horizontal="center"/>
    </xf>
    <xf numFmtId="0" fontId="0" fillId="0" borderId="0" xfId="0" applyAlignment="1">
      <alignment horizontal="center"/>
    </xf>
    <xf numFmtId="0" fontId="6" fillId="0" borderId="0" xfId="0" applyFont="1" applyAlignment="1">
      <alignment vertical="center"/>
    </xf>
    <xf numFmtId="0" fontId="12" fillId="4" borderId="0" xfId="0" applyFont="1" applyFill="1" applyAlignment="1">
      <alignment vertical="top" wrapText="1"/>
    </xf>
    <xf numFmtId="0" fontId="17" fillId="0" borderId="0" xfId="0" applyFont="1"/>
    <xf numFmtId="0" fontId="19" fillId="0" borderId="0" xfId="0" applyFont="1"/>
    <xf numFmtId="0" fontId="20" fillId="4" borderId="0" xfId="0" applyFont="1" applyFill="1" applyAlignment="1">
      <alignment horizontal="left" vertical="center" wrapText="1"/>
    </xf>
    <xf numFmtId="0" fontId="21" fillId="4" borderId="0" xfId="0" applyFont="1" applyFill="1" applyAlignment="1">
      <alignment horizontal="left" vertical="center" wrapText="1"/>
    </xf>
    <xf numFmtId="0" fontId="7" fillId="4" borderId="0" xfId="0" applyFont="1" applyFill="1" applyAlignment="1">
      <alignment horizontal="left" vertical="center" wrapText="1"/>
    </xf>
    <xf numFmtId="0" fontId="0" fillId="2" borderId="0" xfId="0" applyFill="1"/>
    <xf numFmtId="0" fontId="11" fillId="0" borderId="10" xfId="0" applyFont="1" applyBorder="1" applyAlignment="1">
      <alignment horizontal="left" vertical="top" wrapText="1"/>
    </xf>
    <xf numFmtId="0" fontId="11" fillId="0" borderId="10" xfId="0" applyFont="1" applyBorder="1" applyAlignment="1">
      <alignment vertical="center" wrapText="1"/>
    </xf>
    <xf numFmtId="3" fontId="0" fillId="0" borderId="0" xfId="0" applyNumberFormat="1" applyFill="1"/>
    <xf numFmtId="0" fontId="0" fillId="0" borderId="0" xfId="0" applyFill="1"/>
    <xf numFmtId="0" fontId="2" fillId="0" borderId="0" xfId="0" applyFont="1" applyFill="1"/>
    <xf numFmtId="0" fontId="12" fillId="4" borderId="4" xfId="0" applyFont="1" applyFill="1" applyBorder="1" applyAlignment="1">
      <alignment horizontal="left" vertical="top" wrapText="1"/>
    </xf>
    <xf numFmtId="0" fontId="12" fillId="4" borderId="5" xfId="0" applyFont="1" applyFill="1" applyBorder="1" applyAlignment="1">
      <alignment horizontal="left" vertical="top" wrapText="1"/>
    </xf>
    <xf numFmtId="0" fontId="12" fillId="4" borderId="7" xfId="0" applyFont="1" applyFill="1" applyBorder="1" applyAlignment="1">
      <alignment horizontal="left" vertical="top" wrapText="1"/>
    </xf>
    <xf numFmtId="0" fontId="12" fillId="4" borderId="8" xfId="0" applyFont="1" applyFill="1" applyBorder="1" applyAlignment="1">
      <alignment horizontal="left" vertical="top" wrapText="1"/>
    </xf>
    <xf numFmtId="0" fontId="16" fillId="4" borderId="0" xfId="0" applyFont="1" applyFill="1" applyAlignment="1">
      <alignment horizontal="center" vertical="center" wrapText="1"/>
    </xf>
    <xf numFmtId="0" fontId="12" fillId="0" borderId="0" xfId="0" applyFont="1" applyAlignment="1">
      <alignment horizontal="left" vertical="top" wrapText="1"/>
    </xf>
    <xf numFmtId="165" fontId="0" fillId="0" borderId="10" xfId="0" applyNumberFormat="1" applyBorder="1" applyAlignment="1" applyProtection="1">
      <alignment horizontal="center" wrapText="1"/>
      <protection locked="0"/>
    </xf>
    <xf numFmtId="2" fontId="0" fillId="0" borderId="0" xfId="0" applyNumberFormat="1" applyAlignment="1">
      <alignment horizontal="left" wrapText="1"/>
    </xf>
    <xf numFmtId="165" fontId="0" fillId="0" borderId="10" xfId="0" applyNumberFormat="1" applyBorder="1" applyAlignment="1" applyProtection="1">
      <alignment horizontal="center"/>
      <protection locked="0"/>
    </xf>
    <xf numFmtId="0" fontId="8" fillId="0" borderId="0" xfId="0" applyFont="1" applyAlignment="1">
      <alignment horizontal="left" vertical="center" wrapText="1"/>
    </xf>
    <xf numFmtId="0" fontId="6" fillId="0" borderId="2" xfId="0" applyFont="1" applyBorder="1" applyAlignment="1">
      <alignment horizontal="center"/>
    </xf>
    <xf numFmtId="165" fontId="0" fillId="2" borderId="1" xfId="0" applyNumberFormat="1" applyFill="1" applyBorder="1"/>
    <xf numFmtId="165" fontId="0" fillId="2" borderId="1" xfId="0" applyNumberFormat="1" applyFill="1" applyBorder="1" applyAlignment="1">
      <alignment horizontal="right"/>
    </xf>
    <xf numFmtId="165" fontId="0" fillId="0" borderId="1" xfId="0" applyNumberFormat="1" applyBorder="1" applyAlignment="1">
      <alignment horizontal="right"/>
    </xf>
    <xf numFmtId="0" fontId="13" fillId="0" borderId="0" xfId="0" applyFont="1" applyAlignment="1">
      <alignment horizontal="left"/>
    </xf>
    <xf numFmtId="164" fontId="0" fillId="2" borderId="1" xfId="0" applyNumberFormat="1" applyFill="1" applyBorder="1"/>
    <xf numFmtId="0" fontId="3" fillId="0" borderId="0" xfId="0" applyFont="1" applyAlignment="1">
      <alignment horizontal="center" wrapText="1"/>
    </xf>
    <xf numFmtId="0" fontId="3" fillId="0" borderId="0" xfId="0" applyFont="1" applyAlignment="1">
      <alignment horizontal="center"/>
    </xf>
    <xf numFmtId="0" fontId="0" fillId="2" borderId="1" xfId="0" applyFill="1" applyBorder="1" applyAlignment="1">
      <alignment horizontal="center"/>
    </xf>
    <xf numFmtId="0" fontId="7" fillId="4" borderId="4" xfId="0" applyFont="1" applyFill="1" applyBorder="1" applyAlignment="1">
      <alignment horizontal="left" vertical="center" wrapText="1"/>
    </xf>
    <xf numFmtId="0" fontId="7" fillId="4" borderId="5" xfId="0" applyFont="1" applyFill="1" applyBorder="1" applyAlignment="1">
      <alignment horizontal="left" vertical="center" wrapText="1"/>
    </xf>
    <xf numFmtId="0" fontId="7" fillId="4" borderId="6" xfId="0" applyFont="1" applyFill="1" applyBorder="1" applyAlignment="1">
      <alignment horizontal="left" vertical="center" wrapText="1"/>
    </xf>
    <xf numFmtId="0" fontId="7" fillId="4" borderId="7" xfId="0" applyFont="1" applyFill="1" applyBorder="1" applyAlignment="1">
      <alignment horizontal="left" vertical="center" wrapText="1"/>
    </xf>
    <xf numFmtId="0" fontId="7" fillId="4" borderId="8" xfId="0" applyFont="1" applyFill="1" applyBorder="1" applyAlignment="1">
      <alignment horizontal="left" vertical="center" wrapText="1"/>
    </xf>
    <xf numFmtId="0" fontId="7" fillId="4" borderId="9" xfId="0" applyFont="1" applyFill="1" applyBorder="1" applyAlignment="1">
      <alignment horizontal="left" vertical="center" wrapText="1"/>
    </xf>
    <xf numFmtId="0" fontId="13" fillId="0" borderId="0" xfId="0" applyFont="1" applyAlignment="1">
      <alignment horizontal="center"/>
    </xf>
  </cellXfs>
  <cellStyles count="3">
    <cellStyle name="SAPBEXstdItem" xfId="2" xr:uid="{995ACB12-775D-40B0-A7A5-D75F93698E08}"/>
    <cellStyle name="Standard" xfId="0" builtinId="0"/>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1504950</xdr:colOff>
      <xdr:row>0</xdr:row>
      <xdr:rowOff>66675</xdr:rowOff>
    </xdr:from>
    <xdr:to>
      <xdr:col>3</xdr:col>
      <xdr:colOff>371183</xdr:colOff>
      <xdr:row>3</xdr:row>
      <xdr:rowOff>57080</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504950" y="66675"/>
          <a:ext cx="2333333" cy="56190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1343025</xdr:colOff>
          <xdr:row>137</xdr:row>
          <xdr:rowOff>180975</xdr:rowOff>
        </xdr:from>
        <xdr:to>
          <xdr:col>0</xdr:col>
          <xdr:colOff>1647825</xdr:colOff>
          <xdr:row>139</xdr:row>
          <xdr:rowOff>38100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Kontrollkästchen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1343025</xdr:colOff>
          <xdr:row>138</xdr:row>
          <xdr:rowOff>142875</xdr:rowOff>
        </xdr:from>
        <xdr:to>
          <xdr:col>0</xdr:col>
          <xdr:colOff>1647825</xdr:colOff>
          <xdr:row>140</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Kontrollkästchen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1333500</xdr:colOff>
          <xdr:row>139</xdr:row>
          <xdr:rowOff>133350</xdr:rowOff>
        </xdr:from>
        <xdr:to>
          <xdr:col>0</xdr:col>
          <xdr:colOff>1638300</xdr:colOff>
          <xdr:row>140</xdr:row>
          <xdr:rowOff>171450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Kontrollkästchen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1333500</xdr:colOff>
          <xdr:row>140</xdr:row>
          <xdr:rowOff>142875</xdr:rowOff>
        </xdr:from>
        <xdr:to>
          <xdr:col>0</xdr:col>
          <xdr:colOff>1638300</xdr:colOff>
          <xdr:row>142</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Kontrollkästchen 1</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unden/VOL/K/Kreuztal%20-%20Stadt/0.Ausschreibung/Ausschreibung%202025%20-%202026%20(G)/3.Vergabeunterlagen/Final/118917-G24%20-%20Formular%20Angebot%20zur%20Gasbelieferu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e1"/>
    </sheetNames>
    <sheetDataSet>
      <sheetData sheetId="0">
        <row r="88">
          <cell r="A88" t="str">
            <v>Der Auftraggeber bewertet die ökologischen Aufstellung des Versorgers dahingehend, dass dem Auftragnehmer Punkte zukommen, wenn er sich selbst klimaneutral und oder nachhaltig aufstellt, ein Energie-/ und/oder Umweltmanagement führt. Je mehr Kriterien durch den Auftragnehmer erfüllt werden, desto mehr Punkte erhält dieser auf sein Angebot. Nachweise sind zwingend.</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E993E-80EA-400D-8396-5BA0F8B6D0AF}">
  <dimension ref="A5:O152"/>
  <sheetViews>
    <sheetView showGridLines="0" tabSelected="1" view="pageBreakPreview" topLeftCell="A40" zoomScaleNormal="100" zoomScaleSheetLayoutView="100" workbookViewId="0">
      <selection activeCell="I96" sqref="I96"/>
    </sheetView>
  </sheetViews>
  <sheetFormatPr baseColWidth="10" defaultRowHeight="15" x14ac:dyDescent="0.25"/>
  <cols>
    <col min="1" max="1" width="29.140625" customWidth="1"/>
    <col min="6" max="6" width="13" bestFit="1" customWidth="1"/>
    <col min="12" max="12" width="13" bestFit="1" customWidth="1"/>
  </cols>
  <sheetData>
    <row r="5" spans="1:6" ht="42" customHeight="1" x14ac:dyDescent="0.35">
      <c r="A5" s="57" t="s">
        <v>94</v>
      </c>
      <c r="B5" s="58"/>
      <c r="C5" s="58"/>
      <c r="D5" s="58"/>
      <c r="E5" s="58"/>
      <c r="F5" s="58"/>
    </row>
    <row r="7" spans="1:6" ht="15.75" x14ac:dyDescent="0.25">
      <c r="A7" s="2" t="s">
        <v>0</v>
      </c>
      <c r="D7" s="2"/>
    </row>
    <row r="8" spans="1:6" ht="22.5" customHeight="1" x14ac:dyDescent="0.25">
      <c r="A8" t="s">
        <v>4</v>
      </c>
      <c r="B8" s="11" t="s">
        <v>70</v>
      </c>
      <c r="C8" s="12"/>
    </row>
    <row r="9" spans="1:6" ht="22.5" customHeight="1" x14ac:dyDescent="0.25">
      <c r="A9" t="s">
        <v>18</v>
      </c>
      <c r="B9" s="11" t="s">
        <v>71</v>
      </c>
      <c r="C9" s="12"/>
    </row>
    <row r="10" spans="1:6" ht="22.5" customHeight="1" x14ac:dyDescent="0.25">
      <c r="A10" t="s">
        <v>5</v>
      </c>
      <c r="B10" s="23" t="s">
        <v>72</v>
      </c>
      <c r="C10" s="13"/>
    </row>
    <row r="12" spans="1:6" ht="15.75" x14ac:dyDescent="0.25">
      <c r="A12" s="2" t="s">
        <v>1</v>
      </c>
    </row>
    <row r="13" spans="1:6" ht="22.5" customHeight="1" x14ac:dyDescent="0.25">
      <c r="A13" t="s">
        <v>2</v>
      </c>
      <c r="B13" s="59"/>
      <c r="C13" s="59"/>
      <c r="D13" s="59"/>
      <c r="E13" s="59"/>
      <c r="F13" s="59"/>
    </row>
    <row r="14" spans="1:6" ht="22.5" customHeight="1" x14ac:dyDescent="0.25">
      <c r="A14" t="s">
        <v>17</v>
      </c>
      <c r="B14" s="59"/>
      <c r="C14" s="59"/>
      <c r="D14" s="59"/>
      <c r="E14" s="59"/>
      <c r="F14" s="59"/>
    </row>
    <row r="15" spans="1:6" ht="22.5" customHeight="1" x14ac:dyDescent="0.25">
      <c r="A15" t="s">
        <v>3</v>
      </c>
      <c r="B15" s="59"/>
      <c r="C15" s="59"/>
      <c r="D15" s="59"/>
      <c r="E15" s="59"/>
      <c r="F15" s="59"/>
    </row>
    <row r="16" spans="1:6" ht="22.5" customHeight="1" x14ac:dyDescent="0.25">
      <c r="A16" t="s">
        <v>6</v>
      </c>
      <c r="B16" s="59"/>
      <c r="C16" s="59"/>
      <c r="D16" s="59"/>
      <c r="E16" s="59"/>
      <c r="F16" s="59"/>
    </row>
    <row r="17" spans="1:15" ht="22.5" customHeight="1" x14ac:dyDescent="0.25">
      <c r="A17" t="s">
        <v>7</v>
      </c>
      <c r="B17" s="59"/>
      <c r="C17" s="59"/>
      <c r="D17" s="59"/>
      <c r="E17" s="59"/>
      <c r="F17" s="59"/>
    </row>
    <row r="18" spans="1:15" ht="22.5" customHeight="1" x14ac:dyDescent="0.25">
      <c r="A18" t="s">
        <v>8</v>
      </c>
      <c r="B18" s="59"/>
      <c r="C18" s="59"/>
      <c r="D18" s="59"/>
      <c r="E18" s="59"/>
      <c r="F18" s="59"/>
    </row>
    <row r="19" spans="1:15" ht="22.5" customHeight="1" x14ac:dyDescent="0.25">
      <c r="A19" t="s">
        <v>9</v>
      </c>
      <c r="B19" s="59"/>
      <c r="C19" s="59"/>
      <c r="D19" s="59"/>
      <c r="E19" s="59"/>
      <c r="F19" s="59"/>
    </row>
    <row r="21" spans="1:15" x14ac:dyDescent="0.25">
      <c r="A21" s="10" t="s">
        <v>19</v>
      </c>
      <c r="B21" s="10"/>
      <c r="C21" s="10"/>
    </row>
    <row r="23" spans="1:15" ht="15.75" x14ac:dyDescent="0.25">
      <c r="A23" s="2" t="s">
        <v>21</v>
      </c>
    </row>
    <row r="24" spans="1:15" ht="7.5" customHeight="1" x14ac:dyDescent="0.25">
      <c r="A24" s="3"/>
    </row>
    <row r="25" spans="1:15" x14ac:dyDescent="0.25">
      <c r="A25" s="48" t="s">
        <v>23</v>
      </c>
      <c r="B25" s="48"/>
      <c r="C25" s="48"/>
      <c r="D25" s="48"/>
      <c r="E25" s="48"/>
      <c r="F25" s="48"/>
    </row>
    <row r="26" spans="1:15" x14ac:dyDescent="0.25">
      <c r="A26" s="48"/>
      <c r="B26" s="48"/>
      <c r="C26" s="48"/>
      <c r="D26" s="48"/>
      <c r="E26" s="48"/>
      <c r="F26" s="48"/>
    </row>
    <row r="27" spans="1:15" x14ac:dyDescent="0.25">
      <c r="A27" s="48"/>
      <c r="B27" s="48"/>
      <c r="C27" s="48"/>
      <c r="D27" s="48"/>
      <c r="E27" s="48"/>
      <c r="F27" s="48"/>
    </row>
    <row r="29" spans="1:15" ht="15.75" x14ac:dyDescent="0.25">
      <c r="A29" s="66" t="s">
        <v>68</v>
      </c>
      <c r="B29" s="66"/>
      <c r="C29" s="66"/>
      <c r="D29" s="66"/>
      <c r="E29" s="66"/>
      <c r="F29" s="66"/>
      <c r="G29" s="66"/>
      <c r="H29" s="66" t="s">
        <v>69</v>
      </c>
      <c r="I29" s="66"/>
      <c r="J29" s="66"/>
      <c r="K29" s="66"/>
      <c r="L29" s="66"/>
      <c r="M29" s="25"/>
      <c r="N29" s="26"/>
      <c r="O29" s="25"/>
    </row>
    <row r="30" spans="1:15" x14ac:dyDescent="0.25">
      <c r="A30" s="1" t="s">
        <v>24</v>
      </c>
      <c r="B30" t="s">
        <v>25</v>
      </c>
    </row>
    <row r="31" spans="1:15" x14ac:dyDescent="0.25">
      <c r="A31" s="1"/>
      <c r="H31" s="1"/>
    </row>
    <row r="32" spans="1:15" x14ac:dyDescent="0.25">
      <c r="A32" s="4" t="s">
        <v>26</v>
      </c>
      <c r="B32" s="56"/>
      <c r="C32" s="56"/>
      <c r="H32" s="4" t="s">
        <v>26</v>
      </c>
      <c r="I32" s="56"/>
      <c r="J32" s="56"/>
    </row>
    <row r="33" spans="1:14" ht="13.5" customHeight="1" x14ac:dyDescent="0.25">
      <c r="A33" s="4"/>
      <c r="E33" s="20"/>
      <c r="H33" s="4"/>
      <c r="L33" s="20"/>
      <c r="N33" s="20"/>
    </row>
    <row r="34" spans="1:14" x14ac:dyDescent="0.25">
      <c r="A34" s="4" t="s">
        <v>27</v>
      </c>
      <c r="B34" s="56"/>
      <c r="C34" s="56"/>
      <c r="H34" s="4" t="s">
        <v>27</v>
      </c>
      <c r="I34" s="56"/>
      <c r="J34" s="56"/>
    </row>
    <row r="35" spans="1:14" ht="7.5" customHeight="1" x14ac:dyDescent="0.25">
      <c r="A35" s="1"/>
      <c r="H35" s="1"/>
    </row>
    <row r="36" spans="1:14" x14ac:dyDescent="0.25">
      <c r="A36" s="4" t="s">
        <v>48</v>
      </c>
      <c r="B36" s="52"/>
      <c r="C36" s="52"/>
      <c r="D36" t="s">
        <v>11</v>
      </c>
      <c r="H36" s="4" t="s">
        <v>48</v>
      </c>
      <c r="I36" s="52"/>
      <c r="J36" s="52"/>
      <c r="K36" t="s">
        <v>11</v>
      </c>
    </row>
    <row r="37" spans="1:14" ht="7.5" customHeight="1" x14ac:dyDescent="0.25"/>
    <row r="38" spans="1:14" ht="13.5" customHeight="1" x14ac:dyDescent="0.25">
      <c r="A38" s="4" t="s">
        <v>28</v>
      </c>
      <c r="B38" s="52"/>
      <c r="C38" s="52"/>
      <c r="D38" t="s">
        <v>11</v>
      </c>
      <c r="H38" s="4" t="s">
        <v>28</v>
      </c>
      <c r="I38" s="52"/>
      <c r="J38" s="52"/>
      <c r="K38" t="s">
        <v>11</v>
      </c>
    </row>
    <row r="39" spans="1:14" ht="7.5" customHeight="1" x14ac:dyDescent="0.25"/>
    <row r="40" spans="1:14" x14ac:dyDescent="0.25">
      <c r="A40" s="4" t="s">
        <v>35</v>
      </c>
      <c r="B40" s="52"/>
      <c r="C40" s="52"/>
      <c r="D40" t="s">
        <v>11</v>
      </c>
      <c r="E40" s="20" t="s">
        <v>22</v>
      </c>
      <c r="H40" s="4" t="s">
        <v>35</v>
      </c>
      <c r="I40" s="52"/>
      <c r="J40" s="52"/>
      <c r="K40" t="s">
        <v>11</v>
      </c>
      <c r="L40" s="20"/>
      <c r="N40" s="20"/>
    </row>
    <row r="41" spans="1:14" ht="12.75" customHeight="1" x14ac:dyDescent="0.25">
      <c r="A41" s="4"/>
      <c r="B41" s="51" t="s">
        <v>73</v>
      </c>
      <c r="C41" s="51"/>
      <c r="H41" s="4"/>
      <c r="I41" s="51" t="s">
        <v>73</v>
      </c>
      <c r="J41" s="51"/>
    </row>
    <row r="42" spans="1:14" x14ac:dyDescent="0.25">
      <c r="A42" s="4" t="s">
        <v>36</v>
      </c>
      <c r="B42" s="53"/>
      <c r="C42" s="53"/>
      <c r="D42" t="s">
        <v>11</v>
      </c>
      <c r="E42" s="20" t="s">
        <v>22</v>
      </c>
      <c r="H42" s="4" t="s">
        <v>36</v>
      </c>
      <c r="I42" s="53"/>
      <c r="J42" s="53"/>
      <c r="K42" t="s">
        <v>11</v>
      </c>
      <c r="L42" s="20"/>
      <c r="N42" s="20"/>
    </row>
    <row r="43" spans="1:14" ht="12" customHeight="1" x14ac:dyDescent="0.25">
      <c r="B43" s="51" t="s">
        <v>73</v>
      </c>
      <c r="C43" s="51"/>
      <c r="I43" s="51" t="s">
        <v>73</v>
      </c>
      <c r="J43" s="51"/>
    </row>
    <row r="44" spans="1:14" ht="22.5" customHeight="1" x14ac:dyDescent="0.25">
      <c r="A44" s="4" t="s">
        <v>37</v>
      </c>
      <c r="B44" s="54">
        <f>ROUND((B32*B40)+(B34*B42)+B36+B38,3)</f>
        <v>0</v>
      </c>
      <c r="C44" s="54"/>
      <c r="D44" t="s">
        <v>11</v>
      </c>
      <c r="H44" s="4" t="s">
        <v>37</v>
      </c>
      <c r="I44" s="54">
        <f>ROUND((I32*I40)+(I34*I42)+I36+I38,3)</f>
        <v>0</v>
      </c>
      <c r="J44" s="54"/>
      <c r="K44" t="s">
        <v>11</v>
      </c>
    </row>
    <row r="45" spans="1:14" ht="22.5" customHeight="1" x14ac:dyDescent="0.25">
      <c r="A45" s="4"/>
      <c r="B45" s="15"/>
      <c r="C45" s="15"/>
      <c r="H45" s="4"/>
      <c r="I45" s="15"/>
      <c r="J45" s="15"/>
    </row>
    <row r="46" spans="1:14" ht="22.5" customHeight="1" x14ac:dyDescent="0.25">
      <c r="A46" s="1" t="s">
        <v>29</v>
      </c>
      <c r="B46" t="s">
        <v>30</v>
      </c>
      <c r="H46" s="1"/>
    </row>
    <row r="47" spans="1:14" ht="22.5" customHeight="1" x14ac:dyDescent="0.25">
      <c r="A47" s="1"/>
      <c r="H47" s="1"/>
    </row>
    <row r="48" spans="1:14" x14ac:dyDescent="0.25">
      <c r="A48" s="4" t="s">
        <v>31</v>
      </c>
      <c r="B48" s="56"/>
      <c r="C48" s="56"/>
      <c r="H48" s="4" t="s">
        <v>31</v>
      </c>
      <c r="I48" s="56"/>
      <c r="J48" s="56"/>
    </row>
    <row r="49" spans="1:14" ht="11.25" customHeight="1" x14ac:dyDescent="0.25">
      <c r="A49" s="4"/>
      <c r="E49" s="20"/>
      <c r="H49" s="4"/>
      <c r="L49" s="20"/>
      <c r="N49" s="20"/>
    </row>
    <row r="50" spans="1:14" x14ac:dyDescent="0.25">
      <c r="A50" s="4" t="s">
        <v>32</v>
      </c>
      <c r="B50" s="56"/>
      <c r="C50" s="56"/>
      <c r="H50" s="4" t="s">
        <v>32</v>
      </c>
      <c r="I50" s="56"/>
      <c r="J50" s="56"/>
    </row>
    <row r="51" spans="1:14" ht="9" customHeight="1" x14ac:dyDescent="0.25">
      <c r="A51" s="1"/>
      <c r="H51" s="1"/>
    </row>
    <row r="52" spans="1:14" x14ac:dyDescent="0.25">
      <c r="A52" s="4" t="s">
        <v>33</v>
      </c>
      <c r="B52" s="52"/>
      <c r="C52" s="52"/>
      <c r="D52" t="s">
        <v>11</v>
      </c>
      <c r="H52" s="4" t="s">
        <v>33</v>
      </c>
      <c r="I52" s="52"/>
      <c r="J52" s="52"/>
      <c r="K52" t="s">
        <v>11</v>
      </c>
    </row>
    <row r="53" spans="1:14" ht="7.5" customHeight="1" x14ac:dyDescent="0.25"/>
    <row r="54" spans="1:14" x14ac:dyDescent="0.25">
      <c r="A54" s="4" t="s">
        <v>34</v>
      </c>
      <c r="B54" s="52"/>
      <c r="C54" s="52"/>
      <c r="D54" t="s">
        <v>11</v>
      </c>
      <c r="H54" s="4" t="s">
        <v>34</v>
      </c>
      <c r="I54" s="52"/>
      <c r="J54" s="52"/>
      <c r="K54" t="s">
        <v>11</v>
      </c>
    </row>
    <row r="55" spans="1:14" ht="9" customHeight="1" x14ac:dyDescent="0.25"/>
    <row r="56" spans="1:14" x14ac:dyDescent="0.25">
      <c r="A56" s="4" t="s">
        <v>49</v>
      </c>
      <c r="B56" s="52"/>
      <c r="C56" s="52"/>
      <c r="D56" t="s">
        <v>11</v>
      </c>
      <c r="E56" s="20" t="s">
        <v>22</v>
      </c>
      <c r="H56" s="4" t="s">
        <v>49</v>
      </c>
      <c r="I56" s="52"/>
      <c r="J56" s="52"/>
      <c r="K56" t="s">
        <v>11</v>
      </c>
      <c r="L56" s="20"/>
      <c r="N56" s="20"/>
    </row>
    <row r="57" spans="1:14" ht="12" customHeight="1" x14ac:dyDescent="0.25">
      <c r="A57" s="4"/>
      <c r="B57" s="51" t="s">
        <v>73</v>
      </c>
      <c r="C57" s="51"/>
      <c r="H57" s="4"/>
      <c r="I57" s="51" t="s">
        <v>73</v>
      </c>
      <c r="J57" s="51"/>
    </row>
    <row r="58" spans="1:14" x14ac:dyDescent="0.25">
      <c r="A58" s="4" t="s">
        <v>50</v>
      </c>
      <c r="B58" s="53"/>
      <c r="C58" s="53"/>
      <c r="D58" t="s">
        <v>11</v>
      </c>
      <c r="E58" s="20" t="s">
        <v>22</v>
      </c>
      <c r="H58" s="4" t="s">
        <v>50</v>
      </c>
      <c r="I58" s="53"/>
      <c r="J58" s="53"/>
      <c r="K58" t="s">
        <v>11</v>
      </c>
      <c r="L58" s="20"/>
      <c r="N58" s="20"/>
    </row>
    <row r="59" spans="1:14" ht="11.25" customHeight="1" x14ac:dyDescent="0.25">
      <c r="B59" s="51" t="s">
        <v>73</v>
      </c>
      <c r="C59" s="51"/>
      <c r="I59" s="51" t="s">
        <v>73</v>
      </c>
      <c r="J59" s="51"/>
    </row>
    <row r="60" spans="1:14" ht="22.5" customHeight="1" x14ac:dyDescent="0.25">
      <c r="A60" s="4" t="s">
        <v>51</v>
      </c>
      <c r="B60" s="54">
        <f>ROUND((B48*B56)+(B50*B58)+B52+B54,3)</f>
        <v>0</v>
      </c>
      <c r="C60" s="54"/>
      <c r="D60" t="s">
        <v>11</v>
      </c>
      <c r="H60" s="4" t="s">
        <v>51</v>
      </c>
      <c r="I60" s="54">
        <f>ROUND((I48*I56)+(I50*I58)+I52+I54,3)</f>
        <v>0</v>
      </c>
      <c r="J60" s="54"/>
      <c r="K60" t="s">
        <v>11</v>
      </c>
    </row>
    <row r="61" spans="1:14" ht="22.5" customHeight="1" x14ac:dyDescent="0.25">
      <c r="A61" s="4"/>
      <c r="B61" s="15"/>
      <c r="C61" s="15"/>
      <c r="H61" s="4"/>
      <c r="I61" s="15"/>
      <c r="J61" s="15"/>
    </row>
    <row r="62" spans="1:14" ht="6.75" customHeight="1" x14ac:dyDescent="0.25">
      <c r="A62" s="2"/>
      <c r="H62" s="2"/>
    </row>
    <row r="63" spans="1:14" x14ac:dyDescent="0.25">
      <c r="A63" s="1" t="s">
        <v>38</v>
      </c>
      <c r="B63" t="s">
        <v>39</v>
      </c>
      <c r="H63" s="1"/>
    </row>
    <row r="64" spans="1:14" x14ac:dyDescent="0.25">
      <c r="A64" s="1"/>
      <c r="H64" s="1"/>
    </row>
    <row r="65" spans="1:14" x14ac:dyDescent="0.25">
      <c r="A65" s="4" t="s">
        <v>40</v>
      </c>
      <c r="B65" s="56"/>
      <c r="C65" s="56"/>
      <c r="H65" s="4" t="s">
        <v>40</v>
      </c>
      <c r="I65" s="56"/>
      <c r="J65" s="56"/>
    </row>
    <row r="66" spans="1:14" ht="12.75" customHeight="1" x14ac:dyDescent="0.25">
      <c r="A66" s="4"/>
      <c r="E66" s="28"/>
      <c r="H66" s="4"/>
      <c r="L66" s="20"/>
      <c r="N66" s="20"/>
    </row>
    <row r="67" spans="1:14" x14ac:dyDescent="0.25">
      <c r="A67" s="4" t="s">
        <v>41</v>
      </c>
      <c r="B67" s="56"/>
      <c r="C67" s="56"/>
      <c r="H67" s="4" t="s">
        <v>41</v>
      </c>
      <c r="I67" s="56"/>
      <c r="J67" s="56"/>
    </row>
    <row r="68" spans="1:14" ht="12.75" customHeight="1" x14ac:dyDescent="0.25">
      <c r="A68" s="1"/>
      <c r="H68" s="1"/>
    </row>
    <row r="69" spans="1:14" x14ac:dyDescent="0.25">
      <c r="A69" s="4" t="s">
        <v>42</v>
      </c>
      <c r="B69" s="52"/>
      <c r="C69" s="52"/>
      <c r="D69" t="s">
        <v>11</v>
      </c>
      <c r="H69" s="4" t="s">
        <v>42</v>
      </c>
      <c r="I69" s="52"/>
      <c r="J69" s="52"/>
      <c r="K69" t="s">
        <v>11</v>
      </c>
    </row>
    <row r="71" spans="1:14" x14ac:dyDescent="0.25">
      <c r="A71" s="4" t="s">
        <v>43</v>
      </c>
      <c r="B71" s="52"/>
      <c r="C71" s="52"/>
      <c r="D71" t="s">
        <v>11</v>
      </c>
      <c r="H71" s="4" t="s">
        <v>43</v>
      </c>
      <c r="I71" s="52"/>
      <c r="J71" s="52"/>
      <c r="K71" t="s">
        <v>11</v>
      </c>
    </row>
    <row r="73" spans="1:14" x14ac:dyDescent="0.25">
      <c r="A73" s="4" t="s">
        <v>75</v>
      </c>
      <c r="B73" s="52"/>
      <c r="C73" s="52"/>
      <c r="D73" t="s">
        <v>11</v>
      </c>
      <c r="E73" s="20" t="s">
        <v>22</v>
      </c>
      <c r="H73" s="4" t="s">
        <v>75</v>
      </c>
      <c r="I73" s="52"/>
      <c r="J73" s="52"/>
      <c r="K73" t="s">
        <v>11</v>
      </c>
    </row>
    <row r="74" spans="1:14" x14ac:dyDescent="0.25">
      <c r="A74" s="4"/>
      <c r="B74" s="51" t="s">
        <v>73</v>
      </c>
      <c r="C74" s="51"/>
      <c r="H74" s="4"/>
      <c r="I74" s="51" t="s">
        <v>73</v>
      </c>
      <c r="J74" s="51"/>
    </row>
    <row r="75" spans="1:14" x14ac:dyDescent="0.25">
      <c r="A75" s="4" t="s">
        <v>76</v>
      </c>
      <c r="B75" s="53"/>
      <c r="C75" s="53"/>
      <c r="D75" t="s">
        <v>11</v>
      </c>
      <c r="E75" s="20" t="s">
        <v>22</v>
      </c>
      <c r="H75" s="4" t="s">
        <v>76</v>
      </c>
      <c r="I75" s="53"/>
      <c r="J75" s="53"/>
      <c r="K75" t="s">
        <v>11</v>
      </c>
    </row>
    <row r="76" spans="1:14" x14ac:dyDescent="0.25">
      <c r="B76" s="51" t="s">
        <v>73</v>
      </c>
      <c r="C76" s="51"/>
      <c r="I76" s="51" t="s">
        <v>73</v>
      </c>
      <c r="J76" s="51"/>
    </row>
    <row r="77" spans="1:14" ht="22.5" customHeight="1" x14ac:dyDescent="0.25">
      <c r="A77" s="4" t="s">
        <v>77</v>
      </c>
      <c r="B77" s="54">
        <f>ROUND((B65*B73)+(B67*B75)+B69+B71,3)</f>
        <v>0</v>
      </c>
      <c r="C77" s="54"/>
      <c r="D77" t="s">
        <v>11</v>
      </c>
      <c r="H77" s="4" t="s">
        <v>77</v>
      </c>
      <c r="I77" s="54">
        <f>ROUND((I65*I73)+(I67*I75)+I69+I71,3)</f>
        <v>0</v>
      </c>
      <c r="J77" s="54"/>
      <c r="K77" t="s">
        <v>11</v>
      </c>
    </row>
    <row r="78" spans="1:14" ht="28.5" customHeight="1" x14ac:dyDescent="0.25">
      <c r="A78" s="2" t="s">
        <v>20</v>
      </c>
      <c r="H78" s="2"/>
    </row>
    <row r="79" spans="1:14" x14ac:dyDescent="0.25">
      <c r="A79" s="1" t="s">
        <v>52</v>
      </c>
      <c r="B79" t="s">
        <v>53</v>
      </c>
      <c r="H79" s="1"/>
    </row>
    <row r="80" spans="1:14" x14ac:dyDescent="0.25">
      <c r="A80" s="1"/>
      <c r="H80" s="1"/>
    </row>
    <row r="81" spans="1:14" x14ac:dyDescent="0.25">
      <c r="A81" s="4" t="s">
        <v>54</v>
      </c>
      <c r="B81" s="56"/>
      <c r="C81" s="56"/>
      <c r="H81" s="4" t="s">
        <v>54</v>
      </c>
      <c r="I81" s="56"/>
      <c r="J81" s="56"/>
    </row>
    <row r="82" spans="1:14" ht="12.75" customHeight="1" x14ac:dyDescent="0.25">
      <c r="A82" s="4"/>
      <c r="E82" s="20"/>
      <c r="H82" s="4"/>
      <c r="L82" s="20"/>
      <c r="N82" s="20"/>
    </row>
    <row r="83" spans="1:14" x14ac:dyDescent="0.25">
      <c r="A83" s="4" t="s">
        <v>55</v>
      </c>
      <c r="B83" s="56"/>
      <c r="C83" s="56"/>
      <c r="H83" s="4" t="s">
        <v>55</v>
      </c>
      <c r="I83" s="56"/>
      <c r="J83" s="56"/>
    </row>
    <row r="84" spans="1:14" ht="7.5" customHeight="1" x14ac:dyDescent="0.25">
      <c r="A84" s="1"/>
      <c r="H84" s="1"/>
    </row>
    <row r="85" spans="1:14" x14ac:dyDescent="0.25">
      <c r="A85" s="4" t="s">
        <v>56</v>
      </c>
      <c r="B85" s="52"/>
      <c r="C85" s="52"/>
      <c r="D85" t="s">
        <v>11</v>
      </c>
      <c r="H85" s="4" t="s">
        <v>56</v>
      </c>
      <c r="I85" s="52"/>
      <c r="J85" s="52"/>
      <c r="K85" t="s">
        <v>11</v>
      </c>
    </row>
    <row r="86" spans="1:14" x14ac:dyDescent="0.25">
      <c r="A86" s="4"/>
      <c r="B86" s="19"/>
      <c r="C86" s="19"/>
      <c r="H86" s="4"/>
      <c r="I86" s="19"/>
      <c r="J86" s="19"/>
    </row>
    <row r="87" spans="1:14" x14ac:dyDescent="0.25">
      <c r="A87" s="24" t="s">
        <v>57</v>
      </c>
      <c r="B87" s="52"/>
      <c r="C87" s="52"/>
      <c r="D87" s="17" t="s">
        <v>11</v>
      </c>
      <c r="H87" s="24" t="s">
        <v>57</v>
      </c>
      <c r="I87" s="52"/>
      <c r="J87" s="52"/>
      <c r="K87" s="17" t="s">
        <v>11</v>
      </c>
    </row>
    <row r="88" spans="1:14" ht="25.5" customHeight="1" thickBot="1" x14ac:dyDescent="0.3">
      <c r="A88" s="4"/>
      <c r="B88" s="5"/>
      <c r="C88" s="5"/>
    </row>
    <row r="89" spans="1:14" ht="15" customHeight="1" x14ac:dyDescent="0.25">
      <c r="A89" s="41" t="s">
        <v>74</v>
      </c>
      <c r="B89" s="42"/>
      <c r="C89" s="42"/>
      <c r="D89" s="42"/>
      <c r="E89" s="42"/>
      <c r="F89" s="42"/>
      <c r="G89" s="42"/>
      <c r="H89" s="42"/>
      <c r="I89" s="42"/>
      <c r="J89" s="42"/>
      <c r="K89" s="42"/>
      <c r="L89" s="42"/>
      <c r="M89" s="29"/>
    </row>
    <row r="90" spans="1:14" ht="18" customHeight="1" thickBot="1" x14ac:dyDescent="0.3">
      <c r="A90" s="43"/>
      <c r="B90" s="44"/>
      <c r="C90" s="44"/>
      <c r="D90" s="44"/>
      <c r="E90" s="44"/>
      <c r="F90" s="44"/>
      <c r="G90" s="44"/>
      <c r="H90" s="44"/>
      <c r="I90" s="44"/>
      <c r="J90" s="44"/>
      <c r="K90" s="44"/>
      <c r="L90" s="44"/>
      <c r="M90" s="29"/>
    </row>
    <row r="91" spans="1:14" x14ac:dyDescent="0.25">
      <c r="A91" s="4"/>
      <c r="B91" s="5"/>
      <c r="C91" s="5"/>
    </row>
    <row r="92" spans="1:14" ht="15.75" x14ac:dyDescent="0.25">
      <c r="A92" s="2" t="s">
        <v>14</v>
      </c>
    </row>
    <row r="93" spans="1:14" ht="7.5" customHeight="1" x14ac:dyDescent="0.25">
      <c r="A93" s="3"/>
    </row>
    <row r="94" spans="1:14" x14ac:dyDescent="0.25">
      <c r="A94" s="48" t="s">
        <v>10</v>
      </c>
      <c r="B94" s="48"/>
      <c r="C94" s="48"/>
      <c r="D94" s="48"/>
      <c r="E94" s="48"/>
      <c r="F94" s="48"/>
    </row>
    <row r="95" spans="1:14" x14ac:dyDescent="0.25">
      <c r="A95" s="48"/>
      <c r="B95" s="48"/>
      <c r="C95" s="48"/>
      <c r="D95" s="48"/>
      <c r="E95" s="48"/>
      <c r="F95" s="48"/>
    </row>
    <row r="96" spans="1:14" x14ac:dyDescent="0.25">
      <c r="A96" s="48"/>
      <c r="B96" s="48"/>
      <c r="C96" s="48"/>
      <c r="D96" s="48"/>
      <c r="E96" s="48"/>
      <c r="F96" s="48"/>
    </row>
    <row r="97" spans="1:7" ht="15.75" x14ac:dyDescent="0.25">
      <c r="A97" s="55" t="s">
        <v>95</v>
      </c>
      <c r="B97" s="55"/>
      <c r="C97" s="55"/>
      <c r="D97" s="55"/>
      <c r="E97" s="55"/>
      <c r="F97" s="55"/>
      <c r="G97" s="55"/>
    </row>
    <row r="98" spans="1:7" x14ac:dyDescent="0.25">
      <c r="A98" s="1" t="s">
        <v>44</v>
      </c>
      <c r="B98" s="1" t="s">
        <v>45</v>
      </c>
      <c r="C98" s="1"/>
      <c r="D98" s="1"/>
    </row>
    <row r="99" spans="1:7" x14ac:dyDescent="0.25">
      <c r="A99" s="14" t="s">
        <v>46</v>
      </c>
      <c r="B99" s="5">
        <f>B44</f>
        <v>0</v>
      </c>
      <c r="C99" t="s">
        <v>12</v>
      </c>
      <c r="D99" s="38">
        <v>1865000</v>
      </c>
      <c r="E99" t="s">
        <v>13</v>
      </c>
      <c r="F99" s="9">
        <f>(B99/100)*D99</f>
        <v>0</v>
      </c>
    </row>
    <row r="100" spans="1:7" x14ac:dyDescent="0.25">
      <c r="A100" t="s">
        <v>15</v>
      </c>
      <c r="B100">
        <v>19</v>
      </c>
      <c r="C100" t="s">
        <v>16</v>
      </c>
      <c r="D100" s="39"/>
      <c r="F100" s="7">
        <f>(F99/100)*19</f>
        <v>0</v>
      </c>
    </row>
    <row r="101" spans="1:7" x14ac:dyDescent="0.25">
      <c r="A101" s="1" t="s">
        <v>47</v>
      </c>
      <c r="D101" s="39"/>
      <c r="F101" s="6">
        <f>F99+F100</f>
        <v>0</v>
      </c>
    </row>
    <row r="102" spans="1:7" x14ac:dyDescent="0.25">
      <c r="A102" s="1"/>
      <c r="D102" s="39"/>
      <c r="F102" s="6"/>
    </row>
    <row r="103" spans="1:7" x14ac:dyDescent="0.25">
      <c r="A103" s="1" t="s">
        <v>58</v>
      </c>
      <c r="B103" s="1" t="s">
        <v>59</v>
      </c>
      <c r="C103" s="1"/>
      <c r="D103" s="40"/>
    </row>
    <row r="104" spans="1:7" x14ac:dyDescent="0.25">
      <c r="A104" s="14" t="s">
        <v>60</v>
      </c>
      <c r="B104" s="5">
        <f>B60</f>
        <v>0</v>
      </c>
      <c r="C104" t="s">
        <v>12</v>
      </c>
      <c r="D104" s="38">
        <v>1865000</v>
      </c>
      <c r="E104" t="s">
        <v>13</v>
      </c>
      <c r="F104" s="9">
        <f>(B104/100)*D104</f>
        <v>0</v>
      </c>
    </row>
    <row r="105" spans="1:7" x14ac:dyDescent="0.25">
      <c r="A105" t="s">
        <v>15</v>
      </c>
      <c r="B105">
        <v>19</v>
      </c>
      <c r="C105" t="s">
        <v>16</v>
      </c>
      <c r="D105" s="39"/>
      <c r="F105" s="7">
        <f>(F104/100)*19</f>
        <v>0</v>
      </c>
    </row>
    <row r="106" spans="1:7" x14ac:dyDescent="0.25">
      <c r="A106" s="1" t="s">
        <v>61</v>
      </c>
      <c r="D106" s="39"/>
      <c r="F106" s="6">
        <f>F104+F105</f>
        <v>0</v>
      </c>
    </row>
    <row r="107" spans="1:7" x14ac:dyDescent="0.25">
      <c r="A107" s="1"/>
      <c r="D107" s="39"/>
      <c r="F107" s="6"/>
    </row>
    <row r="108" spans="1:7" x14ac:dyDescent="0.25">
      <c r="A108" s="1" t="s">
        <v>80</v>
      </c>
      <c r="B108" s="1" t="s">
        <v>81</v>
      </c>
      <c r="C108" s="1"/>
      <c r="D108" s="40"/>
    </row>
    <row r="109" spans="1:7" x14ac:dyDescent="0.25">
      <c r="A109" s="14" t="s">
        <v>82</v>
      </c>
      <c r="B109" s="5">
        <f>B77</f>
        <v>0</v>
      </c>
      <c r="C109" t="s">
        <v>12</v>
      </c>
      <c r="D109" s="38">
        <v>1865000</v>
      </c>
      <c r="E109" t="s">
        <v>13</v>
      </c>
      <c r="F109" s="9">
        <f>(B109/100)*D109</f>
        <v>0</v>
      </c>
    </row>
    <row r="110" spans="1:7" x14ac:dyDescent="0.25">
      <c r="A110" t="s">
        <v>15</v>
      </c>
      <c r="B110">
        <v>19</v>
      </c>
      <c r="C110" t="s">
        <v>16</v>
      </c>
      <c r="F110" s="7">
        <f>(F109/100)*19</f>
        <v>0</v>
      </c>
    </row>
    <row r="111" spans="1:7" x14ac:dyDescent="0.25">
      <c r="A111" s="1" t="s">
        <v>83</v>
      </c>
      <c r="F111" s="6">
        <f>F109+F110</f>
        <v>0</v>
      </c>
    </row>
    <row r="112" spans="1:7" x14ac:dyDescent="0.25">
      <c r="A112" s="1"/>
      <c r="F112" s="6"/>
    </row>
    <row r="113" spans="1:6" ht="15.75" x14ac:dyDescent="0.25">
      <c r="A113" s="55" t="s">
        <v>67</v>
      </c>
      <c r="B113" s="55"/>
      <c r="C113" s="55"/>
      <c r="D113" s="55"/>
      <c r="E113" s="55"/>
      <c r="F113" s="6"/>
    </row>
    <row r="114" spans="1:6" x14ac:dyDescent="0.25">
      <c r="A114" s="1" t="s">
        <v>44</v>
      </c>
      <c r="B114" s="1" t="s">
        <v>45</v>
      </c>
      <c r="C114" s="1"/>
      <c r="D114" s="1"/>
    </row>
    <row r="115" spans="1:6" x14ac:dyDescent="0.25">
      <c r="A115" s="14" t="s">
        <v>46</v>
      </c>
      <c r="B115" s="5">
        <f>I44</f>
        <v>0</v>
      </c>
      <c r="C115" t="s">
        <v>12</v>
      </c>
      <c r="D115" s="38">
        <v>1870000</v>
      </c>
      <c r="E115" t="s">
        <v>13</v>
      </c>
      <c r="F115" s="9">
        <f>(B115/100)*D115</f>
        <v>0</v>
      </c>
    </row>
    <row r="116" spans="1:6" x14ac:dyDescent="0.25">
      <c r="A116" t="s">
        <v>15</v>
      </c>
      <c r="B116">
        <v>19</v>
      </c>
      <c r="C116" t="s">
        <v>16</v>
      </c>
      <c r="D116" s="39"/>
      <c r="F116" s="7">
        <f>(F115/100)*19</f>
        <v>0</v>
      </c>
    </row>
    <row r="117" spans="1:6" x14ac:dyDescent="0.25">
      <c r="A117" s="1" t="s">
        <v>47</v>
      </c>
      <c r="D117" s="39"/>
      <c r="F117" s="6">
        <f>F115+F116</f>
        <v>0</v>
      </c>
    </row>
    <row r="118" spans="1:6" x14ac:dyDescent="0.25">
      <c r="A118" s="1"/>
      <c r="D118" s="39"/>
      <c r="F118" s="6"/>
    </row>
    <row r="119" spans="1:6" x14ac:dyDescent="0.25">
      <c r="A119" s="1" t="s">
        <v>58</v>
      </c>
      <c r="B119" s="1" t="s">
        <v>59</v>
      </c>
      <c r="C119" s="1"/>
      <c r="D119" s="40"/>
    </row>
    <row r="120" spans="1:6" x14ac:dyDescent="0.25">
      <c r="A120" s="14" t="s">
        <v>60</v>
      </c>
      <c r="B120" s="5">
        <f>I60</f>
        <v>0</v>
      </c>
      <c r="C120" t="s">
        <v>12</v>
      </c>
      <c r="D120" s="38">
        <f>D115</f>
        <v>1870000</v>
      </c>
      <c r="E120" t="s">
        <v>13</v>
      </c>
      <c r="F120" s="9">
        <f>(B120/100)*D120</f>
        <v>0</v>
      </c>
    </row>
    <row r="121" spans="1:6" x14ac:dyDescent="0.25">
      <c r="A121" t="s">
        <v>15</v>
      </c>
      <c r="B121">
        <v>19</v>
      </c>
      <c r="C121" t="s">
        <v>16</v>
      </c>
      <c r="D121" s="39"/>
      <c r="F121" s="7">
        <f>(F120/100)*19</f>
        <v>0</v>
      </c>
    </row>
    <row r="122" spans="1:6" x14ac:dyDescent="0.25">
      <c r="A122" s="1" t="s">
        <v>61</v>
      </c>
      <c r="D122" s="39"/>
      <c r="F122" s="6">
        <f>F120+F121</f>
        <v>0</v>
      </c>
    </row>
    <row r="123" spans="1:6" x14ac:dyDescent="0.25">
      <c r="A123" s="1"/>
      <c r="D123" s="39"/>
      <c r="F123" s="6"/>
    </row>
    <row r="124" spans="1:6" x14ac:dyDescent="0.25">
      <c r="A124" s="1" t="s">
        <v>80</v>
      </c>
      <c r="B124" s="1" t="s">
        <v>81</v>
      </c>
      <c r="C124" s="1"/>
      <c r="D124" s="40"/>
    </row>
    <row r="125" spans="1:6" x14ac:dyDescent="0.25">
      <c r="A125" s="14" t="s">
        <v>82</v>
      </c>
      <c r="B125" s="5">
        <f>I77</f>
        <v>0</v>
      </c>
      <c r="C125" t="s">
        <v>12</v>
      </c>
      <c r="D125" s="38">
        <f>D120</f>
        <v>1870000</v>
      </c>
      <c r="E125" t="s">
        <v>13</v>
      </c>
      <c r="F125" s="9">
        <f>(B125/100)*D125</f>
        <v>0</v>
      </c>
    </row>
    <row r="126" spans="1:6" x14ac:dyDescent="0.25">
      <c r="A126" t="s">
        <v>15</v>
      </c>
      <c r="B126">
        <v>19</v>
      </c>
      <c r="C126" t="s">
        <v>16</v>
      </c>
      <c r="D126" s="39"/>
      <c r="F126" s="7">
        <f>(F125/100)*19</f>
        <v>0</v>
      </c>
    </row>
    <row r="127" spans="1:6" x14ac:dyDescent="0.25">
      <c r="A127" s="1" t="s">
        <v>83</v>
      </c>
      <c r="D127" s="39"/>
      <c r="F127" s="6">
        <f>F125+F126</f>
        <v>0</v>
      </c>
    </row>
    <row r="128" spans="1:6" x14ac:dyDescent="0.25">
      <c r="A128" s="1"/>
      <c r="F128" s="6"/>
    </row>
    <row r="129" spans="1:7" x14ac:dyDescent="0.25">
      <c r="A129" s="17" t="s">
        <v>78</v>
      </c>
      <c r="B129" s="17"/>
      <c r="C129" s="17"/>
      <c r="D129" s="17"/>
      <c r="E129" s="17"/>
      <c r="F129" s="21">
        <f>F104+F99+F115+F120+F109+F125</f>
        <v>0</v>
      </c>
    </row>
    <row r="130" spans="1:7" x14ac:dyDescent="0.25">
      <c r="A130" s="17" t="s">
        <v>15</v>
      </c>
      <c r="B130" s="17">
        <v>19</v>
      </c>
      <c r="C130" s="17" t="s">
        <v>16</v>
      </c>
      <c r="D130" s="17"/>
      <c r="E130" s="17"/>
      <c r="F130" s="22">
        <f>(F129/100)*19</f>
        <v>0</v>
      </c>
    </row>
    <row r="131" spans="1:7" x14ac:dyDescent="0.25">
      <c r="A131" s="16" t="s">
        <v>79</v>
      </c>
      <c r="B131" s="17"/>
      <c r="C131" s="17"/>
      <c r="D131" s="17"/>
      <c r="E131" s="17"/>
      <c r="F131" s="18">
        <f>F129+F130</f>
        <v>0</v>
      </c>
    </row>
    <row r="132" spans="1:7" ht="26.25" customHeight="1" thickBot="1" x14ac:dyDescent="0.3">
      <c r="A132" s="16"/>
      <c r="B132" s="17"/>
      <c r="C132" s="17"/>
      <c r="D132" s="17"/>
      <c r="E132" s="17"/>
      <c r="F132" s="18"/>
    </row>
    <row r="133" spans="1:7" ht="22.5" customHeight="1" x14ac:dyDescent="0.25">
      <c r="A133" s="60" t="s">
        <v>62</v>
      </c>
      <c r="B133" s="61"/>
      <c r="C133" s="61"/>
      <c r="D133" s="61"/>
      <c r="E133" s="61"/>
      <c r="F133" s="61"/>
      <c r="G133" s="62"/>
    </row>
    <row r="134" spans="1:7" ht="25.5" customHeight="1" thickBot="1" x14ac:dyDescent="0.3">
      <c r="A134" s="63"/>
      <c r="B134" s="64"/>
      <c r="C134" s="64"/>
      <c r="D134" s="64"/>
      <c r="E134" s="64"/>
      <c r="F134" s="64"/>
      <c r="G134" s="65"/>
    </row>
    <row r="135" spans="1:7" ht="25.5" customHeight="1" x14ac:dyDescent="0.25">
      <c r="A135" s="8"/>
      <c r="B135" s="8"/>
      <c r="C135" s="8"/>
      <c r="D135" s="8"/>
      <c r="E135" s="8"/>
      <c r="F135" s="8"/>
      <c r="G135" s="8"/>
    </row>
    <row r="136" spans="1:7" ht="25.5" customHeight="1" x14ac:dyDescent="0.25">
      <c r="A136" s="45" t="s">
        <v>84</v>
      </c>
      <c r="B136" s="45"/>
      <c r="C136" s="45"/>
      <c r="D136" s="45"/>
      <c r="E136" s="45"/>
      <c r="F136" s="45"/>
      <c r="G136" s="45"/>
    </row>
    <row r="137" spans="1:7" ht="25.5" customHeight="1" x14ac:dyDescent="0.25">
      <c r="A137" s="30" t="s">
        <v>85</v>
      </c>
      <c r="B137" s="31"/>
      <c r="C137" s="32"/>
      <c r="D137" s="32"/>
      <c r="E137" s="33"/>
      <c r="F137" s="33"/>
      <c r="G137" s="33"/>
    </row>
    <row r="138" spans="1:7" ht="10.5" customHeight="1" x14ac:dyDescent="0.25">
      <c r="A138" s="1"/>
      <c r="C138" s="34"/>
      <c r="D138" s="34"/>
      <c r="E138" s="34"/>
      <c r="F138" s="34"/>
      <c r="G138" s="34"/>
    </row>
    <row r="139" spans="1:7" x14ac:dyDescent="0.25">
      <c r="A139" s="35" t="s">
        <v>86</v>
      </c>
      <c r="B139" s="34" t="s">
        <v>87</v>
      </c>
      <c r="C139" s="34"/>
      <c r="D139" s="34"/>
      <c r="E139" s="34"/>
      <c r="F139" s="34"/>
      <c r="G139" s="34"/>
    </row>
    <row r="140" spans="1:7" x14ac:dyDescent="0.25">
      <c r="A140" s="35" t="s">
        <v>88</v>
      </c>
      <c r="B140" s="34" t="s">
        <v>89</v>
      </c>
      <c r="C140" s="34"/>
      <c r="D140" s="34"/>
      <c r="E140" s="34"/>
      <c r="F140" s="34"/>
      <c r="G140" s="34"/>
    </row>
    <row r="141" spans="1:7" x14ac:dyDescent="0.25">
      <c r="A141" s="35" t="s">
        <v>90</v>
      </c>
      <c r="B141" s="34" t="s">
        <v>91</v>
      </c>
      <c r="C141" s="34"/>
      <c r="D141" s="34"/>
      <c r="E141" s="34"/>
      <c r="F141" s="34"/>
      <c r="G141" s="34"/>
    </row>
    <row r="142" spans="1:7" x14ac:dyDescent="0.25">
      <c r="A142" s="35" t="s">
        <v>92</v>
      </c>
      <c r="B142" s="34" t="s">
        <v>91</v>
      </c>
      <c r="C142" s="34"/>
      <c r="D142" s="34"/>
      <c r="E142" s="34"/>
      <c r="F142" s="34"/>
      <c r="G142" s="34"/>
    </row>
    <row r="143" spans="1:7" x14ac:dyDescent="0.25">
      <c r="A143" s="34"/>
      <c r="B143" s="34"/>
      <c r="C143" s="34"/>
      <c r="D143" s="34"/>
      <c r="E143" s="34"/>
      <c r="F143" s="34"/>
      <c r="G143" s="34"/>
    </row>
    <row r="144" spans="1:7" ht="43.5" customHeight="1" x14ac:dyDescent="0.25">
      <c r="A144" s="46" t="str">
        <f>[1]Tabelle1!$A$88</f>
        <v>Der Auftraggeber bewertet die ökologischen Aufstellung des Versorgers dahingehend, dass dem Auftragnehmer Punkte zukommen, wenn er sich selbst klimaneutral und oder nachhaltig aufstellt, ein Energie-/ und/oder Umweltmanagement führt. Je mehr Kriterien durch den Auftragnehmer erfüllt werden, desto mehr Punkte erhält dieser auf sein Angebot. Nachweise sind zwingend.</v>
      </c>
      <c r="B144" s="46"/>
      <c r="C144" s="46"/>
      <c r="D144" s="46"/>
      <c r="E144" s="46"/>
      <c r="F144" s="46"/>
      <c r="G144" s="46"/>
    </row>
    <row r="145" spans="1:7" x14ac:dyDescent="0.25">
      <c r="A145" s="46"/>
      <c r="B145" s="46"/>
      <c r="C145" s="46"/>
      <c r="D145" s="46"/>
      <c r="E145" s="46"/>
      <c r="F145" s="46"/>
      <c r="G145" s="46"/>
    </row>
    <row r="146" spans="1:7" ht="15.75" x14ac:dyDescent="0.25">
      <c r="A146" s="25" t="s">
        <v>63</v>
      </c>
      <c r="B146" s="25"/>
      <c r="C146" s="5"/>
      <c r="E146" s="27"/>
      <c r="F146" s="27"/>
    </row>
    <row r="147" spans="1:7" x14ac:dyDescent="0.25">
      <c r="A147" s="4"/>
      <c r="B147" s="5"/>
      <c r="C147" s="5"/>
      <c r="E147" s="27"/>
      <c r="F147" s="27"/>
    </row>
    <row r="148" spans="1:7" x14ac:dyDescent="0.25">
      <c r="A148" s="36" t="s">
        <v>66</v>
      </c>
      <c r="B148" s="47"/>
      <c r="C148" s="47"/>
    </row>
    <row r="149" spans="1:7" ht="28.5" x14ac:dyDescent="0.25">
      <c r="A149" s="37" t="s">
        <v>64</v>
      </c>
      <c r="B149" s="49"/>
      <c r="C149" s="49"/>
    </row>
    <row r="150" spans="1:7" ht="28.5" x14ac:dyDescent="0.25">
      <c r="A150" s="37" t="s">
        <v>65</v>
      </c>
      <c r="B150" s="49"/>
      <c r="C150" s="49"/>
    </row>
    <row r="152" spans="1:7" ht="77.25" customHeight="1" x14ac:dyDescent="0.25">
      <c r="A152" s="50" t="s">
        <v>93</v>
      </c>
      <c r="B152" s="50"/>
      <c r="C152" s="50"/>
      <c r="D152" s="50"/>
      <c r="E152" s="50"/>
      <c r="F152" s="50"/>
      <c r="G152" s="50"/>
    </row>
  </sheetData>
  <mergeCells count="85">
    <mergeCell ref="B56:C56"/>
    <mergeCell ref="B57:C57"/>
    <mergeCell ref="A133:G134"/>
    <mergeCell ref="H29:L29"/>
    <mergeCell ref="A29:G29"/>
    <mergeCell ref="B58:C58"/>
    <mergeCell ref="B59:C59"/>
    <mergeCell ref="B60:C60"/>
    <mergeCell ref="I41:J41"/>
    <mergeCell ref="I42:J42"/>
    <mergeCell ref="I43:J43"/>
    <mergeCell ref="I44:J44"/>
    <mergeCell ref="I48:J48"/>
    <mergeCell ref="B41:C41"/>
    <mergeCell ref="B42:C42"/>
    <mergeCell ref="B43:C43"/>
    <mergeCell ref="B34:C34"/>
    <mergeCell ref="B40:C40"/>
    <mergeCell ref="B36:C36"/>
    <mergeCell ref="I32:J32"/>
    <mergeCell ref="I34:J34"/>
    <mergeCell ref="I36:J36"/>
    <mergeCell ref="I38:J38"/>
    <mergeCell ref="B38:C38"/>
    <mergeCell ref="I40:J40"/>
    <mergeCell ref="A5:F5"/>
    <mergeCell ref="A25:F27"/>
    <mergeCell ref="B18:F18"/>
    <mergeCell ref="B32:C32"/>
    <mergeCell ref="B13:F13"/>
    <mergeCell ref="B14:F14"/>
    <mergeCell ref="B15:F15"/>
    <mergeCell ref="B16:F16"/>
    <mergeCell ref="B17:F17"/>
    <mergeCell ref="B19:F19"/>
    <mergeCell ref="B52:C52"/>
    <mergeCell ref="B44:C44"/>
    <mergeCell ref="B48:C48"/>
    <mergeCell ref="B50:C50"/>
    <mergeCell ref="B54:C54"/>
    <mergeCell ref="B87:C87"/>
    <mergeCell ref="B81:C81"/>
    <mergeCell ref="B83:C83"/>
    <mergeCell ref="B85:C85"/>
    <mergeCell ref="B65:C65"/>
    <mergeCell ref="B67:C67"/>
    <mergeCell ref="B69:C69"/>
    <mergeCell ref="B71:C71"/>
    <mergeCell ref="I67:J67"/>
    <mergeCell ref="I50:J50"/>
    <mergeCell ref="I52:J52"/>
    <mergeCell ref="I54:J54"/>
    <mergeCell ref="I56:J56"/>
    <mergeCell ref="I57:J57"/>
    <mergeCell ref="I58:J58"/>
    <mergeCell ref="I59:J59"/>
    <mergeCell ref="I60:J60"/>
    <mergeCell ref="I65:J65"/>
    <mergeCell ref="I69:J69"/>
    <mergeCell ref="I71:J71"/>
    <mergeCell ref="I81:J81"/>
    <mergeCell ref="I83:J83"/>
    <mergeCell ref="I85:J85"/>
    <mergeCell ref="B149:C149"/>
    <mergeCell ref="B150:C150"/>
    <mergeCell ref="A152:G152"/>
    <mergeCell ref="B76:C76"/>
    <mergeCell ref="I73:J73"/>
    <mergeCell ref="I74:J74"/>
    <mergeCell ref="I75:J75"/>
    <mergeCell ref="I76:J76"/>
    <mergeCell ref="B73:C73"/>
    <mergeCell ref="B74:C74"/>
    <mergeCell ref="B75:C75"/>
    <mergeCell ref="B77:C77"/>
    <mergeCell ref="I77:J77"/>
    <mergeCell ref="I87:J87"/>
    <mergeCell ref="A97:G97"/>
    <mergeCell ref="A113:E113"/>
    <mergeCell ref="A89:L90"/>
    <mergeCell ref="A136:G136"/>
    <mergeCell ref="A144:F145"/>
    <mergeCell ref="G144:G145"/>
    <mergeCell ref="B148:C148"/>
    <mergeCell ref="A94:F96"/>
  </mergeCells>
  <pageMargins left="0.7" right="0.7" top="0.78740157499999996" bottom="0.78740157499999996" header="0.3" footer="0.3"/>
  <pageSetup paperSize="9" scale="38" orientation="portrait" horizontalDpi="0" verticalDpi="0" r:id="rId1"/>
  <rowBreaks count="1" manualBreakCount="1">
    <brk id="90" max="11" man="1"/>
  </rowBreaks>
  <customProperties>
    <customPr name="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0</xdr:col>
                    <xdr:colOff>1343025</xdr:colOff>
                    <xdr:row>137</xdr:row>
                    <xdr:rowOff>180975</xdr:rowOff>
                  </from>
                  <to>
                    <xdr:col>0</xdr:col>
                    <xdr:colOff>1647825</xdr:colOff>
                    <xdr:row>139</xdr:row>
                    <xdr:rowOff>38100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0</xdr:col>
                    <xdr:colOff>1343025</xdr:colOff>
                    <xdr:row>138</xdr:row>
                    <xdr:rowOff>142875</xdr:rowOff>
                  </from>
                  <to>
                    <xdr:col>0</xdr:col>
                    <xdr:colOff>1647825</xdr:colOff>
                    <xdr:row>140</xdr:row>
                    <xdr:rowOff>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0</xdr:col>
                    <xdr:colOff>1333500</xdr:colOff>
                    <xdr:row>139</xdr:row>
                    <xdr:rowOff>133350</xdr:rowOff>
                  </from>
                  <to>
                    <xdr:col>0</xdr:col>
                    <xdr:colOff>1638300</xdr:colOff>
                    <xdr:row>140</xdr:row>
                    <xdr:rowOff>171450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0</xdr:col>
                    <xdr:colOff>1333500</xdr:colOff>
                    <xdr:row>140</xdr:row>
                    <xdr:rowOff>142875</xdr:rowOff>
                  </from>
                  <to>
                    <xdr:col>0</xdr:col>
                    <xdr:colOff>1638300</xdr:colOff>
                    <xdr:row>142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Tabelle1</vt:lpstr>
      <vt:lpstr>Tabelle1!Druckbereich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2019-08-28T11:49:06Z</dcterms:created>
  <dcterms:modified xsi:type="dcterms:W3CDTF">2024-07-25T07:39:08Z</dcterms:modified>
</cp:coreProperties>
</file>