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spezielle Vergaben\Stromlieferung\Stromlieferung ab 2026\Vergabeunterlage Versand\"/>
    </mc:Choice>
  </mc:AlternateContent>
  <xr:revisionPtr revIDLastSave="0" documentId="13_ncr:1_{65577F23-00BE-4A05-AC8E-583B9C83B1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rläuterungen" sheetId="5" r:id="rId1"/>
    <sheet name="Anlage LB4 LV" sheetId="3" r:id="rId2"/>
  </sheets>
  <definedNames>
    <definedName name="_xlnm.Print_Area" localSheetId="1">'Anlage LB4 LV'!$A$1:$O$43</definedName>
    <definedName name="_xlnm.Print_Area" localSheetId="0">Erläuterungen!$A$1:$L$23</definedName>
    <definedName name="OLE_LINK1" localSheetId="0">Erläuterungen!#REF!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4" i="3" l="1"/>
  <c r="O34" i="3" s="1"/>
  <c r="N36" i="3"/>
  <c r="O36" i="3" s="1"/>
  <c r="N19" i="3"/>
  <c r="O19" i="3" s="1"/>
  <c r="N17" i="3"/>
  <c r="O17" i="3" s="1"/>
  <c r="O21" i="3" l="1"/>
  <c r="O22" i="3" l="1"/>
  <c r="O23" i="3" s="1"/>
  <c r="A3" i="3" l="1"/>
  <c r="O38" i="3" l="1"/>
  <c r="D19" i="3"/>
  <c r="D34" i="3" s="1"/>
  <c r="D36" i="3" s="1"/>
  <c r="B19" i="3" l="1"/>
  <c r="B34" i="3" s="1"/>
  <c r="B36" i="3" s="1"/>
  <c r="C19" i="3"/>
  <c r="C34" i="3" s="1"/>
  <c r="C36" i="3" s="1"/>
  <c r="O39" i="3" l="1"/>
  <c r="O40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Anita Brinkmeier</author>
  </authors>
  <commentList>
    <comment ref="J2" authorId="0" shapeId="0" xr:uid="{645CBF27-4CA3-4454-A6DA-7F1600C02719}">
      <text>
        <r>
          <rPr>
            <b/>
            <sz val="9"/>
            <color indexed="81"/>
            <rFont val="Segoe UI"/>
            <family val="2"/>
          </rPr>
          <t>Hinweis:</t>
        </r>
        <r>
          <rPr>
            <sz val="9"/>
            <color indexed="81"/>
            <rFont val="Segoe UI"/>
            <family val="2"/>
          </rPr>
          <t xml:space="preserve">
Bitte Settlementpreise vom 22.08.2024 eintragen, um die Angebotssumme für den Übertrag in das Angebotsschreiben zu ermitteln.</t>
        </r>
      </text>
    </comment>
  </commentList>
</comments>
</file>

<file path=xl/sharedStrings.xml><?xml version="1.0" encoding="utf-8"?>
<sst xmlns="http://schemas.openxmlformats.org/spreadsheetml/2006/main" count="109" uniqueCount="78">
  <si>
    <t>=</t>
  </si>
  <si>
    <t>Leistungsverzeichnis</t>
  </si>
  <si>
    <t>Lieferjahr</t>
  </si>
  <si>
    <t>Anzahl Abnahme-stellen gemäß Anlage LB2</t>
  </si>
  <si>
    <t>[AnAb]</t>
  </si>
  <si>
    <t>[WA] in MWh</t>
  </si>
  <si>
    <t>Jährliche Wirkarbeit gemäß Anlage LB2</t>
  </si>
  <si>
    <t>[BM] in MWh</t>
  </si>
  <si>
    <t>LJ 2026</t>
  </si>
  <si>
    <t>Erläuterungen zum Leistungsverzeichnis</t>
  </si>
  <si>
    <t>BA (Baseanteil)</t>
  </si>
  <si>
    <t>PA (Peakanteil)</t>
  </si>
  <si>
    <t>Bestellmenge gemäß Anlage LB2</t>
  </si>
  <si>
    <t>Handelsmarge netto</t>
  </si>
  <si>
    <t>[HM] in EUR/MWh</t>
  </si>
  <si>
    <t>in %</t>
  </si>
  <si>
    <t>Wertungsformel:</t>
  </si>
  <si>
    <t>Weitere Informationen zur Wertungsformel siehe Abschnitt 3 in der Leistungsbeschreibung.</t>
  </si>
  <si>
    <t>Angebotskomponenten:</t>
  </si>
  <si>
    <t>in €/MWh</t>
  </si>
  <si>
    <t>[EP] in EUR/MWh</t>
  </si>
  <si>
    <t>[WP] in EUR</t>
  </si>
  <si>
    <t>Wertungspreis (Angebotspreis)*</t>
  </si>
  <si>
    <r>
      <rPr>
        <b/>
        <u/>
        <sz val="12"/>
        <color rgb="FFFF0000"/>
        <rFont val="Arial"/>
        <family val="2"/>
      </rPr>
      <t>*Hinweis:</t>
    </r>
    <r>
      <rPr>
        <b/>
        <sz val="12"/>
        <color rgb="FFFF0000"/>
        <rFont val="Arial"/>
        <family val="2"/>
      </rPr>
      <t xml:space="preserve"> Siehe weitere Informationen zur Berechnung des Angebots-/Wertungspreises im Tabellenblatt "Erläuterungen".</t>
    </r>
  </si>
  <si>
    <r>
      <t xml:space="preserve">Energiepreis
</t>
    </r>
    <r>
      <rPr>
        <sz val="11"/>
        <color theme="0"/>
        <rFont val="Arial"/>
        <family val="2"/>
      </rPr>
      <t>zur Ermittlung des Wertungspreises (Angebotspreis)</t>
    </r>
    <r>
      <rPr>
        <b/>
        <sz val="11"/>
        <color theme="0"/>
        <rFont val="Arial"/>
        <family val="2"/>
      </rPr>
      <t>*</t>
    </r>
  </si>
  <si>
    <t>Angebotssumme (netto)</t>
  </si>
  <si>
    <t>Umsatzsteuer (19 %)</t>
  </si>
  <si>
    <t>Angebotssumme (brutto)</t>
  </si>
  <si>
    <t>Base:</t>
  </si>
  <si>
    <t>Peak:</t>
  </si>
  <si>
    <t>Cal 26</t>
  </si>
  <si>
    <t>Wertungssumme (netto)</t>
  </si>
  <si>
    <t>Wertungssumme (brutto)</t>
  </si>
  <si>
    <t>Berechnung Angebotspreis für alle Abnahmestellen und über die gesamte Vertragslaufzeit von 4 Jahren:</t>
  </si>
  <si>
    <t>Cal 27</t>
  </si>
  <si>
    <t>Die Eingabe von Nullwerten in den Preis- und Anteilfeldern  ist erlaubt.</t>
  </si>
  <si>
    <t>LJ 2027</t>
  </si>
  <si>
    <t>Die Eingabe von "0" in den Preis- und Anteilsfeldern ist gestattet.</t>
  </si>
  <si>
    <r>
      <t>BP</t>
    </r>
    <r>
      <rPr>
        <vertAlign val="subscript"/>
        <sz val="10"/>
        <rFont val="Arial"/>
        <family val="2"/>
      </rPr>
      <t>J</t>
    </r>
  </si>
  <si>
    <r>
      <t>PP</t>
    </r>
    <r>
      <rPr>
        <vertAlign val="subscript"/>
        <sz val="10"/>
        <rFont val="Arial"/>
        <family val="2"/>
      </rPr>
      <t>J</t>
    </r>
  </si>
  <si>
    <t>Weitere Komponenten:</t>
  </si>
  <si>
    <t>Bitte geben Sie auch Preise für das Lieferjahr 2027 ab! Da dieses Jahr von beiden Seiten gekündigt werden kann, hat der Preis einen unverbindlichen Charakter.</t>
  </si>
  <si>
    <t>Basepreis für das jeweilige Jahr J in MWh in EUR/MWh (Cal-Produkt am 29.04.2024)</t>
  </si>
  <si>
    <t>Peakpreis für das jeweilige Jahr J in MWh in EUR/MWh (Cal-Produkt am 29.04.2024)</t>
  </si>
  <si>
    <t>Handelsmarge für das jeweilige Jahr J in MWh in EUR/MWh</t>
  </si>
  <si>
    <t>Base-Preisanteil für die Belieferung im Jahr J</t>
  </si>
  <si>
    <t>Peak-Preisanteil für die Belieferung im Jahr J</t>
  </si>
  <si>
    <r>
      <t>PA</t>
    </r>
    <r>
      <rPr>
        <vertAlign val="subscript"/>
        <sz val="10"/>
        <rFont val="Arial"/>
        <family val="2"/>
      </rPr>
      <t>J</t>
    </r>
  </si>
  <si>
    <r>
      <t>BA</t>
    </r>
    <r>
      <rPr>
        <vertAlign val="subscript"/>
        <sz val="10"/>
        <rFont val="Arial"/>
        <family val="2"/>
      </rPr>
      <t>J</t>
    </r>
  </si>
  <si>
    <r>
      <t>HM</t>
    </r>
    <r>
      <rPr>
        <vertAlign val="subscript"/>
        <sz val="10"/>
        <rFont val="Arial"/>
        <family val="2"/>
      </rPr>
      <t>J</t>
    </r>
  </si>
  <si>
    <t>Cal 28</t>
  </si>
  <si>
    <t>LJ 2028</t>
  </si>
  <si>
    <r>
      <t xml:space="preserve">HM </t>
    </r>
    <r>
      <rPr>
        <b/>
        <vertAlign val="subscript"/>
        <sz val="11"/>
        <rFont val="Arial"/>
        <family val="2"/>
      </rPr>
      <t>26 =</t>
    </r>
  </si>
  <si>
    <r>
      <t xml:space="preserve">HM </t>
    </r>
    <r>
      <rPr>
        <b/>
        <vertAlign val="subscript"/>
        <sz val="11"/>
        <rFont val="Arial"/>
        <family val="2"/>
      </rPr>
      <t>27 =</t>
    </r>
  </si>
  <si>
    <r>
      <t>BA</t>
    </r>
    <r>
      <rPr>
        <b/>
        <vertAlign val="subscript"/>
        <sz val="11"/>
        <rFont val="Arial"/>
        <family val="2"/>
      </rPr>
      <t xml:space="preserve"> 26 =</t>
    </r>
  </si>
  <si>
    <r>
      <t>PA</t>
    </r>
    <r>
      <rPr>
        <b/>
        <vertAlign val="subscript"/>
        <sz val="11"/>
        <rFont val="Arial"/>
        <family val="2"/>
      </rPr>
      <t xml:space="preserve"> 26 =</t>
    </r>
  </si>
  <si>
    <r>
      <t>PA</t>
    </r>
    <r>
      <rPr>
        <b/>
        <vertAlign val="subscript"/>
        <sz val="11"/>
        <rFont val="Arial"/>
        <family val="2"/>
      </rPr>
      <t xml:space="preserve"> 27 =</t>
    </r>
  </si>
  <si>
    <r>
      <t>BA</t>
    </r>
    <r>
      <rPr>
        <b/>
        <vertAlign val="subscript"/>
        <sz val="11"/>
        <rFont val="Arial"/>
        <family val="2"/>
      </rPr>
      <t xml:space="preserve"> 27 =</t>
    </r>
  </si>
  <si>
    <r>
      <t xml:space="preserve">EP </t>
    </r>
    <r>
      <rPr>
        <b/>
        <vertAlign val="subscript"/>
        <sz val="11"/>
        <rFont val="Arial"/>
        <family val="2"/>
      </rPr>
      <t>26 =</t>
    </r>
  </si>
  <si>
    <r>
      <t xml:space="preserve">EP </t>
    </r>
    <r>
      <rPr>
        <b/>
        <vertAlign val="subscript"/>
        <sz val="11"/>
        <rFont val="Arial"/>
        <family val="2"/>
      </rPr>
      <t>27 =</t>
    </r>
  </si>
  <si>
    <r>
      <t>PA</t>
    </r>
    <r>
      <rPr>
        <b/>
        <vertAlign val="subscript"/>
        <sz val="11"/>
        <rFont val="Arial"/>
        <family val="2"/>
      </rPr>
      <t xml:space="preserve"> 28 =</t>
    </r>
  </si>
  <si>
    <r>
      <t xml:space="preserve">EP </t>
    </r>
    <r>
      <rPr>
        <b/>
        <vertAlign val="subscript"/>
        <sz val="11"/>
        <rFont val="Arial"/>
        <family val="2"/>
      </rPr>
      <t>28 =</t>
    </r>
  </si>
  <si>
    <t>RLM- und SLP Abnahmestellen</t>
  </si>
  <si>
    <t>RLM- und SLP-Abnahmestellen</t>
  </si>
  <si>
    <t>Stadtentwässerung Dresden GmbH</t>
  </si>
  <si>
    <t>Cal 29</t>
  </si>
  <si>
    <t>Berechnung Wertungspreis für alle Abnahmestellen und über die gesamte feste Vertragslaufzeit von 2 Jahren:</t>
  </si>
  <si>
    <t>Settlementpreise vom 22.08.2024:</t>
  </si>
  <si>
    <t>LJ 2029</t>
  </si>
  <si>
    <r>
      <t xml:space="preserve">HM </t>
    </r>
    <r>
      <rPr>
        <b/>
        <vertAlign val="subscript"/>
        <sz val="11"/>
        <rFont val="Arial"/>
        <family val="2"/>
      </rPr>
      <t>28 =</t>
    </r>
  </si>
  <si>
    <r>
      <t>HM</t>
    </r>
    <r>
      <rPr>
        <b/>
        <vertAlign val="subscript"/>
        <sz val="11"/>
        <rFont val="Arial"/>
        <family val="2"/>
      </rPr>
      <t xml:space="preserve"> 29 =</t>
    </r>
  </si>
  <si>
    <r>
      <t>BA</t>
    </r>
    <r>
      <rPr>
        <b/>
        <vertAlign val="subscript"/>
        <sz val="11"/>
        <rFont val="Arial"/>
        <family val="2"/>
      </rPr>
      <t xml:space="preserve"> 28 =</t>
    </r>
  </si>
  <si>
    <r>
      <t xml:space="preserve">BA </t>
    </r>
    <r>
      <rPr>
        <b/>
        <vertAlign val="subscript"/>
        <sz val="11"/>
        <rFont val="Arial"/>
        <family val="2"/>
      </rPr>
      <t>29 =</t>
    </r>
  </si>
  <si>
    <r>
      <t>PA</t>
    </r>
    <r>
      <rPr>
        <b/>
        <vertAlign val="subscript"/>
        <sz val="11"/>
        <rFont val="Arial"/>
        <family val="2"/>
      </rPr>
      <t xml:space="preserve"> 29 =</t>
    </r>
  </si>
  <si>
    <r>
      <t xml:space="preserve">EP </t>
    </r>
    <r>
      <rPr>
        <b/>
        <vertAlign val="subscript"/>
        <sz val="11"/>
        <rFont val="Arial"/>
        <family val="2"/>
      </rPr>
      <t>29 =</t>
    </r>
  </si>
  <si>
    <t>Anlage LB4 Leistungsverzeichnis</t>
  </si>
  <si>
    <t xml:space="preserve">zur Ausschreibung Zeitvertrag "Lieferung elektrischer Energie für die Abnahmestellen der SEDD GmbH" </t>
  </si>
  <si>
    <t xml:space="preserve">LB 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</si>
</sst>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"/>
    <numFmt numFmtId="165" formatCode="#,##0.00_ ;\-#,##0.00\ "/>
  </numFmts>
  <fonts count="31" x14ac:knownFonts="1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vertAlign val="subscript"/>
      <sz val="10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b/>
      <sz val="12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color rgb="FFFF0000"/>
      <name val="Arial"/>
      <family val="2"/>
    </font>
    <font>
      <sz val="8"/>
      <color indexed="8"/>
      <name val="Arial"/>
      <family val="2"/>
    </font>
    <font>
      <strike/>
      <sz val="8"/>
      <color indexed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6"/>
      <name val="Arial"/>
      <family val="2"/>
    </font>
    <font>
      <b/>
      <sz val="11"/>
      <color theme="0"/>
      <name val="Arial"/>
      <family val="2"/>
    </font>
    <font>
      <b/>
      <vertAlign val="subscript"/>
      <sz val="11"/>
      <name val="Arial"/>
      <family val="2"/>
    </font>
    <font>
      <strike/>
      <sz val="10"/>
      <color indexed="8"/>
      <name val="Arial"/>
      <family val="2"/>
    </font>
    <font>
      <b/>
      <sz val="10"/>
      <name val="Arial"/>
      <family val="2"/>
    </font>
    <font>
      <b/>
      <sz val="12"/>
      <color rgb="FFFF0000"/>
      <name val="Arial"/>
      <family val="2"/>
    </font>
    <font>
      <b/>
      <u/>
      <sz val="12"/>
      <color rgb="FFFF000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0"/>
      <name val="Arial"/>
      <family val="2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44" fontId="26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center"/>
    </xf>
    <xf numFmtId="0" fontId="7" fillId="0" borderId="0" xfId="0" applyFont="1"/>
    <xf numFmtId="0" fontId="12" fillId="0" borderId="0" xfId="0" applyFont="1"/>
    <xf numFmtId="0" fontId="1" fillId="0" borderId="0" xfId="0" applyFont="1"/>
    <xf numFmtId="0" fontId="9" fillId="0" borderId="0" xfId="0" applyFont="1"/>
    <xf numFmtId="0" fontId="11" fillId="0" borderId="0" xfId="0" applyFont="1"/>
    <xf numFmtId="0" fontId="8" fillId="0" borderId="0" xfId="0" applyFont="1"/>
    <xf numFmtId="0" fontId="4" fillId="0" borderId="0" xfId="0" applyFont="1"/>
    <xf numFmtId="0" fontId="13" fillId="0" borderId="0" xfId="0" applyFont="1"/>
    <xf numFmtId="0" fontId="14" fillId="0" borderId="0" xfId="0" applyFont="1" applyAlignment="1">
      <alignment horizontal="left" vertical="top" wrapText="1"/>
    </xf>
    <xf numFmtId="0" fontId="17" fillId="0" borderId="0" xfId="0" applyFont="1" applyAlignment="1">
      <alignment horizontal="center"/>
    </xf>
    <xf numFmtId="1" fontId="16" fillId="0" borderId="0" xfId="0" applyNumberFormat="1" applyFont="1"/>
    <xf numFmtId="2" fontId="18" fillId="5" borderId="1" xfId="0" applyNumberFormat="1" applyFont="1" applyFill="1" applyBorder="1" applyAlignment="1" applyProtection="1">
      <alignment horizontal="center" vertical="center"/>
      <protection locked="0"/>
    </xf>
    <xf numFmtId="2" fontId="15" fillId="2" borderId="5" xfId="0" applyNumberFormat="1" applyFont="1" applyFill="1" applyBorder="1" applyAlignment="1" applyProtection="1">
      <alignment horizontal="center" vertical="center"/>
      <protection locked="0"/>
    </xf>
    <xf numFmtId="0" fontId="19" fillId="4" borderId="1" xfId="0" applyFont="1" applyFill="1" applyBorder="1" applyAlignment="1">
      <alignment horizontal="center" vertical="center" wrapText="1"/>
    </xf>
    <xf numFmtId="4" fontId="11" fillId="5" borderId="4" xfId="0" applyNumberFormat="1" applyFont="1" applyFill="1" applyBorder="1" applyAlignment="1">
      <alignment vertical="center"/>
    </xf>
    <xf numFmtId="0" fontId="11" fillId="5" borderId="4" xfId="0" applyFont="1" applyFill="1" applyBorder="1" applyAlignment="1">
      <alignment vertical="center"/>
    </xf>
    <xf numFmtId="0" fontId="17" fillId="0" borderId="0" xfId="0" applyFont="1"/>
    <xf numFmtId="0" fontId="10" fillId="0" borderId="6" xfId="0" applyFont="1" applyBorder="1" applyAlignment="1">
      <alignment horizontal="right" vertical="center"/>
    </xf>
    <xf numFmtId="0" fontId="19" fillId="4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vertical="center"/>
    </xf>
    <xf numFmtId="164" fontId="11" fillId="0" borderId="2" xfId="0" applyNumberFormat="1" applyFont="1" applyBorder="1" applyAlignment="1">
      <alignment vertical="center"/>
    </xf>
    <xf numFmtId="164" fontId="11" fillId="5" borderId="4" xfId="0" applyNumberFormat="1" applyFont="1" applyFill="1" applyBorder="1" applyAlignment="1">
      <alignment vertical="center"/>
    </xf>
    <xf numFmtId="0" fontId="19" fillId="4" borderId="11" xfId="0" applyFont="1" applyFill="1" applyBorder="1" applyAlignment="1">
      <alignment horizontal="center" vertical="center" wrapText="1"/>
    </xf>
    <xf numFmtId="0" fontId="19" fillId="4" borderId="13" xfId="0" applyFont="1" applyFill="1" applyBorder="1" applyAlignment="1">
      <alignment horizontal="center" vertical="center" wrapText="1"/>
    </xf>
    <xf numFmtId="0" fontId="19" fillId="4" borderId="12" xfId="0" applyFont="1" applyFill="1" applyBorder="1" applyAlignment="1">
      <alignment horizontal="center" vertical="center" wrapText="1"/>
    </xf>
    <xf numFmtId="0" fontId="8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23" fillId="0" borderId="0" xfId="0" applyFont="1"/>
    <xf numFmtId="0" fontId="10" fillId="0" borderId="1" xfId="0" applyFont="1" applyBorder="1" applyAlignment="1">
      <alignment horizontal="right" vertical="center"/>
    </xf>
    <xf numFmtId="10" fontId="15" fillId="2" borderId="5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/>
    <xf numFmtId="0" fontId="19" fillId="4" borderId="18" xfId="0" applyFont="1" applyFill="1" applyBorder="1" applyAlignment="1">
      <alignment horizontal="left" vertical="center" wrapText="1"/>
    </xf>
    <xf numFmtId="0" fontId="19" fillId="4" borderId="14" xfId="0" applyFont="1" applyFill="1" applyBorder="1" applyAlignment="1">
      <alignment horizontal="left" vertical="center" wrapText="1"/>
    </xf>
    <xf numFmtId="0" fontId="19" fillId="4" borderId="16" xfId="0" applyFont="1" applyFill="1" applyBorder="1" applyAlignment="1">
      <alignment horizontal="center" vertical="center" wrapText="1"/>
    </xf>
    <xf numFmtId="165" fontId="16" fillId="0" borderId="20" xfId="0" applyNumberFormat="1" applyFont="1" applyBorder="1" applyAlignment="1">
      <alignment horizontal="right" vertical="center"/>
    </xf>
    <xf numFmtId="165" fontId="16" fillId="0" borderId="16" xfId="0" applyNumberFormat="1" applyFont="1" applyBorder="1" applyAlignment="1">
      <alignment horizontal="right" vertical="center"/>
    </xf>
    <xf numFmtId="164" fontId="11" fillId="0" borderId="23" xfId="0" applyNumberFormat="1" applyFont="1" applyBorder="1" applyAlignment="1">
      <alignment vertical="center"/>
    </xf>
    <xf numFmtId="0" fontId="10" fillId="0" borderId="24" xfId="0" applyFont="1" applyBorder="1" applyAlignment="1">
      <alignment horizontal="right" vertical="center"/>
    </xf>
    <xf numFmtId="0" fontId="10" fillId="0" borderId="25" xfId="0" applyFont="1" applyBorder="1" applyAlignment="1">
      <alignment horizontal="right" vertical="center"/>
    </xf>
    <xf numFmtId="0" fontId="15" fillId="7" borderId="0" xfId="0" applyFont="1" applyFill="1" applyAlignment="1">
      <alignment horizontal="left"/>
    </xf>
    <xf numFmtId="4" fontId="16" fillId="0" borderId="0" xfId="0" applyNumberFormat="1" applyFont="1" applyAlignment="1">
      <alignment vertical="center"/>
    </xf>
    <xf numFmtId="2" fontId="16" fillId="0" borderId="0" xfId="0" applyNumberFormat="1" applyFont="1"/>
    <xf numFmtId="44" fontId="16" fillId="0" borderId="0" xfId="2" applyFont="1" applyFill="1" applyBorder="1" applyAlignment="1" applyProtection="1">
      <alignment vertical="center"/>
    </xf>
    <xf numFmtId="44" fontId="16" fillId="0" borderId="0" xfId="2" applyFont="1" applyFill="1" applyBorder="1" applyAlignment="1" applyProtection="1">
      <alignment horizontal="right" vertical="center"/>
    </xf>
    <xf numFmtId="44" fontId="16" fillId="0" borderId="26" xfId="2" applyFont="1" applyFill="1" applyBorder="1" applyAlignment="1" applyProtection="1">
      <alignment horizontal="right" vertical="center"/>
    </xf>
    <xf numFmtId="0" fontId="16" fillId="0" borderId="27" xfId="0" applyFont="1" applyBorder="1" applyAlignment="1">
      <alignment vertical="center"/>
    </xf>
    <xf numFmtId="0" fontId="17" fillId="5" borderId="14" xfId="0" applyFont="1" applyFill="1" applyBorder="1" applyAlignment="1">
      <alignment vertical="center"/>
    </xf>
    <xf numFmtId="0" fontId="16" fillId="0" borderId="9" xfId="0" applyFont="1" applyBorder="1" applyAlignment="1">
      <alignment vertical="center"/>
    </xf>
    <xf numFmtId="0" fontId="19" fillId="4" borderId="28" xfId="0" applyFont="1" applyFill="1" applyBorder="1" applyAlignment="1">
      <alignment horizontal="center" vertical="center" wrapText="1"/>
    </xf>
    <xf numFmtId="0" fontId="19" fillId="4" borderId="29" xfId="0" applyFont="1" applyFill="1" applyBorder="1" applyAlignment="1">
      <alignment horizontal="center" vertical="center" wrapText="1"/>
    </xf>
    <xf numFmtId="0" fontId="19" fillId="4" borderId="14" xfId="0" applyFont="1" applyFill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/>
    </xf>
    <xf numFmtId="4" fontId="11" fillId="5" borderId="21" xfId="0" applyNumberFormat="1" applyFont="1" applyFill="1" applyBorder="1" applyAlignment="1">
      <alignment horizontal="center" vertical="center"/>
    </xf>
    <xf numFmtId="2" fontId="18" fillId="5" borderId="6" xfId="0" applyNumberFormat="1" applyFont="1" applyFill="1" applyBorder="1" applyAlignment="1" applyProtection="1">
      <alignment horizontal="center" vertical="center"/>
      <protection locked="0"/>
    </xf>
    <xf numFmtId="3" fontId="11" fillId="0" borderId="22" xfId="0" applyNumberFormat="1" applyFont="1" applyBorder="1" applyAlignment="1">
      <alignment horizontal="center" vertical="center"/>
    </xf>
    <xf numFmtId="2" fontId="25" fillId="2" borderId="5" xfId="0" applyNumberFormat="1" applyFont="1" applyFill="1" applyBorder="1"/>
    <xf numFmtId="2" fontId="25" fillId="0" borderId="30" xfId="0" applyNumberFormat="1" applyFont="1" applyBorder="1"/>
    <xf numFmtId="2" fontId="25" fillId="0" borderId="8" xfId="0" applyNumberFormat="1" applyFont="1" applyBorder="1"/>
    <xf numFmtId="0" fontId="11" fillId="5" borderId="1" xfId="0" applyFont="1" applyFill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11" fillId="5" borderId="11" xfId="0" applyFont="1" applyFill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2" fontId="15" fillId="0" borderId="8" xfId="0" applyNumberFormat="1" applyFont="1" applyBorder="1" applyAlignment="1" applyProtection="1">
      <alignment horizontal="center" vertical="center"/>
      <protection locked="0"/>
    </xf>
    <xf numFmtId="2" fontId="15" fillId="0" borderId="10" xfId="0" applyNumberFormat="1" applyFont="1" applyBorder="1" applyAlignment="1" applyProtection="1">
      <alignment horizontal="center" vertical="center"/>
      <protection locked="0"/>
    </xf>
    <xf numFmtId="2" fontId="18" fillId="6" borderId="0" xfId="0" applyNumberFormat="1" applyFont="1" applyFill="1" applyAlignment="1" applyProtection="1">
      <alignment horizontal="center" vertical="center"/>
      <protection locked="0"/>
    </xf>
    <xf numFmtId="2" fontId="15" fillId="2" borderId="31" xfId="0" applyNumberFormat="1" applyFont="1" applyFill="1" applyBorder="1" applyAlignment="1" applyProtection="1">
      <alignment horizontal="center" vertical="center"/>
      <protection locked="0"/>
    </xf>
    <xf numFmtId="0" fontId="16" fillId="0" borderId="32" xfId="0" applyFont="1" applyBorder="1" applyAlignment="1">
      <alignment vertical="center"/>
    </xf>
    <xf numFmtId="3" fontId="11" fillId="0" borderId="33" xfId="0" applyNumberFormat="1" applyFont="1" applyBorder="1" applyAlignment="1">
      <alignment horizontal="center" vertical="center"/>
    </xf>
    <xf numFmtId="164" fontId="11" fillId="0" borderId="34" xfId="0" applyNumberFormat="1" applyFont="1" applyBorder="1" applyAlignment="1">
      <alignment vertical="center"/>
    </xf>
    <xf numFmtId="0" fontId="10" fillId="0" borderId="35" xfId="0" applyFont="1" applyBorder="1" applyAlignment="1">
      <alignment horizontal="right" vertical="center"/>
    </xf>
    <xf numFmtId="0" fontId="10" fillId="0" borderId="36" xfId="0" applyFont="1" applyBorder="1" applyAlignment="1">
      <alignment horizontal="right" vertical="center"/>
    </xf>
    <xf numFmtId="165" fontId="16" fillId="0" borderId="37" xfId="0" applyNumberFormat="1" applyFont="1" applyBorder="1" applyAlignment="1">
      <alignment horizontal="right" vertical="center"/>
    </xf>
    <xf numFmtId="10" fontId="15" fillId="2" borderId="31" xfId="0" applyNumberFormat="1" applyFont="1" applyFill="1" applyBorder="1" applyAlignment="1" applyProtection="1">
      <alignment horizontal="center" vertical="center"/>
      <protection locked="0"/>
    </xf>
    <xf numFmtId="0" fontId="17" fillId="5" borderId="32" xfId="0" applyFont="1" applyFill="1" applyBorder="1" applyAlignment="1">
      <alignment vertical="center"/>
    </xf>
    <xf numFmtId="4" fontId="11" fillId="5" borderId="33" xfId="0" applyNumberFormat="1" applyFont="1" applyFill="1" applyBorder="1" applyAlignment="1">
      <alignment horizontal="center" vertical="center"/>
    </xf>
    <xf numFmtId="4" fontId="11" fillId="5" borderId="34" xfId="0" applyNumberFormat="1" applyFont="1" applyFill="1" applyBorder="1" applyAlignment="1">
      <alignment vertical="center"/>
    </xf>
    <xf numFmtId="164" fontId="11" fillId="5" borderId="34" xfId="0" applyNumberFormat="1" applyFont="1" applyFill="1" applyBorder="1" applyAlignment="1">
      <alignment vertical="center"/>
    </xf>
    <xf numFmtId="0" fontId="11" fillId="5" borderId="34" xfId="0" applyFont="1" applyFill="1" applyBorder="1" applyAlignment="1">
      <alignment vertical="center"/>
    </xf>
    <xf numFmtId="2" fontId="18" fillId="5" borderId="36" xfId="0" applyNumberFormat="1" applyFont="1" applyFill="1" applyBorder="1" applyAlignment="1" applyProtection="1">
      <alignment horizontal="center" vertical="center"/>
      <protection locked="0"/>
    </xf>
    <xf numFmtId="0" fontId="11" fillId="5" borderId="36" xfId="0" applyFont="1" applyFill="1" applyBorder="1" applyAlignment="1">
      <alignment vertical="center"/>
    </xf>
    <xf numFmtId="2" fontId="18" fillId="6" borderId="30" xfId="0" applyNumberFormat="1" applyFont="1" applyFill="1" applyBorder="1" applyAlignment="1" applyProtection="1">
      <alignment horizontal="center" vertical="center"/>
      <protection locked="0"/>
    </xf>
    <xf numFmtId="0" fontId="11" fillId="5" borderId="38" xfId="0" applyFont="1" applyFill="1" applyBorder="1" applyAlignment="1">
      <alignment vertical="center"/>
    </xf>
    <xf numFmtId="2" fontId="18" fillId="5" borderId="35" xfId="0" applyNumberFormat="1" applyFont="1" applyFill="1" applyBorder="1" applyAlignment="1" applyProtection="1">
      <alignment horizontal="center" vertical="center"/>
      <protection locked="0"/>
    </xf>
    <xf numFmtId="2" fontId="15" fillId="0" borderId="30" xfId="0" applyNumberFormat="1" applyFont="1" applyBorder="1" applyAlignment="1" applyProtection="1">
      <alignment horizontal="center" vertical="center"/>
      <protection locked="0"/>
    </xf>
    <xf numFmtId="0" fontId="10" fillId="0" borderId="30" xfId="0" applyFont="1" applyBorder="1" applyAlignment="1">
      <alignment horizontal="right" vertical="center"/>
    </xf>
    <xf numFmtId="0" fontId="10" fillId="0" borderId="37" xfId="0" applyFont="1" applyBorder="1" applyAlignment="1">
      <alignment horizontal="right" vertical="center"/>
    </xf>
    <xf numFmtId="0" fontId="10" fillId="0" borderId="32" xfId="0" applyFont="1" applyBorder="1" applyAlignment="1">
      <alignment horizontal="right" vertical="center"/>
    </xf>
    <xf numFmtId="4" fontId="16" fillId="6" borderId="5" xfId="0" applyNumberFormat="1" applyFont="1" applyFill="1" applyBorder="1" applyAlignment="1">
      <alignment vertical="center" wrapText="1"/>
    </xf>
    <xf numFmtId="4" fontId="16" fillId="6" borderId="31" xfId="0" applyNumberFormat="1" applyFont="1" applyFill="1" applyBorder="1" applyAlignment="1">
      <alignment vertical="center" wrapText="1"/>
    </xf>
    <xf numFmtId="0" fontId="18" fillId="3" borderId="7" xfId="0" applyFont="1" applyFill="1" applyBorder="1" applyAlignment="1">
      <alignment horizontal="center" vertical="center"/>
    </xf>
    <xf numFmtId="0" fontId="18" fillId="3" borderId="8" xfId="0" applyFont="1" applyFill="1" applyBorder="1" applyAlignment="1">
      <alignment horizontal="center" vertical="center"/>
    </xf>
    <xf numFmtId="0" fontId="18" fillId="3" borderId="15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18" fillId="3" borderId="16" xfId="0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center" vertical="center"/>
    </xf>
    <xf numFmtId="0" fontId="18" fillId="3" borderId="10" xfId="0" applyFont="1" applyFill="1" applyBorder="1" applyAlignment="1">
      <alignment horizontal="center" vertical="center"/>
    </xf>
    <xf numFmtId="0" fontId="18" fillId="3" borderId="17" xfId="0" applyFont="1" applyFill="1" applyBorder="1" applyAlignment="1">
      <alignment horizontal="center" vertical="center"/>
    </xf>
    <xf numFmtId="0" fontId="30" fillId="0" borderId="0" xfId="0" applyFont="1" applyAlignment="1">
      <alignment horizontal="left" vertical="top" wrapText="1"/>
    </xf>
  </cellXfs>
  <cellStyles count="3">
    <cellStyle name="Standard" xfId="0" builtinId="0"/>
    <cellStyle name="Standard 2 2" xfId="1" xr:uid="{00000000-0005-0000-0000-000001000000}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146050</xdr:colOff>
      <xdr:row>20</xdr:row>
      <xdr:rowOff>69850</xdr:rowOff>
    </xdr:from>
    <xdr:to>
      <xdr:col>5</xdr:col>
      <xdr:colOff>336550</xdr:colOff>
      <xdr:row>20</xdr:row>
      <xdr:rowOff>508000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5E4FE5E3-7250-880E-97C6-436F430F89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6050" y="3765550"/>
          <a:ext cx="4368800" cy="43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2"/>
  <sheetViews>
    <sheetView tabSelected="1" view="pageBreakPreview" zoomScaleNormal="100" zoomScaleSheetLayoutView="100" workbookViewId="0">
      <pane ySplit="3" topLeftCell="A11" activePane="bottomLeft" state="frozen"/>
      <selection pane="bottomLeft" activeCell="O16" sqref="O16"/>
    </sheetView>
  </sheetViews>
  <sheetFormatPr baseColWidth="10" defaultRowHeight="12.75" x14ac:dyDescent="0.2"/>
  <cols>
    <col min="1" max="1" width="11.42578125" customWidth="1"/>
    <col min="3" max="3" width="21.7109375" customWidth="1"/>
    <col min="4" max="4" width="8" customWidth="1"/>
    <col min="5" max="5" width="7.7109375" bestFit="1" customWidth="1"/>
    <col min="6" max="6" width="7.28515625" customWidth="1"/>
    <col min="7" max="7" width="5" customWidth="1"/>
    <col min="8" max="8" width="6.85546875" customWidth="1"/>
  </cols>
  <sheetData>
    <row r="1" spans="1:16" ht="14.25" x14ac:dyDescent="0.2">
      <c r="A1" s="8" t="s">
        <v>75</v>
      </c>
    </row>
    <row r="2" spans="1:16" ht="15.75" x14ac:dyDescent="0.25">
      <c r="A2" s="9" t="s">
        <v>9</v>
      </c>
    </row>
    <row r="3" spans="1:16" ht="15.75" x14ac:dyDescent="0.25">
      <c r="A3" s="9" t="s">
        <v>76</v>
      </c>
    </row>
    <row r="4" spans="1:16" ht="15.75" x14ac:dyDescent="0.25">
      <c r="A4" s="9" t="s">
        <v>64</v>
      </c>
    </row>
    <row r="5" spans="1:16" ht="15.75" x14ac:dyDescent="0.25">
      <c r="A5" s="9"/>
    </row>
    <row r="6" spans="1:16" ht="15" x14ac:dyDescent="0.25">
      <c r="A6" s="4" t="s">
        <v>37</v>
      </c>
    </row>
    <row r="8" spans="1:16" ht="15" x14ac:dyDescent="0.25">
      <c r="A8" s="4" t="s">
        <v>18</v>
      </c>
      <c r="B8" s="4"/>
      <c r="C8" s="4"/>
      <c r="D8" s="4"/>
      <c r="E8" s="7"/>
      <c r="F8" s="1"/>
      <c r="G8" s="3"/>
    </row>
    <row r="9" spans="1:16" ht="15" x14ac:dyDescent="0.25">
      <c r="A9" s="4"/>
      <c r="B9" s="4"/>
      <c r="C9" s="4"/>
      <c r="D9" s="4"/>
      <c r="E9" s="7"/>
      <c r="F9" s="1"/>
      <c r="G9" s="3"/>
    </row>
    <row r="10" spans="1:16" ht="15.75" x14ac:dyDescent="0.2">
      <c r="A10" s="23" t="s">
        <v>49</v>
      </c>
      <c r="B10" s="6" t="s">
        <v>0</v>
      </c>
      <c r="C10" s="23" t="s">
        <v>44</v>
      </c>
      <c r="D10" s="25"/>
      <c r="E10" s="12"/>
      <c r="F10" s="12"/>
      <c r="G10" s="24"/>
      <c r="H10" s="24"/>
      <c r="I10" s="24"/>
      <c r="J10" s="12"/>
      <c r="K10" s="12"/>
      <c r="L10" s="12"/>
      <c r="M10" s="12"/>
      <c r="N10" s="12"/>
      <c r="O10" s="12"/>
      <c r="P10" s="12"/>
    </row>
    <row r="11" spans="1:16" ht="15.75" x14ac:dyDescent="0.2">
      <c r="A11" s="23" t="s">
        <v>48</v>
      </c>
      <c r="B11" s="23" t="s">
        <v>0</v>
      </c>
      <c r="C11" s="23" t="s">
        <v>45</v>
      </c>
      <c r="D11" s="6"/>
      <c r="E11" s="11"/>
      <c r="F11" s="11"/>
      <c r="G11" s="24"/>
      <c r="H11" s="24"/>
      <c r="I11" s="24"/>
      <c r="J11" s="10"/>
      <c r="K11" s="10"/>
      <c r="L11" s="10"/>
      <c r="M11" s="10"/>
      <c r="N11" s="10"/>
      <c r="O11" s="10"/>
      <c r="P11" s="10"/>
    </row>
    <row r="12" spans="1:16" ht="15.75" x14ac:dyDescent="0.2">
      <c r="A12" s="23" t="s">
        <v>47</v>
      </c>
      <c r="B12" s="23" t="s">
        <v>0</v>
      </c>
      <c r="C12" s="23" t="s">
        <v>46</v>
      </c>
      <c r="D12" s="6"/>
      <c r="E12" s="11"/>
      <c r="F12" s="11"/>
      <c r="G12" s="24"/>
      <c r="H12" s="24"/>
      <c r="I12" s="24"/>
      <c r="J12" s="10"/>
      <c r="K12" s="10"/>
      <c r="L12" s="10"/>
      <c r="M12" s="10"/>
      <c r="N12" s="10"/>
      <c r="O12" s="10"/>
      <c r="P12" s="10"/>
    </row>
    <row r="13" spans="1:16" ht="14.25" x14ac:dyDescent="0.2">
      <c r="A13" s="23"/>
      <c r="B13" s="23"/>
      <c r="C13" s="23"/>
      <c r="D13" s="6"/>
      <c r="E13" s="11"/>
      <c r="F13" s="11"/>
      <c r="G13" s="24"/>
      <c r="H13" s="24"/>
      <c r="I13" s="24"/>
      <c r="J13" s="10"/>
      <c r="K13" s="10"/>
      <c r="L13" s="10"/>
      <c r="M13" s="10"/>
      <c r="N13" s="10"/>
      <c r="O13" s="10"/>
      <c r="P13" s="10"/>
    </row>
    <row r="14" spans="1:16" ht="15" x14ac:dyDescent="0.25">
      <c r="A14" s="4" t="s">
        <v>40</v>
      </c>
      <c r="B14" s="4"/>
      <c r="C14" s="4"/>
      <c r="D14" s="4"/>
      <c r="E14" s="7"/>
      <c r="F14" s="1"/>
      <c r="G14" s="3"/>
    </row>
    <row r="15" spans="1:16" ht="15" x14ac:dyDescent="0.25">
      <c r="A15" s="4"/>
      <c r="B15" s="4"/>
      <c r="C15" s="4"/>
      <c r="D15" s="4"/>
      <c r="E15" s="7"/>
      <c r="F15" s="1"/>
      <c r="G15" s="3"/>
    </row>
    <row r="16" spans="1:16" ht="15.75" x14ac:dyDescent="0.2">
      <c r="A16" s="23" t="s">
        <v>38</v>
      </c>
      <c r="B16" s="6" t="s">
        <v>0</v>
      </c>
      <c r="C16" s="23" t="s">
        <v>42</v>
      </c>
      <c r="D16" s="25"/>
      <c r="E16" s="12"/>
      <c r="F16" s="12"/>
      <c r="G16" s="24"/>
      <c r="H16" s="24"/>
      <c r="I16" s="24"/>
      <c r="J16" s="12"/>
      <c r="K16" s="12"/>
      <c r="L16" s="12"/>
      <c r="M16" s="12"/>
      <c r="N16" s="12"/>
      <c r="O16" s="12"/>
      <c r="P16" s="12"/>
    </row>
    <row r="17" spans="1:16" ht="15.75" x14ac:dyDescent="0.2">
      <c r="A17" s="23" t="s">
        <v>39</v>
      </c>
      <c r="B17" s="6" t="s">
        <v>0</v>
      </c>
      <c r="C17" s="23" t="s">
        <v>43</v>
      </c>
      <c r="D17" s="25"/>
      <c r="E17" s="12"/>
      <c r="F17" s="12"/>
      <c r="G17" s="24"/>
      <c r="H17" s="24"/>
      <c r="I17" s="24"/>
      <c r="J17" s="12"/>
      <c r="K17" s="12"/>
      <c r="L17" s="12"/>
      <c r="M17" s="12"/>
      <c r="N17" s="12"/>
      <c r="O17" s="12"/>
      <c r="P17" s="12"/>
    </row>
    <row r="18" spans="1:16" ht="14.25" x14ac:dyDescent="0.2">
      <c r="A18" s="23"/>
      <c r="B18" s="6"/>
      <c r="C18" s="23"/>
      <c r="D18" s="25"/>
      <c r="E18" s="12"/>
      <c r="F18" s="12"/>
      <c r="G18" s="24"/>
      <c r="H18" s="24"/>
      <c r="I18" s="24"/>
      <c r="J18" s="12"/>
      <c r="K18" s="12"/>
      <c r="L18" s="12"/>
      <c r="M18" s="12"/>
      <c r="N18" s="12"/>
      <c r="O18" s="12"/>
      <c r="P18" s="12"/>
    </row>
    <row r="19" spans="1:16" ht="15" x14ac:dyDescent="0.25">
      <c r="A19" s="4" t="s">
        <v>16</v>
      </c>
      <c r="B19" s="23"/>
      <c r="C19" s="23"/>
      <c r="D19" s="6"/>
      <c r="E19" s="11"/>
      <c r="F19" s="11"/>
      <c r="G19" s="24"/>
      <c r="H19" s="24"/>
      <c r="I19" s="24"/>
      <c r="J19" s="10"/>
      <c r="K19" s="10"/>
      <c r="L19" s="10"/>
      <c r="M19" s="10"/>
      <c r="N19" s="10"/>
      <c r="O19" s="10"/>
      <c r="P19" s="10"/>
    </row>
    <row r="20" spans="1:16" x14ac:dyDescent="0.2">
      <c r="A20" s="26"/>
      <c r="B20" s="23"/>
      <c r="C20" s="23"/>
    </row>
    <row r="21" spans="1:16" ht="62.25" customHeight="1" x14ac:dyDescent="0.2">
      <c r="B21" s="23"/>
      <c r="C21" s="23"/>
    </row>
    <row r="22" spans="1:16" x14ac:dyDescent="0.2">
      <c r="A22" s="6" t="s">
        <v>17</v>
      </c>
    </row>
  </sheetData>
  <pageMargins left="0.70866141732283472" right="0.70866141732283472" top="0.39370078740157483" bottom="0.59055118110236227" header="0.31496062992125984" footer="0.31496062992125984"/>
  <pageSetup paperSize="9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2"/>
  <sheetViews>
    <sheetView view="pageBreakPreview" topLeftCell="A34" zoomScale="115" zoomScaleNormal="115" zoomScaleSheetLayoutView="115" workbookViewId="0">
      <selection activeCell="C6" sqref="C6"/>
    </sheetView>
  </sheetViews>
  <sheetFormatPr baseColWidth="10" defaultRowHeight="12.75" x14ac:dyDescent="0.2"/>
  <cols>
    <col min="1" max="1" width="12.7109375" customWidth="1"/>
    <col min="2" max="2" width="11.42578125" bestFit="1" customWidth="1"/>
    <col min="3" max="3" width="14" bestFit="1" customWidth="1"/>
    <col min="4" max="4" width="16.5703125" customWidth="1"/>
    <col min="5" max="5" width="16.42578125" customWidth="1"/>
    <col min="6" max="6" width="17" customWidth="1"/>
    <col min="7" max="7" width="12.140625" bestFit="1" customWidth="1"/>
    <col min="8" max="8" width="14.42578125" customWidth="1"/>
    <col min="9" max="9" width="8.140625" bestFit="1" customWidth="1"/>
    <col min="10" max="10" width="14.42578125" customWidth="1"/>
    <col min="11" max="11" width="11.42578125" customWidth="1"/>
    <col min="12" max="12" width="14.5703125" customWidth="1"/>
    <col min="13" max="13" width="10" customWidth="1"/>
    <col min="14" max="14" width="22.85546875" customWidth="1"/>
    <col min="15" max="15" width="28.5703125" customWidth="1"/>
  </cols>
  <sheetData>
    <row r="1" spans="1:15" ht="15" x14ac:dyDescent="0.2">
      <c r="A1" s="20" t="s">
        <v>77</v>
      </c>
      <c r="B1" s="1"/>
      <c r="C1" s="1"/>
      <c r="D1" s="1"/>
      <c r="E1" s="1"/>
      <c r="F1" s="5"/>
      <c r="G1" s="5"/>
      <c r="H1" s="2"/>
      <c r="I1" s="5"/>
      <c r="J1" s="2"/>
      <c r="K1" s="5"/>
      <c r="L1" s="2"/>
    </row>
    <row r="2" spans="1:15" ht="15.75" x14ac:dyDescent="0.25">
      <c r="A2" s="9" t="s">
        <v>1</v>
      </c>
      <c r="B2" s="1"/>
      <c r="C2" s="1"/>
      <c r="D2" s="1"/>
      <c r="E2" s="1"/>
      <c r="F2" s="5"/>
      <c r="G2" s="5"/>
      <c r="H2" s="2"/>
      <c r="I2" s="5"/>
      <c r="J2" s="9" t="s">
        <v>67</v>
      </c>
      <c r="K2" s="35"/>
      <c r="L2" s="9"/>
      <c r="M2" s="20"/>
    </row>
    <row r="3" spans="1:15" ht="16.5" thickBot="1" x14ac:dyDescent="0.3">
      <c r="A3" s="9" t="str">
        <f>Erläuterungen!A3</f>
        <v xml:space="preserve">zur Ausschreibung Zeitvertrag "Lieferung elektrischer Energie für die Abnahmestellen der SEDD GmbH" </v>
      </c>
      <c r="B3" s="1"/>
      <c r="C3" s="2"/>
      <c r="D3" s="1"/>
      <c r="E3" s="1"/>
      <c r="F3" s="1"/>
      <c r="G3" s="1"/>
      <c r="H3" s="1"/>
      <c r="I3" s="1"/>
      <c r="J3" s="38" t="s">
        <v>28</v>
      </c>
      <c r="K3" s="38"/>
      <c r="L3" s="38" t="s">
        <v>29</v>
      </c>
      <c r="M3" s="20"/>
    </row>
    <row r="4" spans="1:15" ht="16.5" thickBot="1" x14ac:dyDescent="0.3">
      <c r="A4" s="9"/>
      <c r="B4" s="1"/>
      <c r="C4" s="2"/>
      <c r="D4" s="1"/>
      <c r="E4" s="1"/>
      <c r="F4" s="1"/>
      <c r="G4" s="1"/>
      <c r="H4" s="38"/>
      <c r="I4" s="38" t="s">
        <v>30</v>
      </c>
      <c r="J4" s="63"/>
      <c r="K4" s="38" t="s">
        <v>19</v>
      </c>
      <c r="L4" s="63"/>
      <c r="M4" s="38" t="s">
        <v>19</v>
      </c>
    </row>
    <row r="5" spans="1:15" ht="16.5" thickBot="1" x14ac:dyDescent="0.3">
      <c r="A5" s="9"/>
      <c r="B5" s="1"/>
      <c r="C5" s="2"/>
      <c r="D5" s="1"/>
      <c r="E5" s="1"/>
      <c r="F5" s="1"/>
      <c r="G5" s="1"/>
      <c r="H5" s="1"/>
      <c r="J5" s="64"/>
      <c r="K5" s="38"/>
      <c r="L5" s="64"/>
      <c r="M5" s="38"/>
    </row>
    <row r="6" spans="1:15" ht="16.5" thickBot="1" x14ac:dyDescent="0.3">
      <c r="A6" s="9"/>
      <c r="B6" s="1"/>
      <c r="C6" s="2"/>
      <c r="D6" s="1"/>
      <c r="E6" s="1"/>
      <c r="F6" s="1"/>
      <c r="G6" s="1"/>
      <c r="H6" s="1"/>
      <c r="I6" s="38" t="s">
        <v>34</v>
      </c>
      <c r="J6" s="63"/>
      <c r="K6" s="38" t="s">
        <v>19</v>
      </c>
      <c r="L6" s="63"/>
      <c r="M6" s="38" t="s">
        <v>19</v>
      </c>
    </row>
    <row r="7" spans="1:15" ht="13.5" thickBot="1" x14ac:dyDescent="0.25">
      <c r="E7" s="1"/>
      <c r="F7" s="1"/>
      <c r="G7" s="1"/>
      <c r="H7" s="1"/>
      <c r="I7" s="1"/>
      <c r="J7" s="1"/>
      <c r="K7" s="1"/>
      <c r="L7" s="1"/>
    </row>
    <row r="8" spans="1:15" ht="16.5" thickBot="1" x14ac:dyDescent="0.3">
      <c r="A8" s="9"/>
      <c r="B8" s="1"/>
      <c r="C8" s="2"/>
      <c r="D8" s="1"/>
      <c r="E8" s="1"/>
      <c r="F8" s="1"/>
      <c r="G8" s="1"/>
      <c r="H8" s="38"/>
      <c r="I8" s="38" t="s">
        <v>50</v>
      </c>
      <c r="J8" s="63"/>
      <c r="K8" s="38" t="s">
        <v>19</v>
      </c>
      <c r="L8" s="63"/>
      <c r="M8" s="38" t="s">
        <v>19</v>
      </c>
    </row>
    <row r="9" spans="1:15" ht="15.75" thickBot="1" x14ac:dyDescent="0.25">
      <c r="E9" s="1"/>
      <c r="F9" s="1"/>
      <c r="G9" s="1"/>
      <c r="H9" s="1"/>
      <c r="J9" s="64"/>
      <c r="K9" s="38"/>
      <c r="L9" s="64"/>
      <c r="M9" s="38"/>
    </row>
    <row r="10" spans="1:15" ht="16.5" thickBot="1" x14ac:dyDescent="0.3">
      <c r="A10" s="32" t="s">
        <v>35</v>
      </c>
      <c r="B10" s="33"/>
      <c r="C10" s="34"/>
      <c r="D10" s="33"/>
      <c r="E10" s="33"/>
      <c r="F10" s="34"/>
      <c r="G10" s="1"/>
      <c r="H10" s="1"/>
      <c r="I10" s="38" t="s">
        <v>65</v>
      </c>
      <c r="J10" s="63"/>
      <c r="K10" s="38" t="s">
        <v>19</v>
      </c>
      <c r="L10" s="63"/>
      <c r="M10" s="38" t="s">
        <v>19</v>
      </c>
    </row>
    <row r="11" spans="1:15" ht="15" x14ac:dyDescent="0.2">
      <c r="E11" s="1"/>
      <c r="F11" s="1"/>
      <c r="G11" s="1"/>
      <c r="H11" s="1"/>
      <c r="J11" s="65"/>
      <c r="K11" s="38"/>
      <c r="L11" s="65"/>
      <c r="M11" s="38"/>
    </row>
    <row r="12" spans="1:15" ht="10.5" customHeight="1" thickBot="1" x14ac:dyDescent="0.3">
      <c r="E12" s="4"/>
      <c r="F12" s="7"/>
      <c r="G12" s="7"/>
      <c r="H12" s="1"/>
      <c r="I12" s="7"/>
      <c r="J12" s="1"/>
      <c r="K12" s="7"/>
      <c r="L12" s="1"/>
    </row>
    <row r="13" spans="1:15" ht="20.100000000000001" customHeight="1" x14ac:dyDescent="0.2">
      <c r="A13" s="97" t="s">
        <v>62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9"/>
    </row>
    <row r="14" spans="1:15" ht="13.5" thickBot="1" x14ac:dyDescent="0.25">
      <c r="A14" s="100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2"/>
    </row>
    <row r="15" spans="1:15" ht="111" customHeight="1" x14ac:dyDescent="0.2">
      <c r="A15" s="39" t="s">
        <v>2</v>
      </c>
      <c r="B15" s="56" t="s">
        <v>3</v>
      </c>
      <c r="C15" s="22" t="s">
        <v>6</v>
      </c>
      <c r="D15" s="22" t="s">
        <v>12</v>
      </c>
      <c r="E15" s="22"/>
      <c r="F15" s="22" t="s">
        <v>13</v>
      </c>
      <c r="G15" s="22"/>
      <c r="H15" s="22"/>
      <c r="I15" s="31"/>
      <c r="J15" s="31" t="s">
        <v>10</v>
      </c>
      <c r="K15" s="31"/>
      <c r="L15" s="31" t="s">
        <v>11</v>
      </c>
      <c r="M15" s="31"/>
      <c r="N15" s="31" t="s">
        <v>24</v>
      </c>
      <c r="O15" s="57" t="s">
        <v>22</v>
      </c>
    </row>
    <row r="16" spans="1:15" ht="29.25" customHeight="1" thickBot="1" x14ac:dyDescent="0.25">
      <c r="A16" s="40"/>
      <c r="B16" s="58" t="s">
        <v>4</v>
      </c>
      <c r="C16" s="17" t="s">
        <v>5</v>
      </c>
      <c r="D16" s="17" t="s">
        <v>7</v>
      </c>
      <c r="E16" s="17"/>
      <c r="F16" s="30" t="s">
        <v>14</v>
      </c>
      <c r="G16" s="17"/>
      <c r="H16" s="30"/>
      <c r="I16" s="29"/>
      <c r="J16" s="29" t="s">
        <v>15</v>
      </c>
      <c r="K16" s="29"/>
      <c r="L16" s="29" t="s">
        <v>15</v>
      </c>
      <c r="M16" s="29"/>
      <c r="N16" s="30" t="s">
        <v>20</v>
      </c>
      <c r="O16" s="41" t="s">
        <v>21</v>
      </c>
    </row>
    <row r="17" spans="1:15" ht="31.5" customHeight="1" thickBot="1" x14ac:dyDescent="0.25">
      <c r="A17" s="53" t="s">
        <v>8</v>
      </c>
      <c r="B17" s="59">
        <v>197</v>
      </c>
      <c r="C17" s="27">
        <v>7606</v>
      </c>
      <c r="D17" s="27">
        <v>7606</v>
      </c>
      <c r="E17" s="21" t="s">
        <v>52</v>
      </c>
      <c r="F17" s="73"/>
      <c r="G17" s="36"/>
      <c r="H17" s="70"/>
      <c r="I17" s="67" t="s">
        <v>54</v>
      </c>
      <c r="J17" s="80"/>
      <c r="K17" s="36" t="s">
        <v>55</v>
      </c>
      <c r="L17" s="80"/>
      <c r="M17" s="21" t="s">
        <v>58</v>
      </c>
      <c r="N17" s="96" t="str">
        <f>IF(OR(J$4="",L$4=""),"Bitte Settlementpreise eintragen",F17+J17*$J$4+L17*$L$4)</f>
        <v>Bitte Settlementpreise eintragen</v>
      </c>
      <c r="O17" s="42" t="str">
        <f>IF(OR(F17="",J17="",L17="",N17="",J$4="",L$4=""),"bitte Werte eintragen",N17*D17)</f>
        <v>bitte Werte eintragen</v>
      </c>
    </row>
    <row r="18" spans="1:15" ht="21" thickBot="1" x14ac:dyDescent="0.25">
      <c r="A18" s="81"/>
      <c r="B18" s="82"/>
      <c r="C18" s="83"/>
      <c r="D18" s="84"/>
      <c r="E18" s="85"/>
      <c r="F18" s="86"/>
      <c r="G18" s="87"/>
      <c r="H18" s="88"/>
      <c r="I18" s="89"/>
      <c r="J18" s="86"/>
      <c r="K18" s="85"/>
      <c r="L18" s="86"/>
      <c r="M18" s="85"/>
      <c r="N18" s="86"/>
      <c r="O18" s="90"/>
    </row>
    <row r="19" spans="1:15" ht="31.5" customHeight="1" thickBot="1" x14ac:dyDescent="0.25">
      <c r="A19" s="74" t="s">
        <v>36</v>
      </c>
      <c r="B19" s="75">
        <f>B17</f>
        <v>197</v>
      </c>
      <c r="C19" s="76">
        <f>C17</f>
        <v>7606</v>
      </c>
      <c r="D19" s="76">
        <f>D17</f>
        <v>7606</v>
      </c>
      <c r="E19" s="77" t="s">
        <v>53</v>
      </c>
      <c r="F19" s="16"/>
      <c r="G19" s="78"/>
      <c r="H19" s="91"/>
      <c r="I19" s="92" t="s">
        <v>57</v>
      </c>
      <c r="J19" s="37"/>
      <c r="K19" s="78" t="s">
        <v>56</v>
      </c>
      <c r="L19" s="37"/>
      <c r="M19" s="77" t="s">
        <v>59</v>
      </c>
      <c r="N19" s="95" t="str">
        <f>IF(OR(J$6="",L$6=""),"Bitte Settlementpreise eintragen",F19+J19*$J$6+L19*$L$6)</f>
        <v>Bitte Settlementpreise eintragen</v>
      </c>
      <c r="O19" s="79" t="str">
        <f>IF(OR(F19="",J19="",L19="",N19="",J$6="",L$6=""),"bitte Werte eintragen",N19*D19)</f>
        <v>bitte Werte eintragen</v>
      </c>
    </row>
    <row r="20" spans="1:15" ht="21" customHeight="1" x14ac:dyDescent="0.25">
      <c r="A20" s="47" t="s">
        <v>66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</row>
    <row r="21" spans="1:15" ht="21" customHeight="1" x14ac:dyDescent="0.25">
      <c r="A21" s="48" t="s">
        <v>31</v>
      </c>
      <c r="B21" s="13"/>
      <c r="D21" s="14"/>
      <c r="E21" s="14"/>
      <c r="F21" s="14"/>
      <c r="G21" s="14"/>
      <c r="I21" s="14"/>
      <c r="K21" s="14"/>
      <c r="O21" s="50" t="str">
        <f>IF(ISERROR(O17+O19),"bitte Werte eintragen",O17+O19)</f>
        <v>bitte Werte eintragen</v>
      </c>
    </row>
    <row r="22" spans="1:15" ht="21" customHeight="1" x14ac:dyDescent="0.25">
      <c r="A22" s="49" t="s">
        <v>26</v>
      </c>
      <c r="B22" s="13"/>
      <c r="D22" s="14"/>
      <c r="E22" s="14"/>
      <c r="F22" s="14"/>
      <c r="G22" s="14"/>
      <c r="I22" s="14"/>
      <c r="K22" s="14"/>
      <c r="O22" s="51" t="str">
        <f>IF(ISERROR(O17+O19),"-",O21*0.19)</f>
        <v>-</v>
      </c>
    </row>
    <row r="23" spans="1:15" ht="21" customHeight="1" thickBot="1" x14ac:dyDescent="0.3">
      <c r="A23" s="14" t="s">
        <v>32</v>
      </c>
      <c r="B23" s="13"/>
      <c r="D23" s="14"/>
      <c r="E23" s="14"/>
      <c r="F23" s="14"/>
      <c r="G23" s="14"/>
      <c r="I23" s="14"/>
      <c r="K23" s="14"/>
      <c r="O23" s="52" t="str">
        <f>IF(ISERROR(O17+O19),"-",O21+O22)</f>
        <v>-</v>
      </c>
    </row>
    <row r="24" spans="1:15" ht="16.5" thickTop="1" x14ac:dyDescent="0.25">
      <c r="A24" s="35" t="s">
        <v>23</v>
      </c>
    </row>
    <row r="27" spans="1:15" ht="36" customHeight="1" x14ac:dyDescent="0.2">
      <c r="A27" s="106" t="s">
        <v>41</v>
      </c>
      <c r="B27" s="106"/>
      <c r="C27" s="106"/>
      <c r="D27" s="106"/>
      <c r="E27" s="106"/>
      <c r="F27" s="106"/>
      <c r="G27" s="106"/>
      <c r="H27" s="106"/>
      <c r="I27" s="106"/>
      <c r="J27" s="106"/>
    </row>
    <row r="28" spans="1:15" ht="13.5" thickBot="1" x14ac:dyDescent="0.25"/>
    <row r="29" spans="1:15" ht="20.100000000000001" customHeight="1" x14ac:dyDescent="0.2">
      <c r="A29" s="97" t="s">
        <v>63</v>
      </c>
      <c r="B29" s="98"/>
      <c r="C29" s="98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9"/>
    </row>
    <row r="30" spans="1:15" x14ac:dyDescent="0.2">
      <c r="A30" s="100"/>
      <c r="B30" s="101"/>
      <c r="C30" s="101"/>
      <c r="D30" s="101"/>
      <c r="E30" s="101"/>
      <c r="F30" s="101"/>
      <c r="G30" s="101"/>
      <c r="H30" s="101"/>
      <c r="I30" s="101"/>
      <c r="J30" s="101"/>
      <c r="K30" s="101"/>
      <c r="L30" s="101"/>
      <c r="M30" s="101"/>
      <c r="N30" s="101"/>
      <c r="O30" s="102"/>
    </row>
    <row r="31" spans="1:15" ht="13.5" thickBot="1" x14ac:dyDescent="0.25">
      <c r="A31" s="103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5"/>
    </row>
    <row r="32" spans="1:15" ht="111" customHeight="1" x14ac:dyDescent="0.2">
      <c r="A32" s="39" t="s">
        <v>2</v>
      </c>
      <c r="B32" s="56" t="s">
        <v>3</v>
      </c>
      <c r="C32" s="22" t="s">
        <v>6</v>
      </c>
      <c r="D32" s="22" t="s">
        <v>12</v>
      </c>
      <c r="E32" s="22"/>
      <c r="F32" s="22" t="s">
        <v>13</v>
      </c>
      <c r="G32" s="22"/>
      <c r="H32" s="22"/>
      <c r="I32" s="31"/>
      <c r="J32" s="31" t="s">
        <v>10</v>
      </c>
      <c r="K32" s="31"/>
      <c r="L32" s="31" t="s">
        <v>11</v>
      </c>
      <c r="M32" s="31"/>
      <c r="N32" s="31" t="s">
        <v>24</v>
      </c>
      <c r="O32" s="57" t="s">
        <v>22</v>
      </c>
    </row>
    <row r="33" spans="1:15" ht="29.25" customHeight="1" thickBot="1" x14ac:dyDescent="0.25">
      <c r="A33" s="40"/>
      <c r="B33" s="58" t="s">
        <v>4</v>
      </c>
      <c r="C33" s="17" t="s">
        <v>5</v>
      </c>
      <c r="D33" s="17" t="s">
        <v>7</v>
      </c>
      <c r="E33" s="17"/>
      <c r="F33" s="30" t="s">
        <v>14</v>
      </c>
      <c r="G33" s="17"/>
      <c r="H33" s="30"/>
      <c r="I33" s="29"/>
      <c r="J33" s="29" t="s">
        <v>15</v>
      </c>
      <c r="K33" s="29"/>
      <c r="L33" s="29" t="s">
        <v>15</v>
      </c>
      <c r="M33" s="29"/>
      <c r="N33" s="30" t="s">
        <v>20</v>
      </c>
      <c r="O33" s="41" t="s">
        <v>21</v>
      </c>
    </row>
    <row r="34" spans="1:15" ht="31.5" customHeight="1" thickBot="1" x14ac:dyDescent="0.25">
      <c r="A34" s="55" t="s">
        <v>51</v>
      </c>
      <c r="B34" s="62">
        <f>B19</f>
        <v>197</v>
      </c>
      <c r="C34" s="44">
        <f>C19</f>
        <v>7606</v>
      </c>
      <c r="D34" s="44">
        <f>D19</f>
        <v>7606</v>
      </c>
      <c r="E34" s="45" t="s">
        <v>69</v>
      </c>
      <c r="F34" s="16"/>
      <c r="G34" s="46"/>
      <c r="H34" s="71"/>
      <c r="I34" s="69" t="s">
        <v>71</v>
      </c>
      <c r="J34" s="37"/>
      <c r="K34" s="46" t="s">
        <v>60</v>
      </c>
      <c r="L34" s="37"/>
      <c r="M34" s="45" t="s">
        <v>61</v>
      </c>
      <c r="N34" s="95" t="str">
        <f>IF(OR(J$8="",L$8=""),"Bitte Settlementpreise eintragen",F34+J34*$J$8+L34*$L$8)</f>
        <v>Bitte Settlementpreise eintragen</v>
      </c>
      <c r="O34" s="43" t="str">
        <f>IF(OR(F34="",J34="",L34="",N34="",J$8="",L$8=""),"bitte Werte eintragen",N34*D34)</f>
        <v>bitte Werte eintragen</v>
      </c>
    </row>
    <row r="35" spans="1:15" ht="21" thickBot="1" x14ac:dyDescent="0.25">
      <c r="A35" s="54"/>
      <c r="B35" s="60"/>
      <c r="C35" s="18"/>
      <c r="D35" s="28"/>
      <c r="E35" s="19"/>
      <c r="F35" s="15"/>
      <c r="G35" s="66"/>
      <c r="H35" s="72"/>
      <c r="I35" s="68"/>
      <c r="J35" s="15"/>
      <c r="K35" s="19"/>
      <c r="L35" s="15"/>
      <c r="M35" s="19"/>
      <c r="N35" s="15"/>
      <c r="O35" s="61"/>
    </row>
    <row r="36" spans="1:15" ht="31.5" customHeight="1" thickBot="1" x14ac:dyDescent="0.25">
      <c r="A36" s="74" t="s">
        <v>68</v>
      </c>
      <c r="B36" s="75">
        <f>B34</f>
        <v>197</v>
      </c>
      <c r="C36" s="76">
        <f>C34</f>
        <v>7606</v>
      </c>
      <c r="D36" s="76">
        <f>D34</f>
        <v>7606</v>
      </c>
      <c r="E36" s="77" t="s">
        <v>70</v>
      </c>
      <c r="F36" s="16"/>
      <c r="G36" s="94"/>
      <c r="H36" s="91"/>
      <c r="I36" s="93" t="s">
        <v>72</v>
      </c>
      <c r="J36" s="37"/>
      <c r="K36" s="78" t="s">
        <v>73</v>
      </c>
      <c r="L36" s="37"/>
      <c r="M36" s="77" t="s">
        <v>74</v>
      </c>
      <c r="N36" s="95" t="str">
        <f>IF(OR(J$10="",L$10=""),"Bitte Settlementpreise eintragen",F36+J36*$J$10+L36*$L$10)</f>
        <v>Bitte Settlementpreise eintragen</v>
      </c>
      <c r="O36" s="79" t="str">
        <f>IF(OR(F36="",J36="",L36="",N36="",J$10="",L$10=""),"bitte Werte eintragen",N36*D36)</f>
        <v>bitte Werte eintragen</v>
      </c>
    </row>
    <row r="37" spans="1:15" ht="21" customHeight="1" x14ac:dyDescent="0.25">
      <c r="A37" s="47" t="s">
        <v>33</v>
      </c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</row>
    <row r="38" spans="1:15" ht="21" customHeight="1" x14ac:dyDescent="0.25">
      <c r="A38" s="48" t="s">
        <v>25</v>
      </c>
      <c r="B38" s="13"/>
      <c r="D38" s="14"/>
      <c r="E38" s="14"/>
      <c r="F38" s="14"/>
      <c r="G38" s="14"/>
      <c r="I38" s="14"/>
      <c r="K38" s="14"/>
      <c r="O38" s="50" t="str">
        <f>IF(ISERROR(O36+O21),"bitte Werte eintragen",O36+O21)</f>
        <v>bitte Werte eintragen</v>
      </c>
    </row>
    <row r="39" spans="1:15" ht="21" customHeight="1" x14ac:dyDescent="0.25">
      <c r="A39" s="49" t="s">
        <v>26</v>
      </c>
      <c r="B39" s="13"/>
      <c r="D39" s="14"/>
      <c r="E39" s="14"/>
      <c r="F39" s="14"/>
      <c r="G39" s="14"/>
      <c r="I39" s="14"/>
      <c r="K39" s="14"/>
      <c r="O39" s="51" t="str">
        <f>IF(ISERROR(O21+O38),"-",O38*0.19)</f>
        <v>-</v>
      </c>
    </row>
    <row r="40" spans="1:15" ht="21" customHeight="1" thickBot="1" x14ac:dyDescent="0.3">
      <c r="A40" s="14" t="s">
        <v>27</v>
      </c>
      <c r="B40" s="13"/>
      <c r="D40" s="14"/>
      <c r="E40" s="14"/>
      <c r="F40" s="14"/>
      <c r="G40" s="14"/>
      <c r="I40" s="14"/>
      <c r="K40" s="14"/>
      <c r="O40" s="52" t="str">
        <f>IF(ISERROR(O21+O38),"-",O38+O39)</f>
        <v>-</v>
      </c>
    </row>
    <row r="41" spans="1:15" ht="13.5" thickTop="1" x14ac:dyDescent="0.2"/>
    <row r="42" spans="1:15" ht="15.75" x14ac:dyDescent="0.25">
      <c r="A42" s="35" t="s">
        <v>23</v>
      </c>
    </row>
  </sheetData>
  <protectedRanges>
    <protectedRange sqref="F36 F34 H17 H34 F17 F19 J17 L17 H36 H19 J19 L36 L19 L34 J36 J34" name="Bereich1"/>
  </protectedRanges>
  <mergeCells count="3">
    <mergeCell ref="A13:O14"/>
    <mergeCell ref="A29:O31"/>
    <mergeCell ref="A27:J27"/>
  </mergeCells>
  <phoneticPr fontId="4" type="noConversion"/>
  <dataValidations count="1">
    <dataValidation type="custom" allowBlank="1" showInputMessage="1" showErrorMessage="1" error="Bitte geben Sie einen Wert mit nur zwei Nachkommastellen ein." prompt="Bitte nur 2 Nachkommastellen angeben." sqref="F19 L17 L19 F17 L34 J19 H17 J17 H19 L36 F34 F36 H34 H36 J36 J34" xr:uid="{00000000-0002-0000-0100-000000000000}">
      <formula1>MOD(F17*1000,10)=0</formula1>
    </dataValidation>
  </dataValidations>
  <printOptions horizontalCentered="1"/>
  <pageMargins left="0.59055118110236227" right="0.39370078740157483" top="0.59055118110236227" bottom="0.59055118110236227" header="0.51181102362204722" footer="0.31496062992125984"/>
  <pageSetup paperSize="9" scale="61" fitToHeight="2" orientation="landscape" r:id="rId1"/>
  <headerFooter alignWithMargins="0">
    <oddFooter>&amp;R&amp;8&amp;F; Seite &amp;P / &amp;N; &amp;D</oddFooter>
  </headerFooter>
  <rowBreaks count="1" manualBreakCount="1">
    <brk id="25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Erläuterungen</vt:lpstr>
      <vt:lpstr>Anlage LB4 LV</vt:lpstr>
      <vt:lpstr>'Anlage LB4 LV'!Druckbereich</vt:lpstr>
      <vt:lpstr>Erläuterungen!Druckbereich</vt:lpstr>
    </vt:vector>
  </TitlesOfParts>
  <Company>Ingenieurbüro Specht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Specht</dc:creator>
  <cp:lastModifiedBy>Schimank, Claudia</cp:lastModifiedBy>
  <cp:lastPrinted>2024-07-24T08:59:28Z</cp:lastPrinted>
  <dcterms:created xsi:type="dcterms:W3CDTF">2008-03-18T15:20:04Z</dcterms:created>
  <dcterms:modified xsi:type="dcterms:W3CDTF">2024-07-24T08:59:43Z</dcterms:modified>
</cp:coreProperties>
</file>