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den\VOL\N\Neuenhagen Berlin - Gemeinde\0.Ausschreibung\2024 S+G\3.Vergabeunterlagen\Entwürfe\Lieferstellenübersichten\"/>
    </mc:Choice>
  </mc:AlternateContent>
  <xr:revisionPtr revIDLastSave="0" documentId="13_ncr:1_{DA050498-2959-469F-9A09-5FF902F4EF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FilterDatabase" localSheetId="0" hidden="1">Tabelle1!$A$2:$X$21</definedName>
    <definedName name="Marktgebiet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1" l="1"/>
  <c r="W24" i="1"/>
  <c r="T4" i="1"/>
  <c r="T26" i="1" s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5" i="1"/>
  <c r="T3" i="1"/>
  <c r="V25" i="1" l="1"/>
  <c r="W25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V4" i="1" l="1"/>
  <c r="W4" i="1" s="1"/>
  <c r="V5" i="1"/>
  <c r="W5" i="1" s="1"/>
  <c r="V3" i="1"/>
  <c r="W3" i="1" s="1"/>
  <c r="W26" i="1" s="1"/>
  <c r="V26" i="1" l="1"/>
  <c r="S26" i="1"/>
</calcChain>
</file>

<file path=xl/sharedStrings.xml><?xml version="1.0" encoding="utf-8"?>
<sst xmlns="http://schemas.openxmlformats.org/spreadsheetml/2006/main" count="411" uniqueCount="135">
  <si>
    <t>lfd. Nr.</t>
  </si>
  <si>
    <t>PLZ</t>
  </si>
  <si>
    <t>Ort</t>
  </si>
  <si>
    <t>Lieferstelle</t>
  </si>
  <si>
    <t>Str.</t>
  </si>
  <si>
    <t>Netzbetreiber</t>
  </si>
  <si>
    <t>Verbrauch (kWh)</t>
  </si>
  <si>
    <t>Verbrauchsdaten</t>
  </si>
  <si>
    <t>Anschlussdaten</t>
  </si>
  <si>
    <t>Zählernummer</t>
  </si>
  <si>
    <t xml:space="preserve">Vertragspartner </t>
  </si>
  <si>
    <t>Name</t>
  </si>
  <si>
    <t>Rechnungsanschrift</t>
  </si>
  <si>
    <t>Standartlastprofil (SLP) oder Leistungsmessung (RLM)</t>
  </si>
  <si>
    <t>Messlokation-ID (Zählpunkt)</t>
  </si>
  <si>
    <t>Marktlokation-ID</t>
  </si>
  <si>
    <t>Bezeichnung</t>
  </si>
  <si>
    <t>G1242627609953</t>
  </si>
  <si>
    <t>7ELS2537277853</t>
  </si>
  <si>
    <t>7ELS2533654011</t>
  </si>
  <si>
    <t>G2222527609657</t>
  </si>
  <si>
    <t>G2242631365025</t>
  </si>
  <si>
    <t>7ELS2533957852</t>
  </si>
  <si>
    <t>G1243625660134</t>
  </si>
  <si>
    <t>G1252628147805</t>
  </si>
  <si>
    <t>G2222529622259</t>
  </si>
  <si>
    <t>G1242627609952</t>
  </si>
  <si>
    <t>G2212527666709</t>
  </si>
  <si>
    <t>G2222527609664</t>
  </si>
  <si>
    <t>Jahnsportplatz</t>
  </si>
  <si>
    <t xml:space="preserve">Andernacher Str.   1 . 1    </t>
  </si>
  <si>
    <t>15366</t>
  </si>
  <si>
    <t>Neuenhagen</t>
  </si>
  <si>
    <t>EWE</t>
  </si>
  <si>
    <t>50365038577</t>
  </si>
  <si>
    <t>Kita Rasselbande</t>
  </si>
  <si>
    <t>Rüdesheimer Str.   9</t>
  </si>
  <si>
    <t>50365036274</t>
  </si>
  <si>
    <t>Neuenhagen, Dorfstr.   3 b</t>
  </si>
  <si>
    <t>Kita Schäferplatz</t>
  </si>
  <si>
    <t>Schäferplatz   1</t>
  </si>
  <si>
    <t>50365101572</t>
  </si>
  <si>
    <t>Kita Frohsinn</t>
  </si>
  <si>
    <t>Dahlwitzer Str.  76 a</t>
  </si>
  <si>
    <t>50365029196</t>
  </si>
  <si>
    <t>Kita Kleine Weltentdecker</t>
  </si>
  <si>
    <t>Berliner Str.  67</t>
  </si>
  <si>
    <t>50365113890</t>
  </si>
  <si>
    <t>Haus der Begegnung und des Lernens</t>
  </si>
  <si>
    <t xml:space="preserve">Rüdesheimer Str.   1    </t>
  </si>
  <si>
    <t>50365113303</t>
  </si>
  <si>
    <t>Grundschule Hans Fallada</t>
  </si>
  <si>
    <t>Langenbeckstr.  26</t>
  </si>
  <si>
    <t>50365115416</t>
  </si>
  <si>
    <t>Feuerwehr I</t>
  </si>
  <si>
    <t>Lahnsteiner Str.   2</t>
  </si>
  <si>
    <t>50365113329</t>
  </si>
  <si>
    <t xml:space="preserve">Bürgerhaus </t>
  </si>
  <si>
    <t xml:space="preserve">15366 </t>
  </si>
  <si>
    <t>Hauptstr.   2</t>
  </si>
  <si>
    <t>50365116109</t>
  </si>
  <si>
    <t>Kita Wilhelm Busch</t>
  </si>
  <si>
    <t>Dorfstr.   3 a</t>
  </si>
  <si>
    <t>50365118270</t>
  </si>
  <si>
    <t>Rathaus</t>
  </si>
  <si>
    <t xml:space="preserve"> Am Rathaus   1</t>
  </si>
  <si>
    <t>50365066148</t>
  </si>
  <si>
    <t>Goethe Grundschule</t>
  </si>
  <si>
    <t xml:space="preserve">Rathausstr.  28   </t>
  </si>
  <si>
    <t>50365091830</t>
  </si>
  <si>
    <t>Friedhof Bollensdorf</t>
  </si>
  <si>
    <t>Vogelsdorfer Str.   1 - 7</t>
  </si>
  <si>
    <t>50365097119</t>
  </si>
  <si>
    <t>Kita Regenbogen</t>
  </si>
  <si>
    <t>Karl-Liebknecht-Str.  19</t>
  </si>
  <si>
    <t>50365082920</t>
  </si>
  <si>
    <t>DE7000871536600000000000071008538</t>
  </si>
  <si>
    <t>Fallada Haus</t>
  </si>
  <si>
    <t>Falladaring 10</t>
  </si>
  <si>
    <t>DE7000871536600000000000070143109</t>
  </si>
  <si>
    <t>DE7000871536600000000000070142281</t>
  </si>
  <si>
    <t>7ELS2538129136</t>
  </si>
  <si>
    <t>DE7000871536600000000000070085399</t>
  </si>
  <si>
    <t>Waldfriedhof</t>
  </si>
  <si>
    <t>Hönower Chaussee   9 . 1</t>
  </si>
  <si>
    <t>15336</t>
  </si>
  <si>
    <t>50365043295</t>
  </si>
  <si>
    <t>Bauhof</t>
  </si>
  <si>
    <t>Zum Mühlenfließ  13</t>
  </si>
  <si>
    <t>7ELS25838856965</t>
  </si>
  <si>
    <t>DE7000871536600000000000070072184</t>
  </si>
  <si>
    <t>DE7000871536600000000000071007625</t>
  </si>
  <si>
    <t>DE7000871536600000000000071023793</t>
  </si>
  <si>
    <t>DE7000871536600000000000071111856</t>
  </si>
  <si>
    <t>7ELS2537420171</t>
  </si>
  <si>
    <t>DE7000871536600000000000070879381</t>
  </si>
  <si>
    <t>DE7000871536600000000000070041645</t>
  </si>
  <si>
    <t>DE7000871536600000000000070014120</t>
  </si>
  <si>
    <t>DE7000871536600000000000071054930</t>
  </si>
  <si>
    <t>7ITR3403680825</t>
  </si>
  <si>
    <t>DE7000871536600000000000070145706</t>
  </si>
  <si>
    <t>DE7000871536600000000000070057408</t>
  </si>
  <si>
    <t>Gartenstadthalle</t>
  </si>
  <si>
    <t>Dahlwitzer Str.  81</t>
  </si>
  <si>
    <t>7ELS2537521116</t>
  </si>
  <si>
    <t>DE7000871536600000000000070014107</t>
  </si>
  <si>
    <t>50365029188</t>
  </si>
  <si>
    <t>Turnhalle Grundschule Am Schwanenteich</t>
  </si>
  <si>
    <t>7ELS2537521125</t>
  </si>
  <si>
    <t>DE7000871536600000000000070877944</t>
  </si>
  <si>
    <t>50365100946</t>
  </si>
  <si>
    <t>DE7000871536600000000000070144547</t>
  </si>
  <si>
    <t>Ziegelstraße 7</t>
  </si>
  <si>
    <t>DE7000871536600000000000070146765</t>
  </si>
  <si>
    <t>DE7000871536600000000000071071037</t>
  </si>
  <si>
    <t>Am Krankenhaus 13 e</t>
  </si>
  <si>
    <t>Am Krankenhaus ( Bürgertreff)</t>
  </si>
  <si>
    <t>DE7000871536600000000000070142267</t>
  </si>
  <si>
    <t>Gemeinde Neuenhagen bei Berlin</t>
  </si>
  <si>
    <t>Am Rathaus 1</t>
  </si>
  <si>
    <t>DE7000871536600000000000070146391</t>
  </si>
  <si>
    <t>SLP</t>
  </si>
  <si>
    <t>Feuerwehr II</t>
  </si>
  <si>
    <t>Nordring 39</t>
  </si>
  <si>
    <t>7ELS2541817470</t>
  </si>
  <si>
    <t>2023</t>
  </si>
  <si>
    <t>geschätzte Verbrauchsdaten</t>
  </si>
  <si>
    <t>Sporthalle Bollensdorf</t>
  </si>
  <si>
    <t>Sperlingsgasse 10</t>
  </si>
  <si>
    <t>7ELS2540203495</t>
  </si>
  <si>
    <t>2025</t>
  </si>
  <si>
    <t>-</t>
  </si>
  <si>
    <t>Verbrauch (m³)</t>
  </si>
  <si>
    <t>Jahr</t>
  </si>
  <si>
    <t>Summen: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</si>
</sst>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3" fontId="4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5" fillId="2" borderId="1" xfId="2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left"/>
    </xf>
    <xf numFmtId="14" fontId="2" fillId="2" borderId="0" xfId="0" applyNumberFormat="1" applyFont="1" applyFill="1" applyAlignment="1">
      <alignment horizontal="left"/>
    </xf>
    <xf numFmtId="0" fontId="6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164" fontId="5" fillId="3" borderId="1" xfId="2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Alignment="1">
      <alignment horizontal="left"/>
    </xf>
    <xf numFmtId="14" fontId="3" fillId="3" borderId="0" xfId="0" applyNumberFormat="1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/>
    </xf>
  </cellXfs>
  <cellStyles count="3">
    <cellStyle name="Komma 2" xfId="2" xr:uid="{00000000-0005-0000-0000-000000000000}"/>
    <cellStyle name="Standard" xfId="0" builtinId="0"/>
    <cellStyle name="Standard 2" xfId="1" xr:uid="{00000000-0005-0000-0000-000002000000}"/>
  </cellStyles>
  <dxfs count="3">
    <dxf>
      <font>
        <b val="0"/>
        <i/>
        <color indexed="30"/>
      </font>
    </dxf>
    <dxf>
      <font>
        <b val="0"/>
        <i/>
        <color indexed="30"/>
      </font>
    </dxf>
    <dxf>
      <font>
        <b val="0"/>
        <i/>
        <color indexed="30"/>
      </font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0"/>
  <sheetViews>
    <sheetView tabSelected="1" view="pageBreakPreview" topLeftCell="F1" zoomScale="70" zoomScaleNormal="100" zoomScaleSheetLayoutView="70" workbookViewId="0">
      <selection activeCell="Q25" sqref="Q25"/>
    </sheetView>
  </sheetViews>
  <sheetFormatPr baseColWidth="10" defaultColWidth="58.33203125" defaultRowHeight="14.4" x14ac:dyDescent="0.25"/>
  <cols>
    <col min="1" max="1" width="7" style="13" bestFit="1" customWidth="1"/>
    <col min="2" max="2" width="31.33203125" style="3" customWidth="1"/>
    <col min="3" max="3" width="14" style="2" customWidth="1"/>
    <col min="4" max="4" width="6" style="2" customWidth="1"/>
    <col min="5" max="5" width="10.6640625" style="2" customWidth="1"/>
    <col min="6" max="6" width="30.44140625" style="2" customWidth="1"/>
    <col min="7" max="7" width="14.5546875" style="2" customWidth="1"/>
    <col min="8" max="8" width="6" style="2" customWidth="1"/>
    <col min="9" max="9" width="11.6640625" style="2" customWidth="1"/>
    <col min="10" max="10" width="26.44140625" style="2" bestFit="1" customWidth="1"/>
    <col min="11" max="11" width="23.109375" style="2" customWidth="1"/>
    <col min="12" max="13" width="11.6640625" style="2" customWidth="1"/>
    <col min="14" max="14" width="14.6640625" style="2" customWidth="1"/>
    <col min="15" max="15" width="16.5546875" style="2" customWidth="1"/>
    <col min="16" max="16" width="37.6640625" style="2" customWidth="1"/>
    <col min="17" max="17" width="15.6640625" style="2" customWidth="1"/>
    <col min="18" max="18" width="22.33203125" style="2" customWidth="1"/>
    <col min="19" max="19" width="16.33203125" style="19" bestFit="1" customWidth="1"/>
    <col min="20" max="20" width="16.33203125" style="19" customWidth="1"/>
    <col min="21" max="21" width="14.6640625" style="2" customWidth="1"/>
    <col min="22" max="23" width="16.33203125" style="2" customWidth="1"/>
    <col min="24" max="24" width="14.6640625" style="2" customWidth="1"/>
    <col min="25" max="25" width="49.33203125" style="3" customWidth="1"/>
    <col min="26" max="16384" width="58.33203125" style="3"/>
  </cols>
  <sheetData>
    <row r="1" spans="1:25" s="1" customFormat="1" ht="15" customHeight="1" x14ac:dyDescent="0.25">
      <c r="A1" s="42" t="s">
        <v>0</v>
      </c>
      <c r="B1" s="42" t="s">
        <v>10</v>
      </c>
      <c r="C1" s="42"/>
      <c r="D1" s="42"/>
      <c r="E1" s="42"/>
      <c r="F1" s="46" t="s">
        <v>12</v>
      </c>
      <c r="G1" s="46"/>
      <c r="H1" s="46"/>
      <c r="I1" s="46"/>
      <c r="J1" s="46" t="s">
        <v>3</v>
      </c>
      <c r="K1" s="46"/>
      <c r="L1" s="46"/>
      <c r="M1" s="46"/>
      <c r="N1" s="46" t="s">
        <v>8</v>
      </c>
      <c r="O1" s="46"/>
      <c r="P1" s="46"/>
      <c r="Q1" s="46"/>
      <c r="R1" s="46"/>
      <c r="S1" s="43" t="s">
        <v>7</v>
      </c>
      <c r="T1" s="44"/>
      <c r="U1" s="45"/>
      <c r="V1" s="39" t="s">
        <v>126</v>
      </c>
      <c r="W1" s="40"/>
      <c r="X1" s="41"/>
    </row>
    <row r="2" spans="1:25" s="9" customFormat="1" ht="39.6" x14ac:dyDescent="0.3">
      <c r="A2" s="42"/>
      <c r="B2" s="10" t="s">
        <v>11</v>
      </c>
      <c r="C2" s="10" t="s">
        <v>4</v>
      </c>
      <c r="D2" s="10" t="s">
        <v>1</v>
      </c>
      <c r="E2" s="10" t="s">
        <v>2</v>
      </c>
      <c r="F2" s="10" t="s">
        <v>11</v>
      </c>
      <c r="G2" s="10" t="s">
        <v>4</v>
      </c>
      <c r="H2" s="10" t="s">
        <v>1</v>
      </c>
      <c r="I2" s="10" t="s">
        <v>2</v>
      </c>
      <c r="J2" s="10" t="s">
        <v>16</v>
      </c>
      <c r="K2" s="10" t="s">
        <v>4</v>
      </c>
      <c r="L2" s="10" t="s">
        <v>1</v>
      </c>
      <c r="M2" s="10" t="s">
        <v>2</v>
      </c>
      <c r="N2" s="10" t="s">
        <v>5</v>
      </c>
      <c r="O2" s="10" t="s">
        <v>9</v>
      </c>
      <c r="P2" s="10" t="s">
        <v>14</v>
      </c>
      <c r="Q2" s="10" t="s">
        <v>15</v>
      </c>
      <c r="R2" s="10" t="s">
        <v>13</v>
      </c>
      <c r="S2" s="26" t="s">
        <v>132</v>
      </c>
      <c r="T2" s="26" t="s">
        <v>6</v>
      </c>
      <c r="U2" s="27" t="s">
        <v>133</v>
      </c>
      <c r="V2" s="33" t="s">
        <v>132</v>
      </c>
      <c r="W2" s="33" t="s">
        <v>6</v>
      </c>
      <c r="X2" s="34" t="s">
        <v>133</v>
      </c>
    </row>
    <row r="3" spans="1:25" s="2" customFormat="1" x14ac:dyDescent="0.3">
      <c r="A3" s="5">
        <v>1</v>
      </c>
      <c r="B3" s="4" t="s">
        <v>118</v>
      </c>
      <c r="C3" s="4" t="s">
        <v>119</v>
      </c>
      <c r="D3" s="4">
        <v>15366</v>
      </c>
      <c r="E3" s="4" t="s">
        <v>32</v>
      </c>
      <c r="F3" s="4" t="s">
        <v>118</v>
      </c>
      <c r="G3" s="4" t="s">
        <v>119</v>
      </c>
      <c r="H3" s="4">
        <v>15366</v>
      </c>
      <c r="I3" s="4" t="s">
        <v>32</v>
      </c>
      <c r="J3" s="11" t="s">
        <v>29</v>
      </c>
      <c r="K3" s="17" t="s">
        <v>30</v>
      </c>
      <c r="L3" s="11" t="s">
        <v>31</v>
      </c>
      <c r="M3" s="11" t="s">
        <v>32</v>
      </c>
      <c r="N3" s="6" t="s">
        <v>33</v>
      </c>
      <c r="O3" s="17" t="s">
        <v>18</v>
      </c>
      <c r="P3" s="11" t="s">
        <v>101</v>
      </c>
      <c r="Q3" s="11" t="s">
        <v>34</v>
      </c>
      <c r="R3" s="7" t="s">
        <v>121</v>
      </c>
      <c r="S3" s="28">
        <v>5502</v>
      </c>
      <c r="T3" s="28">
        <f>S3*10</f>
        <v>55020</v>
      </c>
      <c r="U3" s="29" t="s">
        <v>125</v>
      </c>
      <c r="V3" s="35">
        <f t="shared" ref="V3:V22" si="0">ROUNDUP(S3,-3)</f>
        <v>6000</v>
      </c>
      <c r="W3" s="35">
        <f>V3*10</f>
        <v>60000</v>
      </c>
      <c r="X3" s="36" t="s">
        <v>130</v>
      </c>
      <c r="Y3" s="12"/>
    </row>
    <row r="4" spans="1:25" s="2" customFormat="1" x14ac:dyDescent="0.3">
      <c r="A4" s="5">
        <v>2</v>
      </c>
      <c r="B4" s="4" t="s">
        <v>118</v>
      </c>
      <c r="C4" s="4" t="s">
        <v>119</v>
      </c>
      <c r="D4" s="4">
        <v>15366</v>
      </c>
      <c r="E4" s="4" t="s">
        <v>32</v>
      </c>
      <c r="F4" s="4" t="s">
        <v>118</v>
      </c>
      <c r="G4" s="4" t="s">
        <v>119</v>
      </c>
      <c r="H4" s="4">
        <v>15366</v>
      </c>
      <c r="I4" s="4" t="s">
        <v>32</v>
      </c>
      <c r="J4" s="11" t="s">
        <v>35</v>
      </c>
      <c r="K4" s="17" t="s">
        <v>36</v>
      </c>
      <c r="L4" s="11" t="s">
        <v>31</v>
      </c>
      <c r="M4" s="11" t="s">
        <v>32</v>
      </c>
      <c r="N4" s="6" t="s">
        <v>33</v>
      </c>
      <c r="O4" s="17" t="s">
        <v>19</v>
      </c>
      <c r="P4" s="11" t="s">
        <v>96</v>
      </c>
      <c r="Q4" s="11" t="s">
        <v>37</v>
      </c>
      <c r="R4" s="7" t="s">
        <v>121</v>
      </c>
      <c r="S4" s="30">
        <v>11076</v>
      </c>
      <c r="T4" s="28">
        <f t="shared" ref="T4:T25" si="1">S4*10</f>
        <v>110760</v>
      </c>
      <c r="U4" s="29" t="s">
        <v>125</v>
      </c>
      <c r="V4" s="35">
        <f t="shared" si="0"/>
        <v>12000</v>
      </c>
      <c r="W4" s="35">
        <f t="shared" ref="W4:W25" si="2">V4*10</f>
        <v>120000</v>
      </c>
      <c r="X4" s="36" t="s">
        <v>130</v>
      </c>
      <c r="Y4" s="12"/>
    </row>
    <row r="5" spans="1:25" s="15" customFormat="1" ht="26.4" x14ac:dyDescent="0.3">
      <c r="A5" s="5">
        <v>3</v>
      </c>
      <c r="B5" s="4" t="s">
        <v>118</v>
      </c>
      <c r="C5" s="4" t="s">
        <v>119</v>
      </c>
      <c r="D5" s="4">
        <v>15366</v>
      </c>
      <c r="E5" s="4" t="s">
        <v>32</v>
      </c>
      <c r="F5" s="4" t="s">
        <v>118</v>
      </c>
      <c r="G5" s="4" t="s">
        <v>119</v>
      </c>
      <c r="H5" s="4">
        <v>15366</v>
      </c>
      <c r="I5" s="4" t="s">
        <v>32</v>
      </c>
      <c r="J5" s="11" t="s">
        <v>107</v>
      </c>
      <c r="K5" s="18" t="s">
        <v>38</v>
      </c>
      <c r="L5" s="11" t="s">
        <v>31</v>
      </c>
      <c r="M5" s="11" t="s">
        <v>32</v>
      </c>
      <c r="N5" s="6" t="s">
        <v>33</v>
      </c>
      <c r="O5" s="18" t="s">
        <v>108</v>
      </c>
      <c r="P5" s="11" t="s">
        <v>109</v>
      </c>
      <c r="Q5" s="11" t="s">
        <v>110</v>
      </c>
      <c r="R5" s="7" t="s">
        <v>121</v>
      </c>
      <c r="S5" s="28">
        <v>13045</v>
      </c>
      <c r="T5" s="28">
        <f t="shared" si="1"/>
        <v>130450</v>
      </c>
      <c r="U5" s="29" t="s">
        <v>125</v>
      </c>
      <c r="V5" s="35">
        <f t="shared" si="0"/>
        <v>14000</v>
      </c>
      <c r="W5" s="35">
        <f t="shared" si="2"/>
        <v>140000</v>
      </c>
      <c r="X5" s="36" t="s">
        <v>130</v>
      </c>
      <c r="Y5" s="14"/>
    </row>
    <row r="6" spans="1:25" s="2" customFormat="1" x14ac:dyDescent="0.3">
      <c r="A6" s="5">
        <v>4</v>
      </c>
      <c r="B6" s="4" t="s">
        <v>118</v>
      </c>
      <c r="C6" s="4" t="s">
        <v>119</v>
      </c>
      <c r="D6" s="4">
        <v>15366</v>
      </c>
      <c r="E6" s="4" t="s">
        <v>32</v>
      </c>
      <c r="F6" s="4" t="s">
        <v>118</v>
      </c>
      <c r="G6" s="4" t="s">
        <v>119</v>
      </c>
      <c r="H6" s="4">
        <v>15366</v>
      </c>
      <c r="I6" s="4" t="s">
        <v>32</v>
      </c>
      <c r="J6" s="11" t="s">
        <v>83</v>
      </c>
      <c r="K6" s="17" t="s">
        <v>84</v>
      </c>
      <c r="L6" s="11" t="s">
        <v>85</v>
      </c>
      <c r="M6" s="11" t="s">
        <v>32</v>
      </c>
      <c r="N6" s="6" t="s">
        <v>33</v>
      </c>
      <c r="O6" s="17" t="s">
        <v>81</v>
      </c>
      <c r="P6" s="11" t="s">
        <v>82</v>
      </c>
      <c r="Q6" s="11" t="s">
        <v>86</v>
      </c>
      <c r="R6" s="7" t="s">
        <v>121</v>
      </c>
      <c r="S6" s="28">
        <v>1534</v>
      </c>
      <c r="T6" s="28">
        <f t="shared" si="1"/>
        <v>15340</v>
      </c>
      <c r="U6" s="29" t="s">
        <v>125</v>
      </c>
      <c r="V6" s="35">
        <f t="shared" si="0"/>
        <v>2000</v>
      </c>
      <c r="W6" s="35">
        <f t="shared" si="2"/>
        <v>20000</v>
      </c>
      <c r="X6" s="36" t="s">
        <v>130</v>
      </c>
      <c r="Y6" s="12"/>
    </row>
    <row r="7" spans="1:25" s="2" customFormat="1" x14ac:dyDescent="0.3">
      <c r="A7" s="5">
        <v>5</v>
      </c>
      <c r="B7" s="4" t="s">
        <v>118</v>
      </c>
      <c r="C7" s="4" t="s">
        <v>119</v>
      </c>
      <c r="D7" s="4">
        <v>15366</v>
      </c>
      <c r="E7" s="4" t="s">
        <v>32</v>
      </c>
      <c r="F7" s="4" t="s">
        <v>118</v>
      </c>
      <c r="G7" s="4" t="s">
        <v>119</v>
      </c>
      <c r="H7" s="4">
        <v>15366</v>
      </c>
      <c r="I7" s="4" t="s">
        <v>32</v>
      </c>
      <c r="J7" s="11" t="s">
        <v>87</v>
      </c>
      <c r="K7" s="17" t="s">
        <v>88</v>
      </c>
      <c r="L7" s="11" t="s">
        <v>31</v>
      </c>
      <c r="M7" s="11" t="s">
        <v>32</v>
      </c>
      <c r="N7" s="6" t="s">
        <v>33</v>
      </c>
      <c r="O7" s="17" t="s">
        <v>89</v>
      </c>
      <c r="P7" s="11" t="s">
        <v>90</v>
      </c>
      <c r="Q7" s="20">
        <v>50365041108</v>
      </c>
      <c r="R7" s="7" t="s">
        <v>121</v>
      </c>
      <c r="S7" s="28">
        <v>1889.45</v>
      </c>
      <c r="T7" s="28">
        <f t="shared" si="1"/>
        <v>18894.5</v>
      </c>
      <c r="U7" s="29" t="s">
        <v>125</v>
      </c>
      <c r="V7" s="35">
        <f t="shared" si="0"/>
        <v>2000</v>
      </c>
      <c r="W7" s="35">
        <f t="shared" si="2"/>
        <v>20000</v>
      </c>
      <c r="X7" s="36" t="s">
        <v>130</v>
      </c>
      <c r="Y7" s="12"/>
    </row>
    <row r="8" spans="1:25" s="2" customFormat="1" x14ac:dyDescent="0.3">
      <c r="A8" s="5">
        <v>6</v>
      </c>
      <c r="B8" s="4" t="s">
        <v>118</v>
      </c>
      <c r="C8" s="4" t="s">
        <v>119</v>
      </c>
      <c r="D8" s="4">
        <v>15366</v>
      </c>
      <c r="E8" s="4" t="s">
        <v>32</v>
      </c>
      <c r="F8" s="4" t="s">
        <v>118</v>
      </c>
      <c r="G8" s="4" t="s">
        <v>119</v>
      </c>
      <c r="H8" s="4">
        <v>15366</v>
      </c>
      <c r="I8" s="4" t="s">
        <v>32</v>
      </c>
      <c r="J8" s="11" t="s">
        <v>39</v>
      </c>
      <c r="K8" s="17" t="s">
        <v>40</v>
      </c>
      <c r="L8" s="11" t="s">
        <v>31</v>
      </c>
      <c r="M8" s="11" t="s">
        <v>32</v>
      </c>
      <c r="N8" s="6" t="s">
        <v>33</v>
      </c>
      <c r="O8" s="17" t="s">
        <v>94</v>
      </c>
      <c r="P8" s="11" t="s">
        <v>95</v>
      </c>
      <c r="Q8" s="11" t="s">
        <v>41</v>
      </c>
      <c r="R8" s="7" t="s">
        <v>121</v>
      </c>
      <c r="S8" s="30">
        <v>14023</v>
      </c>
      <c r="T8" s="28">
        <f t="shared" si="1"/>
        <v>140230</v>
      </c>
      <c r="U8" s="29" t="s">
        <v>125</v>
      </c>
      <c r="V8" s="35">
        <f t="shared" si="0"/>
        <v>15000</v>
      </c>
      <c r="W8" s="35">
        <f t="shared" si="2"/>
        <v>150000</v>
      </c>
      <c r="X8" s="36" t="s">
        <v>130</v>
      </c>
      <c r="Y8" s="12"/>
    </row>
    <row r="9" spans="1:25" s="2" customFormat="1" x14ac:dyDescent="0.3">
      <c r="A9" s="5">
        <v>7</v>
      </c>
      <c r="B9" s="4" t="s">
        <v>118</v>
      </c>
      <c r="C9" s="4" t="s">
        <v>119</v>
      </c>
      <c r="D9" s="4">
        <v>15366</v>
      </c>
      <c r="E9" s="4" t="s">
        <v>32</v>
      </c>
      <c r="F9" s="4" t="s">
        <v>118</v>
      </c>
      <c r="G9" s="4" t="s">
        <v>119</v>
      </c>
      <c r="H9" s="4">
        <v>15366</v>
      </c>
      <c r="I9" s="4" t="s">
        <v>32</v>
      </c>
      <c r="J9" s="11" t="s">
        <v>102</v>
      </c>
      <c r="K9" s="17" t="s">
        <v>103</v>
      </c>
      <c r="L9" s="11" t="s">
        <v>31</v>
      </c>
      <c r="M9" s="11" t="s">
        <v>32</v>
      </c>
      <c r="N9" s="6" t="s">
        <v>33</v>
      </c>
      <c r="O9" s="17" t="s">
        <v>104</v>
      </c>
      <c r="P9" s="11" t="s">
        <v>105</v>
      </c>
      <c r="Q9" s="11" t="s">
        <v>106</v>
      </c>
      <c r="R9" s="7" t="s">
        <v>121</v>
      </c>
      <c r="S9" s="30">
        <v>16860</v>
      </c>
      <c r="T9" s="28">
        <f t="shared" si="1"/>
        <v>168600</v>
      </c>
      <c r="U9" s="29" t="s">
        <v>125</v>
      </c>
      <c r="V9" s="35">
        <f t="shared" si="0"/>
        <v>17000</v>
      </c>
      <c r="W9" s="35">
        <f t="shared" si="2"/>
        <v>170000</v>
      </c>
      <c r="X9" s="36" t="s">
        <v>130</v>
      </c>
      <c r="Y9" s="12"/>
    </row>
    <row r="10" spans="1:25" s="2" customFormat="1" x14ac:dyDescent="0.3">
      <c r="A10" s="5">
        <v>8</v>
      </c>
      <c r="B10" s="4" t="s">
        <v>118</v>
      </c>
      <c r="C10" s="4" t="s">
        <v>119</v>
      </c>
      <c r="D10" s="4">
        <v>15366</v>
      </c>
      <c r="E10" s="4" t="s">
        <v>32</v>
      </c>
      <c r="F10" s="4" t="s">
        <v>118</v>
      </c>
      <c r="G10" s="4" t="s">
        <v>119</v>
      </c>
      <c r="H10" s="4">
        <v>15366</v>
      </c>
      <c r="I10" s="4" t="s">
        <v>32</v>
      </c>
      <c r="J10" s="11" t="s">
        <v>42</v>
      </c>
      <c r="K10" s="17" t="s">
        <v>43</v>
      </c>
      <c r="L10" s="11" t="s">
        <v>31</v>
      </c>
      <c r="M10" s="11" t="s">
        <v>32</v>
      </c>
      <c r="N10" s="6" t="s">
        <v>33</v>
      </c>
      <c r="O10" s="17" t="s">
        <v>20</v>
      </c>
      <c r="P10" s="11" t="s">
        <v>97</v>
      </c>
      <c r="Q10" s="11" t="s">
        <v>44</v>
      </c>
      <c r="R10" s="7" t="s">
        <v>121</v>
      </c>
      <c r="S10" s="30">
        <v>11720</v>
      </c>
      <c r="T10" s="28">
        <f t="shared" si="1"/>
        <v>117200</v>
      </c>
      <c r="U10" s="29" t="s">
        <v>125</v>
      </c>
      <c r="V10" s="35">
        <f t="shared" si="0"/>
        <v>12000</v>
      </c>
      <c r="W10" s="35">
        <f t="shared" si="2"/>
        <v>120000</v>
      </c>
      <c r="X10" s="36" t="s">
        <v>130</v>
      </c>
      <c r="Y10" s="12"/>
    </row>
    <row r="11" spans="1:25" s="2" customFormat="1" x14ac:dyDescent="0.3">
      <c r="A11" s="5">
        <v>9</v>
      </c>
      <c r="B11" s="4" t="s">
        <v>118</v>
      </c>
      <c r="C11" s="4" t="s">
        <v>119</v>
      </c>
      <c r="D11" s="4">
        <v>15366</v>
      </c>
      <c r="E11" s="4" t="s">
        <v>32</v>
      </c>
      <c r="F11" s="4" t="s">
        <v>118</v>
      </c>
      <c r="G11" s="4" t="s">
        <v>119</v>
      </c>
      <c r="H11" s="4">
        <v>15366</v>
      </c>
      <c r="I11" s="4" t="s">
        <v>32</v>
      </c>
      <c r="J11" s="11" t="s">
        <v>45</v>
      </c>
      <c r="K11" s="17" t="s">
        <v>46</v>
      </c>
      <c r="L11" s="11" t="s">
        <v>31</v>
      </c>
      <c r="M11" s="11" t="s">
        <v>32</v>
      </c>
      <c r="N11" s="6" t="s">
        <v>33</v>
      </c>
      <c r="O11" s="17" t="s">
        <v>21</v>
      </c>
      <c r="P11" s="11" t="s">
        <v>92</v>
      </c>
      <c r="Q11" s="11" t="s">
        <v>47</v>
      </c>
      <c r="R11" s="7" t="s">
        <v>121</v>
      </c>
      <c r="S11" s="30">
        <v>11130</v>
      </c>
      <c r="T11" s="28">
        <f t="shared" si="1"/>
        <v>111300</v>
      </c>
      <c r="U11" s="29" t="s">
        <v>125</v>
      </c>
      <c r="V11" s="35">
        <f t="shared" si="0"/>
        <v>12000</v>
      </c>
      <c r="W11" s="35">
        <f t="shared" si="2"/>
        <v>120000</v>
      </c>
      <c r="X11" s="36" t="s">
        <v>130</v>
      </c>
      <c r="Y11" s="12"/>
    </row>
    <row r="12" spans="1:25" s="2" customFormat="1" ht="26.4" x14ac:dyDescent="0.3">
      <c r="A12" s="5">
        <v>10</v>
      </c>
      <c r="B12" s="4" t="s">
        <v>118</v>
      </c>
      <c r="C12" s="4" t="s">
        <v>119</v>
      </c>
      <c r="D12" s="4">
        <v>15366</v>
      </c>
      <c r="E12" s="4" t="s">
        <v>32</v>
      </c>
      <c r="F12" s="4" t="s">
        <v>118</v>
      </c>
      <c r="G12" s="4" t="s">
        <v>119</v>
      </c>
      <c r="H12" s="4">
        <v>15366</v>
      </c>
      <c r="I12" s="4" t="s">
        <v>32</v>
      </c>
      <c r="J12" s="11" t="s">
        <v>48</v>
      </c>
      <c r="K12" s="17" t="s">
        <v>49</v>
      </c>
      <c r="L12" s="11" t="s">
        <v>31</v>
      </c>
      <c r="M12" s="11" t="s">
        <v>32</v>
      </c>
      <c r="N12" s="6" t="s">
        <v>33</v>
      </c>
      <c r="O12" s="17" t="s">
        <v>22</v>
      </c>
      <c r="P12" s="11" t="s">
        <v>91</v>
      </c>
      <c r="Q12" s="11" t="s">
        <v>50</v>
      </c>
      <c r="R12" s="7" t="s">
        <v>121</v>
      </c>
      <c r="S12" s="30">
        <v>11535</v>
      </c>
      <c r="T12" s="28">
        <f t="shared" si="1"/>
        <v>115350</v>
      </c>
      <c r="U12" s="29" t="s">
        <v>125</v>
      </c>
      <c r="V12" s="35">
        <f t="shared" si="0"/>
        <v>12000</v>
      </c>
      <c r="W12" s="35">
        <f t="shared" si="2"/>
        <v>120000</v>
      </c>
      <c r="X12" s="36" t="s">
        <v>130</v>
      </c>
      <c r="Y12" s="12"/>
    </row>
    <row r="13" spans="1:25" s="2" customFormat="1" x14ac:dyDescent="0.3">
      <c r="A13" s="5">
        <v>11</v>
      </c>
      <c r="B13" s="4" t="s">
        <v>118</v>
      </c>
      <c r="C13" s="4" t="s">
        <v>119</v>
      </c>
      <c r="D13" s="4">
        <v>15366</v>
      </c>
      <c r="E13" s="4" t="s">
        <v>32</v>
      </c>
      <c r="F13" s="4" t="s">
        <v>118</v>
      </c>
      <c r="G13" s="4" t="s">
        <v>119</v>
      </c>
      <c r="H13" s="4">
        <v>15366</v>
      </c>
      <c r="I13" s="4" t="s">
        <v>32</v>
      </c>
      <c r="J13" s="11" t="s">
        <v>51</v>
      </c>
      <c r="K13" s="17" t="s">
        <v>52</v>
      </c>
      <c r="L13" s="11" t="s">
        <v>31</v>
      </c>
      <c r="M13" s="11" t="s">
        <v>32</v>
      </c>
      <c r="N13" s="6" t="s">
        <v>33</v>
      </c>
      <c r="O13" s="17" t="s">
        <v>17</v>
      </c>
      <c r="P13" s="11" t="s">
        <v>98</v>
      </c>
      <c r="Q13" s="11" t="s">
        <v>53</v>
      </c>
      <c r="R13" s="7" t="s">
        <v>121</v>
      </c>
      <c r="S13" s="30">
        <v>10680</v>
      </c>
      <c r="T13" s="28">
        <f t="shared" si="1"/>
        <v>106800</v>
      </c>
      <c r="U13" s="29" t="s">
        <v>125</v>
      </c>
      <c r="V13" s="35">
        <f t="shared" si="0"/>
        <v>11000</v>
      </c>
      <c r="W13" s="35">
        <f t="shared" si="2"/>
        <v>110000</v>
      </c>
      <c r="X13" s="36" t="s">
        <v>130</v>
      </c>
      <c r="Y13" s="12"/>
    </row>
    <row r="14" spans="1:25" s="2" customFormat="1" x14ac:dyDescent="0.3">
      <c r="A14" s="5">
        <v>12</v>
      </c>
      <c r="B14" s="4" t="s">
        <v>118</v>
      </c>
      <c r="C14" s="4" t="s">
        <v>119</v>
      </c>
      <c r="D14" s="4">
        <v>15366</v>
      </c>
      <c r="E14" s="4" t="s">
        <v>32</v>
      </c>
      <c r="F14" s="4" t="s">
        <v>118</v>
      </c>
      <c r="G14" s="4" t="s">
        <v>119</v>
      </c>
      <c r="H14" s="4">
        <v>15366</v>
      </c>
      <c r="I14" s="4" t="s">
        <v>32</v>
      </c>
      <c r="J14" s="11" t="s">
        <v>54</v>
      </c>
      <c r="K14" s="17" t="s">
        <v>55</v>
      </c>
      <c r="L14" s="11" t="s">
        <v>58</v>
      </c>
      <c r="M14" s="11" t="s">
        <v>32</v>
      </c>
      <c r="N14" s="6" t="s">
        <v>33</v>
      </c>
      <c r="O14" s="17" t="s">
        <v>23</v>
      </c>
      <c r="P14" s="11" t="s">
        <v>76</v>
      </c>
      <c r="Q14" s="11" t="s">
        <v>56</v>
      </c>
      <c r="R14" s="7" t="s">
        <v>121</v>
      </c>
      <c r="S14" s="28">
        <v>7504</v>
      </c>
      <c r="T14" s="28">
        <f t="shared" si="1"/>
        <v>75040</v>
      </c>
      <c r="U14" s="29" t="s">
        <v>125</v>
      </c>
      <c r="V14" s="35">
        <f t="shared" si="0"/>
        <v>8000</v>
      </c>
      <c r="W14" s="35">
        <f t="shared" si="2"/>
        <v>80000</v>
      </c>
      <c r="X14" s="36" t="s">
        <v>130</v>
      </c>
      <c r="Y14" s="12"/>
    </row>
    <row r="15" spans="1:25" s="2" customFormat="1" x14ac:dyDescent="0.3">
      <c r="A15" s="5">
        <v>13</v>
      </c>
      <c r="B15" s="4" t="s">
        <v>118</v>
      </c>
      <c r="C15" s="4" t="s">
        <v>119</v>
      </c>
      <c r="D15" s="4">
        <v>15366</v>
      </c>
      <c r="E15" s="4" t="s">
        <v>32</v>
      </c>
      <c r="F15" s="4" t="s">
        <v>118</v>
      </c>
      <c r="G15" s="4" t="s">
        <v>119</v>
      </c>
      <c r="H15" s="4">
        <v>15366</v>
      </c>
      <c r="I15" s="4" t="s">
        <v>32</v>
      </c>
      <c r="J15" s="11" t="s">
        <v>122</v>
      </c>
      <c r="K15" s="17" t="s">
        <v>123</v>
      </c>
      <c r="L15" s="11" t="s">
        <v>58</v>
      </c>
      <c r="M15" s="11" t="s">
        <v>32</v>
      </c>
      <c r="N15" s="6" t="s">
        <v>33</v>
      </c>
      <c r="O15" s="17" t="s">
        <v>124</v>
      </c>
      <c r="P15" s="11"/>
      <c r="Q15" s="47"/>
      <c r="R15" s="7" t="s">
        <v>121</v>
      </c>
      <c r="S15" s="28">
        <v>757</v>
      </c>
      <c r="T15" s="28">
        <f t="shared" si="1"/>
        <v>7570</v>
      </c>
      <c r="U15" s="29" t="s">
        <v>125</v>
      </c>
      <c r="V15" s="35">
        <f t="shared" si="0"/>
        <v>1000</v>
      </c>
      <c r="W15" s="35">
        <f t="shared" si="2"/>
        <v>10000</v>
      </c>
      <c r="X15" s="36" t="s">
        <v>130</v>
      </c>
      <c r="Y15" s="12"/>
    </row>
    <row r="16" spans="1:25" s="2" customFormat="1" x14ac:dyDescent="0.3">
      <c r="A16" s="5">
        <v>14</v>
      </c>
      <c r="B16" s="4" t="s">
        <v>118</v>
      </c>
      <c r="C16" s="4" t="s">
        <v>119</v>
      </c>
      <c r="D16" s="4">
        <v>15366</v>
      </c>
      <c r="E16" s="4" t="s">
        <v>32</v>
      </c>
      <c r="F16" s="4" t="s">
        <v>118</v>
      </c>
      <c r="G16" s="4" t="s">
        <v>119</v>
      </c>
      <c r="H16" s="4">
        <v>15366</v>
      </c>
      <c r="I16" s="4" t="s">
        <v>32</v>
      </c>
      <c r="J16" s="11" t="s">
        <v>57</v>
      </c>
      <c r="K16" s="17" t="s">
        <v>59</v>
      </c>
      <c r="L16" s="11" t="s">
        <v>31</v>
      </c>
      <c r="M16" s="11" t="s">
        <v>32</v>
      </c>
      <c r="N16" s="6" t="s">
        <v>33</v>
      </c>
      <c r="O16" s="17" t="s">
        <v>24</v>
      </c>
      <c r="P16" s="11" t="s">
        <v>114</v>
      </c>
      <c r="Q16" s="11" t="s">
        <v>60</v>
      </c>
      <c r="R16" s="7" t="s">
        <v>121</v>
      </c>
      <c r="S16" s="28">
        <v>14132</v>
      </c>
      <c r="T16" s="28">
        <f t="shared" si="1"/>
        <v>141320</v>
      </c>
      <c r="U16" s="29" t="s">
        <v>125</v>
      </c>
      <c r="V16" s="35">
        <f t="shared" si="0"/>
        <v>15000</v>
      </c>
      <c r="W16" s="35">
        <f t="shared" si="2"/>
        <v>150000</v>
      </c>
      <c r="X16" s="36" t="s">
        <v>130</v>
      </c>
      <c r="Y16" s="12"/>
    </row>
    <row r="17" spans="1:25" s="2" customFormat="1" x14ac:dyDescent="0.3">
      <c r="A17" s="5">
        <v>15</v>
      </c>
      <c r="B17" s="4" t="s">
        <v>118</v>
      </c>
      <c r="C17" s="4" t="s">
        <v>119</v>
      </c>
      <c r="D17" s="4">
        <v>15366</v>
      </c>
      <c r="E17" s="4" t="s">
        <v>32</v>
      </c>
      <c r="F17" s="4" t="s">
        <v>118</v>
      </c>
      <c r="G17" s="4" t="s">
        <v>119</v>
      </c>
      <c r="H17" s="4">
        <v>15366</v>
      </c>
      <c r="I17" s="4" t="s">
        <v>32</v>
      </c>
      <c r="J17" s="11" t="s">
        <v>61</v>
      </c>
      <c r="K17" s="17" t="s">
        <v>62</v>
      </c>
      <c r="L17" s="11" t="s">
        <v>31</v>
      </c>
      <c r="M17" s="11" t="s">
        <v>32</v>
      </c>
      <c r="N17" s="6" t="s">
        <v>33</v>
      </c>
      <c r="O17" s="17" t="s">
        <v>25</v>
      </c>
      <c r="P17" s="11" t="s">
        <v>93</v>
      </c>
      <c r="Q17" s="11" t="s">
        <v>63</v>
      </c>
      <c r="R17" s="7" t="s">
        <v>121</v>
      </c>
      <c r="S17" s="30">
        <v>7699</v>
      </c>
      <c r="T17" s="28">
        <f t="shared" si="1"/>
        <v>76990</v>
      </c>
      <c r="U17" s="29" t="s">
        <v>125</v>
      </c>
      <c r="V17" s="35">
        <f t="shared" si="0"/>
        <v>8000</v>
      </c>
      <c r="W17" s="35">
        <f t="shared" si="2"/>
        <v>80000</v>
      </c>
      <c r="X17" s="36" t="s">
        <v>130</v>
      </c>
      <c r="Y17" s="12"/>
    </row>
    <row r="18" spans="1:25" s="2" customFormat="1" x14ac:dyDescent="0.3">
      <c r="A18" s="5">
        <v>16</v>
      </c>
      <c r="B18" s="4" t="s">
        <v>118</v>
      </c>
      <c r="C18" s="4" t="s">
        <v>119</v>
      </c>
      <c r="D18" s="4">
        <v>15366</v>
      </c>
      <c r="E18" s="4" t="s">
        <v>32</v>
      </c>
      <c r="F18" s="4" t="s">
        <v>118</v>
      </c>
      <c r="G18" s="4" t="s">
        <v>119</v>
      </c>
      <c r="H18" s="4">
        <v>15366</v>
      </c>
      <c r="I18" s="4" t="s">
        <v>32</v>
      </c>
      <c r="J18" s="11" t="s">
        <v>64</v>
      </c>
      <c r="K18" s="17" t="s">
        <v>65</v>
      </c>
      <c r="L18" s="11" t="s">
        <v>31</v>
      </c>
      <c r="M18" s="11" t="s">
        <v>32</v>
      </c>
      <c r="N18" s="6" t="s">
        <v>33</v>
      </c>
      <c r="O18" s="17" t="s">
        <v>26</v>
      </c>
      <c r="P18" s="11" t="s">
        <v>80</v>
      </c>
      <c r="Q18" s="11" t="s">
        <v>66</v>
      </c>
      <c r="R18" s="7" t="s">
        <v>121</v>
      </c>
      <c r="S18" s="28">
        <v>18530</v>
      </c>
      <c r="T18" s="28">
        <f t="shared" si="1"/>
        <v>185300</v>
      </c>
      <c r="U18" s="29" t="s">
        <v>125</v>
      </c>
      <c r="V18" s="35">
        <f t="shared" si="0"/>
        <v>19000</v>
      </c>
      <c r="W18" s="35">
        <f t="shared" si="2"/>
        <v>190000</v>
      </c>
      <c r="X18" s="36" t="s">
        <v>130</v>
      </c>
      <c r="Y18" s="12"/>
    </row>
    <row r="19" spans="1:25" s="2" customFormat="1" x14ac:dyDescent="0.3">
      <c r="A19" s="5">
        <v>17</v>
      </c>
      <c r="B19" s="4" t="s">
        <v>118</v>
      </c>
      <c r="C19" s="4" t="s">
        <v>119</v>
      </c>
      <c r="D19" s="4">
        <v>15366</v>
      </c>
      <c r="E19" s="4" t="s">
        <v>32</v>
      </c>
      <c r="F19" s="4" t="s">
        <v>118</v>
      </c>
      <c r="G19" s="4" t="s">
        <v>119</v>
      </c>
      <c r="H19" s="4">
        <v>15366</v>
      </c>
      <c r="I19" s="4" t="s">
        <v>32</v>
      </c>
      <c r="J19" s="11" t="s">
        <v>67</v>
      </c>
      <c r="K19" s="17" t="s">
        <v>68</v>
      </c>
      <c r="L19" s="11" t="s">
        <v>31</v>
      </c>
      <c r="M19" s="11" t="s">
        <v>32</v>
      </c>
      <c r="N19" s="6" t="s">
        <v>33</v>
      </c>
      <c r="O19" s="17" t="s">
        <v>99</v>
      </c>
      <c r="P19" s="11" t="s">
        <v>100</v>
      </c>
      <c r="Q19" s="11" t="s">
        <v>69</v>
      </c>
      <c r="R19" s="7" t="s">
        <v>121</v>
      </c>
      <c r="S19" s="30">
        <v>31738</v>
      </c>
      <c r="T19" s="28">
        <f t="shared" si="1"/>
        <v>317380</v>
      </c>
      <c r="U19" s="29" t="s">
        <v>125</v>
      </c>
      <c r="V19" s="35">
        <f t="shared" si="0"/>
        <v>32000</v>
      </c>
      <c r="W19" s="35">
        <f t="shared" si="2"/>
        <v>320000</v>
      </c>
      <c r="X19" s="36" t="s">
        <v>130</v>
      </c>
      <c r="Y19" s="12"/>
    </row>
    <row r="20" spans="1:25" s="2" customFormat="1" x14ac:dyDescent="0.3">
      <c r="A20" s="5">
        <v>18</v>
      </c>
      <c r="B20" s="4" t="s">
        <v>118</v>
      </c>
      <c r="C20" s="4" t="s">
        <v>119</v>
      </c>
      <c r="D20" s="4">
        <v>15366</v>
      </c>
      <c r="E20" s="4" t="s">
        <v>32</v>
      </c>
      <c r="F20" s="4" t="s">
        <v>118</v>
      </c>
      <c r="G20" s="4" t="s">
        <v>119</v>
      </c>
      <c r="H20" s="4">
        <v>15366</v>
      </c>
      <c r="I20" s="4" t="s">
        <v>32</v>
      </c>
      <c r="J20" s="11" t="s">
        <v>70</v>
      </c>
      <c r="K20" s="17" t="s">
        <v>71</v>
      </c>
      <c r="L20" s="11" t="s">
        <v>31</v>
      </c>
      <c r="M20" s="11" t="s">
        <v>32</v>
      </c>
      <c r="N20" s="6" t="s">
        <v>33</v>
      </c>
      <c r="O20" s="17" t="s">
        <v>27</v>
      </c>
      <c r="P20" s="11" t="s">
        <v>120</v>
      </c>
      <c r="Q20" s="11" t="s">
        <v>72</v>
      </c>
      <c r="R20" s="7" t="s">
        <v>121</v>
      </c>
      <c r="S20" s="28">
        <v>1367</v>
      </c>
      <c r="T20" s="28">
        <f t="shared" si="1"/>
        <v>13670</v>
      </c>
      <c r="U20" s="29" t="s">
        <v>125</v>
      </c>
      <c r="V20" s="35">
        <f t="shared" si="0"/>
        <v>2000</v>
      </c>
      <c r="W20" s="35">
        <f t="shared" si="2"/>
        <v>20000</v>
      </c>
      <c r="X20" s="36" t="s">
        <v>130</v>
      </c>
      <c r="Y20" s="12"/>
    </row>
    <row r="21" spans="1:25" s="2" customFormat="1" x14ac:dyDescent="0.3">
      <c r="A21" s="5">
        <v>19</v>
      </c>
      <c r="B21" s="4" t="s">
        <v>118</v>
      </c>
      <c r="C21" s="4" t="s">
        <v>119</v>
      </c>
      <c r="D21" s="4">
        <v>15366</v>
      </c>
      <c r="E21" s="4" t="s">
        <v>32</v>
      </c>
      <c r="F21" s="4" t="s">
        <v>118</v>
      </c>
      <c r="G21" s="4" t="s">
        <v>119</v>
      </c>
      <c r="H21" s="4">
        <v>15366</v>
      </c>
      <c r="I21" s="4" t="s">
        <v>32</v>
      </c>
      <c r="J21" s="11" t="s">
        <v>73</v>
      </c>
      <c r="K21" s="17" t="s">
        <v>74</v>
      </c>
      <c r="L21" s="11" t="s">
        <v>31</v>
      </c>
      <c r="M21" s="11" t="s">
        <v>32</v>
      </c>
      <c r="N21" s="6" t="s">
        <v>33</v>
      </c>
      <c r="O21" s="17" t="s">
        <v>28</v>
      </c>
      <c r="P21" s="11" t="s">
        <v>111</v>
      </c>
      <c r="Q21" s="11" t="s">
        <v>75</v>
      </c>
      <c r="R21" s="7" t="s">
        <v>121</v>
      </c>
      <c r="S21" s="28">
        <v>5560</v>
      </c>
      <c r="T21" s="28">
        <f t="shared" si="1"/>
        <v>55600</v>
      </c>
      <c r="U21" s="29" t="s">
        <v>125</v>
      </c>
      <c r="V21" s="35">
        <f t="shared" si="0"/>
        <v>6000</v>
      </c>
      <c r="W21" s="35">
        <f t="shared" si="2"/>
        <v>60000</v>
      </c>
      <c r="X21" s="36" t="s">
        <v>130</v>
      </c>
      <c r="Y21" s="12"/>
    </row>
    <row r="22" spans="1:25" x14ac:dyDescent="0.3">
      <c r="A22" s="5">
        <v>20</v>
      </c>
      <c r="B22" s="4" t="s">
        <v>118</v>
      </c>
      <c r="C22" s="4" t="s">
        <v>119</v>
      </c>
      <c r="D22" s="4">
        <v>15366</v>
      </c>
      <c r="E22" s="4" t="s">
        <v>32</v>
      </c>
      <c r="F22" s="4" t="s">
        <v>118</v>
      </c>
      <c r="G22" s="4" t="s">
        <v>119</v>
      </c>
      <c r="H22" s="4">
        <v>15366</v>
      </c>
      <c r="I22" s="4" t="s">
        <v>32</v>
      </c>
      <c r="J22" s="4" t="s">
        <v>77</v>
      </c>
      <c r="K22" s="4" t="s">
        <v>78</v>
      </c>
      <c r="L22" s="4">
        <v>15366</v>
      </c>
      <c r="M22" s="4" t="s">
        <v>32</v>
      </c>
      <c r="N22" s="6" t="s">
        <v>33</v>
      </c>
      <c r="O22" s="4">
        <v>72035</v>
      </c>
      <c r="P22" s="4" t="s">
        <v>79</v>
      </c>
      <c r="Q22" s="4">
        <v>50365071965</v>
      </c>
      <c r="R22" s="7" t="s">
        <v>121</v>
      </c>
      <c r="S22" s="28">
        <v>2000</v>
      </c>
      <c r="T22" s="28">
        <f t="shared" si="1"/>
        <v>20000</v>
      </c>
      <c r="U22" s="29" t="s">
        <v>125</v>
      </c>
      <c r="V22" s="35">
        <f t="shared" si="0"/>
        <v>2000</v>
      </c>
      <c r="W22" s="35">
        <f t="shared" si="2"/>
        <v>20000</v>
      </c>
      <c r="X22" s="36" t="s">
        <v>130</v>
      </c>
    </row>
    <row r="23" spans="1:25" x14ac:dyDescent="0.3">
      <c r="A23" s="5">
        <v>21</v>
      </c>
      <c r="B23" s="4" t="s">
        <v>118</v>
      </c>
      <c r="C23" s="4" t="s">
        <v>119</v>
      </c>
      <c r="D23" s="4">
        <v>15366</v>
      </c>
      <c r="E23" s="4" t="s">
        <v>32</v>
      </c>
      <c r="F23" s="4" t="s">
        <v>118</v>
      </c>
      <c r="G23" s="4" t="s">
        <v>119</v>
      </c>
      <c r="H23" s="4">
        <v>15366</v>
      </c>
      <c r="I23" s="4" t="s">
        <v>32</v>
      </c>
      <c r="J23" s="4" t="s">
        <v>112</v>
      </c>
      <c r="K23" s="4" t="s">
        <v>112</v>
      </c>
      <c r="L23" s="4">
        <v>15366</v>
      </c>
      <c r="M23" s="4" t="s">
        <v>32</v>
      </c>
      <c r="N23" s="6" t="s">
        <v>33</v>
      </c>
      <c r="O23" s="4">
        <v>68512</v>
      </c>
      <c r="P23" s="4" t="s">
        <v>113</v>
      </c>
      <c r="Q23" s="4">
        <v>50365100095</v>
      </c>
      <c r="R23" s="7" t="s">
        <v>121</v>
      </c>
      <c r="S23" s="28" t="s">
        <v>131</v>
      </c>
      <c r="T23" s="28" t="s">
        <v>131</v>
      </c>
      <c r="U23" s="29" t="s">
        <v>125</v>
      </c>
      <c r="V23" s="35">
        <v>4000</v>
      </c>
      <c r="W23" s="35">
        <f t="shared" si="2"/>
        <v>40000</v>
      </c>
      <c r="X23" s="36" t="s">
        <v>130</v>
      </c>
    </row>
    <row r="24" spans="1:25" x14ac:dyDescent="0.3">
      <c r="A24" s="5">
        <v>22</v>
      </c>
      <c r="B24" s="4" t="s">
        <v>118</v>
      </c>
      <c r="C24" s="4" t="s">
        <v>119</v>
      </c>
      <c r="D24" s="4">
        <v>15366</v>
      </c>
      <c r="E24" s="4" t="s">
        <v>32</v>
      </c>
      <c r="F24" s="4" t="s">
        <v>118</v>
      </c>
      <c r="G24" s="4" t="s">
        <v>119</v>
      </c>
      <c r="H24" s="4">
        <v>15366</v>
      </c>
      <c r="I24" s="4" t="s">
        <v>32</v>
      </c>
      <c r="J24" s="8" t="s">
        <v>116</v>
      </c>
      <c r="K24" s="8" t="s">
        <v>115</v>
      </c>
      <c r="L24" s="8">
        <v>15366</v>
      </c>
      <c r="M24" s="4" t="s">
        <v>32</v>
      </c>
      <c r="N24" s="6" t="s">
        <v>33</v>
      </c>
      <c r="O24" s="4">
        <v>26688526</v>
      </c>
      <c r="P24" s="4" t="s">
        <v>117</v>
      </c>
      <c r="Q24" s="16">
        <v>50365066015</v>
      </c>
      <c r="R24" s="7" t="s">
        <v>121</v>
      </c>
      <c r="S24" s="28" t="s">
        <v>131</v>
      </c>
      <c r="T24" s="28" t="s">
        <v>131</v>
      </c>
      <c r="U24" s="29" t="s">
        <v>125</v>
      </c>
      <c r="V24" s="35">
        <v>7000</v>
      </c>
      <c r="W24" s="35">
        <f t="shared" si="2"/>
        <v>70000</v>
      </c>
      <c r="X24" s="36" t="s">
        <v>130</v>
      </c>
    </row>
    <row r="25" spans="1:25" x14ac:dyDescent="0.3">
      <c r="A25" s="5">
        <v>23</v>
      </c>
      <c r="B25" s="4" t="s">
        <v>118</v>
      </c>
      <c r="C25" s="4" t="s">
        <v>119</v>
      </c>
      <c r="D25" s="4">
        <v>15366</v>
      </c>
      <c r="E25" s="4" t="s">
        <v>32</v>
      </c>
      <c r="F25" s="4" t="s">
        <v>118</v>
      </c>
      <c r="G25" s="4" t="s">
        <v>119</v>
      </c>
      <c r="H25" s="4">
        <v>15366</v>
      </c>
      <c r="I25" s="4" t="s">
        <v>32</v>
      </c>
      <c r="J25" s="8" t="s">
        <v>127</v>
      </c>
      <c r="K25" s="8" t="s">
        <v>128</v>
      </c>
      <c r="L25" s="8">
        <v>15366</v>
      </c>
      <c r="M25" s="4" t="s">
        <v>32</v>
      </c>
      <c r="N25" s="6" t="s">
        <v>33</v>
      </c>
      <c r="O25" s="4" t="s">
        <v>129</v>
      </c>
      <c r="P25" s="4"/>
      <c r="Q25" s="48"/>
      <c r="R25" s="7" t="s">
        <v>121</v>
      </c>
      <c r="S25" s="28">
        <v>19800</v>
      </c>
      <c r="T25" s="28">
        <f t="shared" si="1"/>
        <v>198000</v>
      </c>
      <c r="U25" s="29" t="s">
        <v>125</v>
      </c>
      <c r="V25" s="35">
        <f>ROUNDUP(S25,-3)</f>
        <v>20000</v>
      </c>
      <c r="W25" s="35">
        <f t="shared" si="2"/>
        <v>200000</v>
      </c>
      <c r="X25" s="36" t="s">
        <v>130</v>
      </c>
    </row>
    <row r="26" spans="1:25" x14ac:dyDescent="0.3">
      <c r="A26" s="15">
        <v>24</v>
      </c>
      <c r="B26" s="2"/>
      <c r="J26" s="25" t="s">
        <v>134</v>
      </c>
      <c r="K26" s="13"/>
      <c r="L26" s="13"/>
      <c r="M26" s="13"/>
      <c r="N26" s="13"/>
      <c r="O26" s="21"/>
      <c r="P26" s="21"/>
      <c r="Q26" s="21"/>
      <c r="R26" s="21"/>
      <c r="S26" s="31">
        <f>SUM(S3:S24)</f>
        <v>198281.45</v>
      </c>
      <c r="T26" s="31">
        <f>SUM(T3:T25)</f>
        <v>2180814.5</v>
      </c>
      <c r="U26" s="32"/>
      <c r="V26" s="37">
        <f>SUM(V3:V25)</f>
        <v>239000</v>
      </c>
      <c r="W26" s="37">
        <f>SUM(W3:W25)</f>
        <v>2390000</v>
      </c>
      <c r="X26" s="38"/>
    </row>
    <row r="27" spans="1:25" x14ac:dyDescent="0.3">
      <c r="A27" s="15">
        <v>25</v>
      </c>
      <c r="B27" s="23"/>
      <c r="C27" s="23"/>
      <c r="D27" s="23"/>
      <c r="E27" s="23"/>
      <c r="F27" s="23"/>
      <c r="G27" s="13"/>
      <c r="H27" s="13"/>
      <c r="I27" s="13"/>
      <c r="J27" s="13"/>
      <c r="K27" s="13"/>
      <c r="L27" s="13"/>
      <c r="M27" s="13"/>
      <c r="N27" s="13"/>
      <c r="O27" s="21"/>
      <c r="P27" s="21"/>
      <c r="Q27" s="21"/>
      <c r="R27" s="21"/>
      <c r="S27" s="24"/>
      <c r="T27" s="24"/>
      <c r="U27" s="22"/>
      <c r="V27" s="22"/>
      <c r="W27" s="22"/>
      <c r="X27" s="22"/>
    </row>
    <row r="28" spans="1:25" x14ac:dyDescent="0.3">
      <c r="A28" s="15">
        <v>26</v>
      </c>
      <c r="B28" s="23"/>
      <c r="C28" s="23"/>
      <c r="D28" s="23"/>
      <c r="E28" s="23"/>
      <c r="F28" s="23"/>
      <c r="G28" s="13"/>
      <c r="H28" s="13"/>
      <c r="I28" s="13"/>
      <c r="J28" s="13"/>
      <c r="K28" s="13"/>
      <c r="L28" s="13"/>
      <c r="M28" s="13"/>
      <c r="N28" s="13"/>
      <c r="O28" s="21"/>
      <c r="P28" s="21"/>
      <c r="Q28" s="21"/>
      <c r="R28" s="21"/>
      <c r="S28" s="24"/>
      <c r="T28" s="24"/>
      <c r="U28" s="22"/>
      <c r="V28" s="22"/>
      <c r="W28" s="22"/>
      <c r="X28" s="22"/>
    </row>
    <row r="29" spans="1:25" x14ac:dyDescent="0.25">
      <c r="A29" s="15">
        <v>27</v>
      </c>
    </row>
    <row r="30" spans="1:25" x14ac:dyDescent="0.25">
      <c r="A30" s="15">
        <v>28</v>
      </c>
    </row>
  </sheetData>
  <sortState xmlns:xlrd2="http://schemas.microsoft.com/office/spreadsheetml/2017/richdata2" ref="A3:S25">
    <sortCondition ref="G19"/>
  </sortState>
  <mergeCells count="7">
    <mergeCell ref="V1:X1"/>
    <mergeCell ref="A1:A2"/>
    <mergeCell ref="B1:E1"/>
    <mergeCell ref="S1:U1"/>
    <mergeCell ref="F1:I1"/>
    <mergeCell ref="J1:M1"/>
    <mergeCell ref="N1:R1"/>
  </mergeCells>
  <phoneticPr fontId="7" type="noConversion"/>
  <conditionalFormatting sqref="L3:L4">
    <cfRule type="expression" dxfId="2" priority="9" stopIfTrue="1">
      <formula>#REF!&gt;TODAY()</formula>
    </cfRule>
  </conditionalFormatting>
  <conditionalFormatting sqref="L5:L21">
    <cfRule type="expression" dxfId="1" priority="2" stopIfTrue="1">
      <formula>#REF!&gt;TODAY()</formula>
    </cfRule>
  </conditionalFormatting>
  <conditionalFormatting sqref="M3:M21">
    <cfRule type="expression" dxfId="0" priority="1" stopIfTrue="1">
      <formula>#REF!&gt;TODAY()</formula>
    </cfRule>
  </conditionalFormatting>
  <pageMargins left="0.7" right="0.7" top="0.78740157499999996" bottom="0.78740157499999996" header="0.3" footer="0.3"/>
  <pageSetup paperSize="9" scale="98" fitToWidth="0" orientation="landscape" horizontalDpi="4294967293" r:id="rId1"/>
  <customProperties>
    <customPr name="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  <customProperties>
    <customPr name="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D5870</dc:creator>
  <cp:lastModifiedBy>first energy - Vanessa Hindenlang</cp:lastModifiedBy>
  <cp:lastPrinted>2022-08-23T13:35:15Z</cp:lastPrinted>
  <dcterms:created xsi:type="dcterms:W3CDTF">2013-03-04T09:20:34Z</dcterms:created>
  <dcterms:modified xsi:type="dcterms:W3CDTF">2024-06-11T13:49:39Z</dcterms:modified>
</cp:coreProperties>
</file>