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G Hochbau\Projekte\Kindereinrichtungen\Kita, Cottbuser Str.13\Vergabeverfahren Planung\Tragwerksplanung\"/>
    </mc:Choice>
  </mc:AlternateContent>
  <bookViews>
    <workbookView xWindow="720" yWindow="465" windowWidth="24300" windowHeight="11760"/>
  </bookViews>
  <sheets>
    <sheet name="Tragwerkplan. ohne Pauschalhon." sheetId="5" r:id="rId1"/>
    <sheet name="Tabelle1" sheetId="1" r:id="rId2"/>
    <sheet name="Tabelle2" sheetId="2" r:id="rId3"/>
    <sheet name="Tabelle3" sheetId="3" r:id="rId4"/>
  </sheets>
  <definedNames>
    <definedName name="Text1" localSheetId="0">'Tragwerkplan. ohne Pauschalhon.'!#REF!</definedName>
    <definedName name="Text10" localSheetId="0">'Tragwerkplan. ohne Pauschalhon.'!#REF!</definedName>
    <definedName name="Text11" localSheetId="0">'Tragwerkplan. ohne Pauschalhon.'!$J$78</definedName>
    <definedName name="Text12" localSheetId="0">'Tragwerkplan. ohne Pauschalhon.'!#REF!</definedName>
    <definedName name="Text13" localSheetId="0">'Tragwerkplan. ohne Pauschalhon.'!#REF!</definedName>
    <definedName name="Text14" localSheetId="0">'Tragwerkplan. ohne Pauschalhon.'!$I$82</definedName>
    <definedName name="Text15" localSheetId="0">'Tragwerkplan. ohne Pauschalhon.'!$B$82</definedName>
    <definedName name="Text16" localSheetId="0">'Tragwerkplan. ohne Pauschalhon.'!#REF!</definedName>
    <definedName name="Text17" localSheetId="0">'Tragwerkplan. ohne Pauschalhon.'!#REF!</definedName>
    <definedName name="Text18" localSheetId="0">'Tragwerkplan. ohne Pauschalhon.'!#REF!</definedName>
    <definedName name="Text19" localSheetId="0">'Tragwerkplan. ohne Pauschalhon.'!#REF!</definedName>
    <definedName name="Text2" localSheetId="0">'Tragwerkplan. ohne Pauschalhon.'!#REF!</definedName>
    <definedName name="Text20" localSheetId="0">'Tragwerkplan. ohne Pauschalhon.'!#REF!</definedName>
    <definedName name="Text21" localSheetId="0">'Tragwerkplan. ohne Pauschalhon.'!#REF!</definedName>
    <definedName name="Text22" localSheetId="0">'Tragwerkplan. ohne Pauschalhon.'!#REF!</definedName>
    <definedName name="Text23" localSheetId="0">'Tragwerkplan. ohne Pauschalhon.'!#REF!</definedName>
    <definedName name="Text24" localSheetId="0">'Tragwerkplan. ohne Pauschalhon.'!#REF!</definedName>
    <definedName name="Text25" localSheetId="0">'Tragwerkplan. ohne Pauschalhon.'!#REF!</definedName>
    <definedName name="Text26" localSheetId="0">'Tragwerkplan. ohne Pauschalhon.'!#REF!</definedName>
    <definedName name="Text27" localSheetId="0">'Tragwerkplan. ohne Pauschalhon.'!#REF!</definedName>
    <definedName name="Text28" localSheetId="0">'Tragwerkplan. ohne Pauschalhon.'!#REF!</definedName>
    <definedName name="Text29" localSheetId="0">'Tragwerkplan. ohne Pauschalhon.'!$K$91</definedName>
    <definedName name="Text3" localSheetId="0">'Tragwerkplan. ohne Pauschalhon.'!#REF!</definedName>
    <definedName name="Text30" localSheetId="0">'Tragwerkplan. ohne Pauschalhon.'!#REF!</definedName>
    <definedName name="Text31" localSheetId="0">'Tragwerkplan. ohne Pauschalhon.'!#REF!</definedName>
    <definedName name="Text32" localSheetId="0">'Tragwerkplan. ohne Pauschalhon.'!#REF!</definedName>
    <definedName name="Text33" localSheetId="0">'Tragwerkplan. ohne Pauschalhon.'!$F$104</definedName>
    <definedName name="Text34" localSheetId="0">'Tragwerkplan. ohne Pauschalhon.'!$F$105</definedName>
    <definedName name="Text35" localSheetId="0">'Tragwerkplan. ohne Pauschalhon.'!$F$106</definedName>
    <definedName name="Text36" localSheetId="0">'Tragwerkplan. ohne Pauschalhon.'!$K$112</definedName>
    <definedName name="Text37" localSheetId="0">'Tragwerkplan. ohne Pauschalhon.'!$K$113</definedName>
    <definedName name="Text38" localSheetId="0">'Tragwerkplan. ohne Pauschalhon.'!$K$114</definedName>
    <definedName name="Text39" localSheetId="0">'Tragwerkplan. ohne Pauschalhon.'!$K$115</definedName>
    <definedName name="Text4" localSheetId="0">'Tragwerkplan. ohne Pauschalhon.'!#REF!</definedName>
    <definedName name="Text40" localSheetId="0">'Tragwerkplan. ohne Pauschalhon.'!$K$116</definedName>
    <definedName name="Text41" localSheetId="0">'Tragwerkplan. ohne Pauschalhon.'!$L$112</definedName>
    <definedName name="Text42" localSheetId="0">'Tragwerkplan. ohne Pauschalhon.'!$L$113</definedName>
    <definedName name="Text43" localSheetId="0">'Tragwerkplan. ohne Pauschalhon.'!$L$114</definedName>
    <definedName name="Text44" localSheetId="0">'Tragwerkplan. ohne Pauschalhon.'!$L$115</definedName>
    <definedName name="Text45" localSheetId="0">'Tragwerkplan. ohne Pauschalhon.'!$L$116</definedName>
    <definedName name="Text46" localSheetId="0">'Tragwerkplan. ohne Pauschalhon.'!#REF!</definedName>
    <definedName name="Text5" localSheetId="0">'Tragwerkplan. ohne Pauschalhon.'!#REF!</definedName>
    <definedName name="Text6" localSheetId="0">'Tragwerkplan. ohne Pauschalhon.'!#REF!</definedName>
    <definedName name="Text7" localSheetId="0">'Tragwerkplan. ohne Pauschalhon.'!#REF!</definedName>
    <definedName name="Text8" localSheetId="0">'Tragwerkplan. ohne Pauschalhon.'!#REF!</definedName>
    <definedName name="Text9" localSheetId="0">'Tragwerkplan. ohne Pauschalhon.'!$E$78</definedName>
  </definedNames>
  <calcPr calcId="162913"/>
</workbook>
</file>

<file path=xl/calcChain.xml><?xml version="1.0" encoding="utf-8"?>
<calcChain xmlns="http://schemas.openxmlformats.org/spreadsheetml/2006/main">
  <c r="K94" i="5" l="1"/>
  <c r="F97" i="5" s="1"/>
  <c r="J97" i="5" s="1"/>
  <c r="B77" i="5" l="1"/>
  <c r="C71" i="5"/>
  <c r="C65" i="5"/>
  <c r="C62" i="5"/>
  <c r="B49" i="5"/>
  <c r="C42" i="5"/>
  <c r="C31" i="5"/>
  <c r="C27" i="5"/>
  <c r="K21" i="5"/>
  <c r="K19" i="5"/>
  <c r="C49" i="5" l="1"/>
  <c r="K13" i="5"/>
  <c r="C77" i="5"/>
  <c r="J78" i="5" l="1"/>
  <c r="J50" i="5"/>
  <c r="F52" i="5" s="1"/>
  <c r="F80" i="5" l="1"/>
  <c r="J80" i="5" s="1"/>
  <c r="F82" i="5" s="1"/>
  <c r="J82" i="5" s="1"/>
  <c r="J52" i="5"/>
  <c r="F54" i="5" s="1"/>
  <c r="J54" i="5" s="1"/>
  <c r="J85" i="5" l="1"/>
  <c r="J100" i="5" s="1"/>
</calcChain>
</file>

<file path=xl/sharedStrings.xml><?xml version="1.0" encoding="utf-8"?>
<sst xmlns="http://schemas.openxmlformats.org/spreadsheetml/2006/main" count="144" uniqueCount="88">
  <si>
    <t>Anmerkung:</t>
  </si>
  <si>
    <r>
      <t xml:space="preserve">* </t>
    </r>
    <r>
      <rPr>
        <b/>
        <u/>
        <sz val="8"/>
        <color theme="1"/>
        <rFont val="Calibri"/>
        <family val="2"/>
        <scheme val="minor"/>
      </rPr>
      <t>Anmerkung:</t>
    </r>
    <r>
      <rPr>
        <b/>
        <sz val="8"/>
        <color theme="1"/>
        <rFont val="Calibri"/>
        <family val="2"/>
        <scheme val="minor"/>
      </rPr>
      <t xml:space="preserve"> für Mindesthonorarsatz bitte "0" eingeben</t>
    </r>
  </si>
  <si>
    <t>Honorarsatz von</t>
  </si>
  <si>
    <t>IST-Honorarsatz</t>
  </si>
  <si>
    <t>1. Honorarermittlung für Grundleistungen</t>
  </si>
  <si>
    <t>Leistungs-phasen</t>
  </si>
  <si>
    <r>
      <t>Reduzierungen/ Erhöhungen der Vergütungsansätze</t>
    </r>
    <r>
      <rPr>
        <sz val="11"/>
        <color theme="1"/>
        <rFont val="Calibri"/>
        <family val="2"/>
        <scheme val="minor"/>
      </rPr>
      <t xml:space="preserve"> </t>
    </r>
    <r>
      <rPr>
        <b/>
        <sz val="11"/>
        <color theme="1"/>
        <rFont val="Calibri"/>
        <family val="2"/>
        <scheme val="minor"/>
      </rPr>
      <t>für Grundleistungen</t>
    </r>
  </si>
  <si>
    <t>HOAI</t>
  </si>
  <si>
    <t>Angebot</t>
  </si>
  <si>
    <t>Leistungs-bereich*</t>
  </si>
  <si>
    <t>Lph. 4</t>
  </si>
  <si>
    <t>Lph. 5</t>
  </si>
  <si>
    <t>Lph. 6</t>
  </si>
  <si>
    <t>a)</t>
  </si>
  <si>
    <t>f)</t>
  </si>
  <si>
    <t>b)</t>
  </si>
  <si>
    <t>e)</t>
  </si>
  <si>
    <t>h)</t>
  </si>
  <si>
    <t>Leistungsbeschreibung</t>
  </si>
  <si>
    <t>(netto)</t>
  </si>
  <si>
    <t xml:space="preserve">3. Angebot Stundensätze </t>
  </si>
  <si>
    <t>Auftragnehmer</t>
  </si>
  <si>
    <t>      pro Stunde</t>
  </si>
  <si>
    <t>Mitarbeiter (Architekt/ Ingenieur)</t>
  </si>
  <si>
    <t>technische Mitarbeiter (techn. Zeichner)</t>
  </si>
  <si>
    <t>pro Mehrfertigung Vorplanung:
(ab 4. Ausfertigung)</t>
  </si>
  <si>
    <t>pro Mehrfertigung Entwurfsplanung:
(ab 4. Ausfertigung)</t>
  </si>
  <si>
    <t>pro Mehrfertigung Genehmigungsplanung:
(ab 4. Ausfertigung)</t>
  </si>
  <si>
    <t>Schwarz</t>
  </si>
  <si>
    <t>Farbig</t>
  </si>
  <si>
    <t>(pro Stück)</t>
  </si>
  <si>
    <t>Zusätzliche Kopien DIN A 4:</t>
  </si>
  <si>
    <t>Zusätzliche Kopien DIN A 3:</t>
  </si>
  <si>
    <t>Zusätzliche Kopien DIN A 2:</t>
  </si>
  <si>
    <t>Zusätzliche Kopien DIN A 1:</t>
  </si>
  <si>
    <t>Zusätzliche Kopien DIN A 0:</t>
  </si>
  <si>
    <t>Datum:</t>
  </si>
  <si>
    <t>100 % Honorar Grundleistungen:</t>
  </si>
  <si>
    <r>
      <t xml:space="preserve">anrechenbare Kosten, </t>
    </r>
    <r>
      <rPr>
        <sz val="11"/>
        <color theme="1"/>
        <rFont val="Calibri"/>
        <family val="2"/>
        <scheme val="minor"/>
      </rPr>
      <t>netto:</t>
    </r>
  </si>
  <si>
    <t>c)</t>
  </si>
  <si>
    <t>d)</t>
  </si>
  <si>
    <t>g)</t>
  </si>
  <si>
    <t>i)</t>
  </si>
  <si>
    <t>ausführliche Begründung der vorgenommenen Reduzierung bzw. Erhöhung der Prozentsätze</t>
  </si>
  <si>
    <t>Ab-/ Zuschlag
%-Anteil</t>
  </si>
  <si>
    <r>
      <rPr>
        <b/>
        <sz val="11"/>
        <color theme="1"/>
        <rFont val="Calibri"/>
        <family val="2"/>
        <scheme val="minor"/>
      </rPr>
      <t>Honorarzone</t>
    </r>
    <r>
      <rPr>
        <sz val="11"/>
        <color theme="1"/>
        <rFont val="Calibri"/>
        <family val="2"/>
        <scheme val="minor"/>
      </rPr>
      <t>:</t>
    </r>
  </si>
  <si>
    <t>Honorarsatz* (in %)</t>
  </si>
  <si>
    <t>anrechenbare Kosten</t>
  </si>
  <si>
    <t>Zu-/ Abschlag</t>
  </si>
  <si>
    <t>Grundhonorar Leistungsphase 1-3 :</t>
  </si>
  <si>
    <t>Netto- Honorar Grundleistungen Lph. 1-3:</t>
  </si>
  <si>
    <t>Honorargrundlagen für Leistungsphasen 4-9</t>
  </si>
  <si>
    <t>Honorargrundlagen für Leistungsphasen 1-3</t>
  </si>
  <si>
    <r>
      <t xml:space="preserve">* incl. 3 Ausfertigungen pro Leistungsphase und Objekt, </t>
    </r>
    <r>
      <rPr>
        <b/>
        <sz val="8"/>
        <color theme="1"/>
        <rFont val="Calibri"/>
        <family val="2"/>
        <scheme val="minor"/>
      </rPr>
      <t>keine</t>
    </r>
    <r>
      <rPr>
        <sz val="8"/>
        <color theme="1"/>
        <rFont val="Calibri"/>
        <family val="2"/>
        <scheme val="minor"/>
      </rPr>
      <t xml:space="preserve"> separate Fahrtkostenerstattung</t>
    </r>
  </si>
  <si>
    <t>Nebenkostenpauschale* (%):</t>
  </si>
  <si>
    <t>Prozentsätze</t>
  </si>
  <si>
    <t>Umbau-/ Modernisierungszuschlag (%):</t>
  </si>
  <si>
    <t>Zwischensumme:</t>
  </si>
  <si>
    <t>%-Ab-/ Zuschlag</t>
  </si>
  <si>
    <t>1.</t>
  </si>
  <si>
    <t>2.</t>
  </si>
  <si>
    <t>3.</t>
  </si>
  <si>
    <t>lfd. Nr.</t>
  </si>
  <si>
    <r>
      <rPr>
        <b/>
        <u/>
        <sz val="11"/>
        <color rgb="FFFF0000"/>
        <rFont val="Calibri"/>
        <family val="2"/>
        <scheme val="minor"/>
      </rPr>
      <t>Hinweis:</t>
    </r>
    <r>
      <rPr>
        <b/>
        <sz val="11"/>
        <color rgb="FFFF0000"/>
        <rFont val="Calibri"/>
        <family val="2"/>
        <scheme val="minor"/>
      </rPr>
      <t xml:space="preserve"> sollten (Teil-)leistungen bereits durch die Grundleistungen abgegolten sein, tragen Sie bitte "0,00 €" ein!</t>
    </r>
  </si>
  <si>
    <t>Honorarsatz
bis</t>
  </si>
  <si>
    <t>4. Vervielfältigungskosten</t>
  </si>
  <si>
    <r>
      <t xml:space="preserve">Ausführungsplanung für alle Baugewerke der KG 300 und 600 </t>
    </r>
    <r>
      <rPr>
        <b/>
        <sz val="11"/>
        <color theme="1"/>
        <rFont val="Calibri"/>
        <family val="2"/>
        <scheme val="minor"/>
      </rPr>
      <t>(pauschal)</t>
    </r>
  </si>
  <si>
    <t>Der Bieter bestätigt mit diesem Honorarangebot, die ebenfalls abrufbare Leistungsbeschreibung (Aufgabenstellung) verstanden zu haben und diese mit der Abgabe des Angebotes als künftigen Vertragsbestandteil anzuerkennen. Die angebotenen Honorarbestandteile sind entsprechend auskömmlich, ein Kalkulationsirrtum liegt nicht vor.</t>
  </si>
  <si>
    <t>(Berechnungsgrundlage für Honorarangebot)</t>
  </si>
  <si>
    <t>Hinweise zum Ausfüllen des Honorarangebotes:</t>
  </si>
  <si>
    <r>
      <t xml:space="preserve">Einzelpreis
</t>
    </r>
    <r>
      <rPr>
        <sz val="11"/>
        <color theme="1"/>
        <rFont val="Calibri"/>
        <family val="2"/>
        <scheme val="minor"/>
      </rPr>
      <t>(pro Stück)</t>
    </r>
  </si>
  <si>
    <t xml:space="preserve"> </t>
  </si>
  <si>
    <r>
      <rPr>
        <sz val="11"/>
        <color theme="1"/>
        <rFont val="Calibri"/>
        <family val="2"/>
        <scheme val="minor"/>
      </rPr>
      <t>bei elektron. Übermittlung -</t>
    </r>
    <r>
      <rPr>
        <b/>
        <sz val="11"/>
        <color theme="1"/>
        <rFont val="Calibri"/>
        <family val="2"/>
        <scheme val="minor"/>
      </rPr>
      <t xml:space="preserve"> Name der erklärenden Person:</t>
    </r>
  </si>
  <si>
    <r>
      <t xml:space="preserve">Honorarzone  </t>
    </r>
    <r>
      <rPr>
        <u/>
        <sz val="11"/>
        <color theme="1"/>
        <rFont val="Calibri"/>
        <family val="2"/>
        <scheme val="minor"/>
      </rPr>
      <t>analog § 52 HOAI 2021</t>
    </r>
  </si>
  <si>
    <r>
      <t xml:space="preserve">Nebenrechnung </t>
    </r>
    <r>
      <rPr>
        <sz val="11"/>
        <color theme="1"/>
        <rFont val="Calibri"/>
        <family val="2"/>
        <scheme val="minor"/>
      </rPr>
      <t>(gem. Honorartafel § 52 HOAI 2021</t>
    </r>
    <r>
      <rPr>
        <b/>
        <sz val="11"/>
        <color theme="1"/>
        <rFont val="Calibri"/>
        <family val="2"/>
        <scheme val="minor"/>
      </rPr>
      <t>):</t>
    </r>
  </si>
  <si>
    <t>Grundhonorar Leistungsphase 4-6:</t>
  </si>
  <si>
    <t>Netto- Honorar Grundleistungen Lph. 4-6:</t>
  </si>
  <si>
    <t>1. Netto-Honorar Grundleistungen Lph. 1-6:</t>
  </si>
  <si>
    <t>2. Honorare für Besondere Leistungen</t>
  </si>
  <si>
    <t>Gesamt-Netto-Honorar (Lph. 1-6 und  Besondere Leistungen):</t>
  </si>
  <si>
    <t>Ingenieurtechnische Kontrolle der Ausführung des Tragwerks auf Übereinstimmung mit den geprüften statischen Unterlagen</t>
  </si>
  <si>
    <t>Mitwirken bei der Überwachung der Ausführung der Tragwerkseingriffe bei Umbauten und Modernisierungen</t>
  </si>
  <si>
    <t>Summe Besondere Leistungen:</t>
  </si>
  <si>
    <t>Aufstellen von Vergleichsberechnungen für mehrere Lösungsmöglichkeiten unter verschiedenen Objektbedingungen</t>
  </si>
  <si>
    <t>2. Netto- Honorar Besondere Leistungen:</t>
  </si>
  <si>
    <t>* Grundleistungsteile analog HOAI 2021, Anlage 14.1 zum Leistungsbild Tragwerksplanung</t>
  </si>
  <si>
    <t>Gemäß Urteil des EuGH vom 04.07.2019 (Az C-377/17) ist die Bindung an die Mindest-/ Höchstsätze der HOAI 2021 aufgehoben worden. Die Honorierung soll sich jedoch an der Berechnungssystematik der HOAI 2021 auf Basis der Grundleistungen gem. Anlage 14.1 orientieren, um die Nachvollziehbarkeit von Preis und Leistung zu gewährleisten. Die für die Baumaßnahme maßgeblichen besonderen Leistungen wurden in einem separaten Leistungskatalog unter Punkt 2 aufgezeigt. 
Innerhalb der Leistungsphasen 1-3 sind alle erforderlichen Variantenbetrachtungen und Planungsleistungen zu berücksichtigen, die notwendig sind, um mit der Entwurfsplanung das in der Aufgabenstellung beschriebene Planungsziel innerhalb der Budgetobergrenze von 2.100.000 EUR zu erreichen, auch wenn dafür einzelne Rahmenbedingungen ggf. angepasst werden müssen. 
Für die Erstellung des Honorarangebotes wird vorerst auf die angegebenen anrechenbaren Kosten abgestellt. Das Honorar für alle Leistungsphasen wird nachfolgend auf Grundlage der anrechenbaren Kosten aus der Kostenberechnung abgerechnet. Der Umfang der mitzuverarbeitenden Bausubstanz ist über eventuelle Zuschläge abgegolten.</t>
  </si>
  <si>
    <t>Weiße Felder sind auszufüllen. Dunkelbräunlich markierte Felder definieren die durch den Bieter auszufüllenden weißen Felder: Honorarzone, Honorarsatz, Zu- / Abschläge,  Begründungen für Zu- und Abschläge, Umbau- / Modernisierungszuschlag, Nebenkosten, Besondere Leistungen, Stundensätze, Vervielfältigungskosten. Hellbräunlich hinterlegte Felder berechnen sich selber oder sind festgeschrieben.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</si>
</sst>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42" formatCode="_-* #,##0\ &quot;€&quot;_-;\-* #,##0\ &quot;€&quot;_-;_-* &quot;-&quot;\ &quot;€&quot;_-;_-@_-"/>
    <numFmt numFmtId="44" formatCode="_-* #,##0.00\ &quot;€&quot;_-;\-* #,##0.00\ &quot;€&quot;_-;_-* &quot;-&quot;??\ &quot;€&quot;_-;_-@_-"/>
    <numFmt numFmtId="164" formatCode="_-* #,##0\ &quot;€&quot;_-;\-* #,##0\ &quot;€&quot;_-;_-* &quot;-&quot;??\ &quot;€&quot;_-;_-@_-"/>
    <numFmt numFmtId="165" formatCode="_-* #,##0\ [$€-407]_-;\-* #,##0\ [$€-407]_-;_-* &quot;-&quot;??\ [$€-407]_-;_-@_-"/>
    <numFmt numFmtId="166" formatCode="#,##0.00\ &quot;€&quot;"/>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8"/>
      <color theme="1"/>
      <name val="Calibri"/>
      <family val="2"/>
      <scheme val="minor"/>
    </font>
    <font>
      <b/>
      <u/>
      <sz val="8"/>
      <color theme="1"/>
      <name val="Calibri"/>
      <family val="2"/>
      <scheme val="minor"/>
    </font>
    <font>
      <sz val="8"/>
      <color theme="1"/>
      <name val="Calibri"/>
      <family val="2"/>
      <scheme val="minor"/>
    </font>
    <font>
      <sz val="10"/>
      <color theme="1"/>
      <name val="Calibri"/>
      <family val="2"/>
      <scheme val="minor"/>
    </font>
    <font>
      <b/>
      <sz val="11"/>
      <color rgb="FFFF0000"/>
      <name val="Calibri"/>
      <family val="2"/>
      <scheme val="minor"/>
    </font>
    <font>
      <sz val="9"/>
      <color theme="1"/>
      <name val="Calibri"/>
      <family val="2"/>
      <scheme val="minor"/>
    </font>
    <font>
      <b/>
      <sz val="9"/>
      <color theme="1"/>
      <name val="Calibri"/>
      <family val="2"/>
      <scheme val="minor"/>
    </font>
    <font>
      <sz val="10"/>
      <name val="Calibri"/>
      <family val="2"/>
      <scheme val="minor"/>
    </font>
    <font>
      <b/>
      <sz val="11"/>
      <name val="Calibri"/>
      <family val="2"/>
      <scheme val="minor"/>
    </font>
    <font>
      <sz val="11"/>
      <name val="Calibri"/>
      <family val="2"/>
      <scheme val="minor"/>
    </font>
    <font>
      <b/>
      <u/>
      <sz val="11"/>
      <color rgb="FFFF00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EDEBDF"/>
        <bgColor indexed="64"/>
      </patternFill>
    </fill>
    <fill>
      <patternFill patternType="solid">
        <fgColor rgb="FFD3B68E"/>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top/>
      <bottom style="dotted">
        <color auto="1"/>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2" fillId="0" borderId="0" xfId="0" applyFont="1" applyAlignment="1">
      <alignment vertical="top"/>
    </xf>
    <xf numFmtId="0" fontId="0" fillId="0" borderId="0" xfId="0" applyFont="1" applyAlignment="1">
      <alignment vertical="top"/>
    </xf>
    <xf numFmtId="0" fontId="3" fillId="0" borderId="0" xfId="0" applyFont="1"/>
    <xf numFmtId="0" fontId="0" fillId="0" borderId="0" xfId="0" applyFont="1"/>
    <xf numFmtId="0" fontId="0" fillId="0" borderId="0" xfId="0" applyFont="1" applyBorder="1"/>
    <xf numFmtId="0" fontId="3" fillId="0" borderId="0" xfId="0" applyFont="1" applyAlignment="1">
      <alignment vertical="top"/>
    </xf>
    <xf numFmtId="0" fontId="3" fillId="0" borderId="0" xfId="0" applyFont="1" applyAlignment="1">
      <alignment horizontal="center" vertical="center" wrapText="1"/>
    </xf>
    <xf numFmtId="0" fontId="5" fillId="0" borderId="0" xfId="0" applyFont="1"/>
    <xf numFmtId="0" fontId="7" fillId="0" borderId="0" xfId="0" applyFont="1"/>
    <xf numFmtId="0" fontId="7" fillId="0" borderId="0" xfId="0" applyFont="1" applyBorder="1"/>
    <xf numFmtId="0" fontId="0" fillId="0" borderId="0" xfId="0" applyFont="1" applyBorder="1" applyAlignment="1">
      <alignment vertical="center" wrapText="1"/>
    </xf>
    <xf numFmtId="0" fontId="2" fillId="0" borderId="0" xfId="0" applyFont="1" applyBorder="1" applyAlignment="1">
      <alignment horizontal="center" vertical="center" wrapText="1"/>
    </xf>
    <xf numFmtId="0" fontId="0" fillId="0" borderId="0" xfId="0" applyFont="1" applyFill="1" applyBorder="1" applyAlignment="1">
      <alignment vertical="center" wrapText="1"/>
    </xf>
    <xf numFmtId="0" fontId="0" fillId="0" borderId="7" xfId="0" applyFont="1" applyBorder="1" applyAlignment="1">
      <alignment vertical="center" wrapText="1"/>
    </xf>
    <xf numFmtId="0" fontId="2" fillId="0" borderId="0" xfId="0" applyFont="1" applyFill="1" applyBorder="1" applyAlignment="1">
      <alignment horizontal="right" vertical="center" wrapText="1"/>
    </xf>
    <xf numFmtId="10" fontId="2" fillId="0" borderId="0" xfId="2" applyNumberFormat="1" applyFont="1" applyFill="1" applyBorder="1" applyAlignment="1">
      <alignment horizontal="center" vertical="center"/>
    </xf>
    <xf numFmtId="0" fontId="0"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0" fillId="0" borderId="0" xfId="0" applyFont="1" applyFill="1"/>
    <xf numFmtId="10" fontId="0" fillId="0" borderId="5" xfId="0" applyNumberFormat="1" applyFont="1" applyFill="1" applyBorder="1" applyAlignment="1" applyProtection="1">
      <alignment horizontal="center" vertical="center" wrapText="1"/>
      <protection locked="0"/>
    </xf>
    <xf numFmtId="10" fontId="0" fillId="0" borderId="9" xfId="0" applyNumberFormat="1" applyFont="1" applyFill="1" applyBorder="1" applyAlignment="1" applyProtection="1">
      <alignment horizontal="center" vertical="center" wrapText="1"/>
      <protection locked="0"/>
    </xf>
    <xf numFmtId="10" fontId="0" fillId="0" borderId="16" xfId="0" applyNumberFormat="1" applyFont="1" applyFill="1" applyBorder="1" applyAlignment="1" applyProtection="1">
      <alignment horizontal="center" vertical="center" wrapText="1"/>
      <protection locked="0"/>
    </xf>
    <xf numFmtId="10" fontId="0" fillId="0" borderId="10" xfId="0" applyNumberFormat="1" applyFont="1" applyFill="1" applyBorder="1" applyAlignment="1" applyProtection="1">
      <alignment horizontal="center" vertical="center" wrapText="1"/>
      <protection locked="0"/>
    </xf>
    <xf numFmtId="10" fontId="0" fillId="0" borderId="11" xfId="0" applyNumberFormat="1" applyFont="1" applyFill="1" applyBorder="1" applyAlignment="1" applyProtection="1">
      <alignment horizontal="center" vertical="center" wrapText="1"/>
      <protection locked="0"/>
    </xf>
    <xf numFmtId="10" fontId="0" fillId="0" borderId="12"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0" fillId="0" borderId="0" xfId="0" applyFont="1" applyBorder="1" applyAlignment="1">
      <alignment horizontal="center" vertical="center" wrapText="1"/>
    </xf>
    <xf numFmtId="0" fontId="0" fillId="0" borderId="0" xfId="0" applyFont="1" applyAlignment="1">
      <alignment horizontal="center"/>
    </xf>
    <xf numFmtId="0" fontId="0" fillId="0" borderId="0" xfId="0" applyFont="1" applyBorder="1" applyAlignment="1">
      <alignment horizontal="center" vertical="center"/>
    </xf>
    <xf numFmtId="0" fontId="0" fillId="0" borderId="0" xfId="0" applyFont="1" applyAlignment="1">
      <alignment horizontal="center" vertical="center"/>
    </xf>
    <xf numFmtId="0" fontId="2" fillId="0" borderId="0" xfId="0" applyFont="1"/>
    <xf numFmtId="0" fontId="0" fillId="0" borderId="0" xfId="0" applyFont="1" applyAlignment="1"/>
    <xf numFmtId="10" fontId="0"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left" vertical="center" wrapText="1"/>
    </xf>
    <xf numFmtId="10" fontId="2" fillId="0" borderId="1" xfId="2" applyNumberFormat="1" applyFont="1" applyBorder="1" applyAlignment="1" applyProtection="1">
      <alignment horizontal="center" vertical="center"/>
      <protection locked="0"/>
    </xf>
    <xf numFmtId="0" fontId="0" fillId="0" borderId="0" xfId="0" applyFont="1" applyAlignment="1">
      <alignment horizontal="left" vertical="center"/>
    </xf>
    <xf numFmtId="166" fontId="0" fillId="0" borderId="4" xfId="1" applyNumberFormat="1" applyFont="1" applyBorder="1" applyAlignment="1" applyProtection="1">
      <alignment horizontal="center" vertical="center"/>
      <protection locked="0"/>
    </xf>
    <xf numFmtId="10" fontId="2" fillId="0" borderId="4" xfId="2" applyNumberFormat="1" applyFont="1" applyBorder="1" applyAlignment="1" applyProtection="1">
      <alignment horizontal="center" vertical="center"/>
      <protection locked="0"/>
    </xf>
    <xf numFmtId="166" fontId="0" fillId="0" borderId="0" xfId="0" applyNumberFormat="1" applyFont="1" applyAlignment="1"/>
    <xf numFmtId="166" fontId="0" fillId="0" borderId="5" xfId="0" applyNumberFormat="1" applyFont="1" applyBorder="1" applyAlignment="1" applyProtection="1">
      <alignment horizontal="right" vertical="center" wrapText="1"/>
      <protection locked="0"/>
    </xf>
    <xf numFmtId="7" fontId="0" fillId="0" borderId="1" xfId="0" applyNumberFormat="1" applyFont="1" applyBorder="1" applyAlignment="1" applyProtection="1">
      <alignment horizontal="center" vertical="center"/>
      <protection locked="0"/>
    </xf>
    <xf numFmtId="7" fontId="0" fillId="0" borderId="1" xfId="0" applyNumberFormat="1" applyFont="1" applyBorder="1" applyAlignment="1" applyProtection="1">
      <alignment horizontal="center" vertical="center" wrapText="1"/>
      <protection locked="0"/>
    </xf>
    <xf numFmtId="7" fontId="0" fillId="0" borderId="4" xfId="0"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166" fontId="10" fillId="0" borderId="0" xfId="0" applyNumberFormat="1" applyFont="1" applyBorder="1" applyAlignment="1">
      <alignment horizontal="center" vertical="center" wrapText="1"/>
    </xf>
    <xf numFmtId="0" fontId="10" fillId="0" borderId="0" xfId="0" applyFont="1" applyAlignment="1">
      <alignment horizontal="center" vertical="center"/>
    </xf>
    <xf numFmtId="0" fontId="0" fillId="0" borderId="0" xfId="0" applyFont="1" applyAlignment="1" applyProtection="1">
      <alignment vertical="center"/>
    </xf>
    <xf numFmtId="0" fontId="0" fillId="0" borderId="0" xfId="0" applyBorder="1" applyAlignment="1" applyProtection="1">
      <alignment horizontal="left" vertical="center" wrapText="1"/>
    </xf>
    <xf numFmtId="0" fontId="9" fillId="0" borderId="0" xfId="0" applyFont="1" applyFill="1" applyBorder="1" applyAlignment="1">
      <alignment horizontal="left" vertical="center"/>
    </xf>
    <xf numFmtId="0" fontId="0" fillId="0" borderId="7" xfId="0" applyBorder="1" applyAlignment="1" applyProtection="1">
      <alignment horizontal="left" vertical="center" wrapText="1"/>
    </xf>
    <xf numFmtId="0" fontId="12" fillId="0" borderId="0" xfId="0" applyFont="1" applyAlignment="1">
      <alignment horizontal="left" vertical="top" wrapText="1"/>
    </xf>
    <xf numFmtId="0" fontId="2" fillId="0" borderId="0" xfId="0" applyFont="1" applyAlignment="1">
      <alignment horizontal="left" vertical="top" wrapText="1"/>
    </xf>
    <xf numFmtId="0" fontId="12" fillId="0" borderId="0" xfId="0" applyFont="1" applyAlignment="1">
      <alignment horizontal="left" vertical="top" wrapText="1"/>
    </xf>
    <xf numFmtId="0" fontId="2" fillId="0" borderId="0" xfId="0" applyFont="1" applyAlignment="1">
      <alignment horizontal="left" vertical="top" wrapText="1"/>
    </xf>
    <xf numFmtId="0" fontId="2" fillId="0" borderId="17" xfId="0" applyFont="1" applyFill="1" applyBorder="1" applyAlignment="1">
      <alignment vertical="top" wrapText="1"/>
    </xf>
    <xf numFmtId="0" fontId="0" fillId="0" borderId="17" xfId="0" applyFill="1" applyBorder="1" applyAlignment="1">
      <alignment vertical="center" wrapText="1"/>
    </xf>
    <xf numFmtId="7" fontId="8" fillId="0" borderId="4" xfId="0" applyNumberFormat="1" applyFont="1" applyFill="1" applyBorder="1" applyAlignment="1" applyProtection="1">
      <alignment vertical="top"/>
      <protection locked="0"/>
    </xf>
    <xf numFmtId="7" fontId="0" fillId="0" borderId="4" xfId="0" applyNumberFormat="1" applyFont="1" applyBorder="1" applyAlignment="1" applyProtection="1">
      <alignment vertical="top"/>
      <protection locked="0"/>
    </xf>
    <xf numFmtId="166" fontId="0" fillId="2" borderId="1" xfId="1" applyNumberFormat="1" applyFont="1" applyFill="1" applyBorder="1" applyAlignment="1">
      <alignment vertical="center"/>
    </xf>
    <xf numFmtId="7" fontId="0" fillId="2" borderId="1" xfId="1" applyNumberFormat="1" applyFont="1" applyFill="1" applyBorder="1" applyAlignment="1">
      <alignment vertical="center"/>
    </xf>
    <xf numFmtId="0" fontId="2" fillId="0" borderId="33" xfId="0" applyFont="1" applyFill="1" applyBorder="1" applyAlignment="1">
      <alignment vertical="center"/>
    </xf>
    <xf numFmtId="0" fontId="2" fillId="0" borderId="0" xfId="0" applyFont="1" applyFill="1" applyBorder="1" applyAlignment="1">
      <alignment horizontal="left" vertical="center" wrapText="1"/>
    </xf>
    <xf numFmtId="166" fontId="2" fillId="3" borderId="4" xfId="0" applyNumberFormat="1" applyFont="1" applyFill="1" applyBorder="1" applyAlignment="1">
      <alignment horizontal="center" vertical="center"/>
    </xf>
    <xf numFmtId="0" fontId="0"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166" fontId="0" fillId="3" borderId="4" xfId="1" applyNumberFormat="1" applyFont="1" applyFill="1" applyBorder="1" applyAlignment="1">
      <alignment horizontal="center" vertical="center"/>
    </xf>
    <xf numFmtId="164" fontId="0" fillId="3" borderId="4" xfId="1" applyNumberFormat="1" applyFont="1" applyFill="1" applyBorder="1" applyAlignment="1">
      <alignment horizontal="center" vertical="center"/>
    </xf>
    <xf numFmtId="0" fontId="2" fillId="3" borderId="4" xfId="0" applyFont="1" applyFill="1" applyBorder="1" applyAlignment="1">
      <alignment horizontal="center" vertical="center"/>
    </xf>
    <xf numFmtId="0" fontId="0" fillId="3" borderId="5" xfId="0" applyFont="1" applyFill="1" applyBorder="1" applyAlignment="1" applyProtection="1">
      <alignment horizontal="center" vertical="center" wrapText="1"/>
    </xf>
    <xf numFmtId="0" fontId="0" fillId="3" borderId="16" xfId="0" applyFont="1" applyFill="1" applyBorder="1" applyAlignment="1" applyProtection="1">
      <alignment horizontal="center" vertical="center" wrapText="1"/>
    </xf>
    <xf numFmtId="0" fontId="0" fillId="3" borderId="9" xfId="0" applyFont="1" applyFill="1" applyBorder="1" applyAlignment="1" applyProtection="1">
      <alignment horizontal="center" vertical="center" wrapText="1"/>
    </xf>
    <xf numFmtId="0" fontId="0" fillId="3" borderId="12" xfId="0" applyFont="1" applyFill="1" applyBorder="1" applyAlignment="1" applyProtection="1">
      <alignment horizontal="center" vertical="center" wrapText="1"/>
    </xf>
    <xf numFmtId="0" fontId="0" fillId="3" borderId="11" xfId="0" applyFont="1" applyFill="1" applyBorder="1" applyAlignment="1" applyProtection="1">
      <alignment horizontal="center" vertical="center" wrapText="1"/>
    </xf>
    <xf numFmtId="9" fontId="0" fillId="3" borderId="4" xfId="2" applyFont="1" applyFill="1" applyBorder="1" applyAlignment="1">
      <alignment horizontal="center" vertical="center" wrapText="1"/>
    </xf>
    <xf numFmtId="7" fontId="0" fillId="3" borderId="4" xfId="0" applyNumberFormat="1" applyFont="1" applyFill="1" applyBorder="1" applyAlignment="1">
      <alignment horizontal="right" vertical="center"/>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166" fontId="0" fillId="3" borderId="4" xfId="0" applyNumberFormat="1" applyFont="1" applyFill="1" applyBorder="1" applyAlignment="1">
      <alignment horizontal="right" vertical="center"/>
    </xf>
    <xf numFmtId="0" fontId="0"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0" fontId="0" fillId="3" borderId="1" xfId="0" applyFont="1" applyFill="1" applyBorder="1" applyAlignment="1">
      <alignment horizontal="left"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0" borderId="7" xfId="0" applyFont="1" applyBorder="1"/>
    <xf numFmtId="166" fontId="0" fillId="3" borderId="4" xfId="0" applyNumberFormat="1" applyFont="1" applyFill="1" applyBorder="1" applyAlignment="1">
      <alignment horizontal="right" vertical="center" wrapText="1"/>
    </xf>
    <xf numFmtId="165" fontId="0" fillId="0" borderId="7" xfId="0" applyNumberFormat="1" applyFont="1" applyFill="1" applyBorder="1" applyAlignment="1">
      <alignment vertical="center" wrapText="1"/>
    </xf>
    <xf numFmtId="165" fontId="0" fillId="0" borderId="8" xfId="0" applyNumberFormat="1" applyFont="1" applyFill="1" applyBorder="1" applyAlignment="1">
      <alignment vertical="center" wrapText="1"/>
    </xf>
    <xf numFmtId="7" fontId="2" fillId="0" borderId="0" xfId="1" applyNumberFormat="1" applyFont="1" applyFill="1" applyBorder="1" applyAlignment="1">
      <alignment horizontal="right" vertical="center" wrapText="1"/>
    </xf>
    <xf numFmtId="0" fontId="2" fillId="0" borderId="0" xfId="0" applyFont="1" applyAlignment="1">
      <alignment horizontal="left" vertical="top" wrapText="1"/>
    </xf>
    <xf numFmtId="0" fontId="2" fillId="0" borderId="34" xfId="0" applyFont="1" applyBorder="1" applyAlignment="1">
      <alignment horizontal="left" vertical="top" wrapText="1"/>
    </xf>
    <xf numFmtId="0" fontId="12" fillId="0" borderId="0" xfId="0" applyFont="1" applyAlignment="1">
      <alignment horizontal="left" vertical="top" wrapText="1"/>
    </xf>
    <xf numFmtId="0" fontId="2" fillId="3" borderId="5"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9" xfId="0" applyFont="1" applyFill="1" applyBorder="1" applyAlignment="1">
      <alignment horizontal="center" vertical="center" wrapText="1"/>
    </xf>
    <xf numFmtId="9" fontId="0" fillId="3" borderId="5" xfId="2" applyFont="1" applyFill="1" applyBorder="1" applyAlignment="1">
      <alignment horizontal="center" vertical="center" wrapText="1"/>
    </xf>
    <xf numFmtId="9" fontId="0" fillId="3" borderId="20" xfId="2" applyFont="1" applyFill="1" applyBorder="1" applyAlignment="1">
      <alignment horizontal="center" vertical="center" wrapText="1"/>
    </xf>
    <xf numFmtId="9" fontId="0" fillId="3" borderId="9" xfId="2" applyFont="1" applyFill="1" applyBorder="1" applyAlignment="1">
      <alignment horizontal="center" vertical="center" wrapText="1"/>
    </xf>
    <xf numFmtId="10" fontId="0" fillId="3" borderId="5" xfId="2" applyNumberFormat="1" applyFont="1" applyFill="1" applyBorder="1" applyAlignment="1">
      <alignment horizontal="center" vertical="center" wrapText="1"/>
    </xf>
    <xf numFmtId="10" fontId="0" fillId="3" borderId="20" xfId="2" applyNumberFormat="1" applyFont="1" applyFill="1" applyBorder="1" applyAlignment="1">
      <alignment horizontal="center" vertical="center" wrapText="1"/>
    </xf>
    <xf numFmtId="10" fontId="0" fillId="3" borderId="9" xfId="2" applyNumberFormat="1" applyFont="1" applyFill="1" applyBorder="1" applyAlignment="1">
      <alignment horizontal="center" vertical="center" wrapText="1"/>
    </xf>
    <xf numFmtId="0" fontId="0" fillId="0" borderId="5" xfId="0" applyFont="1" applyFill="1" applyBorder="1" applyAlignment="1" applyProtection="1">
      <alignment horizontal="left" vertical="center" wrapText="1"/>
      <protection locked="0"/>
    </xf>
    <xf numFmtId="0" fontId="2" fillId="2" borderId="4" xfId="0" applyFont="1" applyFill="1" applyBorder="1" applyAlignment="1">
      <alignment horizontal="left" vertical="center" wrapText="1"/>
    </xf>
    <xf numFmtId="0" fontId="0" fillId="0" borderId="13"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0" fillId="0" borderId="22" xfId="0" applyFont="1" applyFill="1" applyBorder="1" applyAlignment="1" applyProtection="1">
      <alignment horizontal="left" vertical="center" wrapText="1"/>
      <protection locked="0"/>
    </xf>
    <xf numFmtId="0" fontId="0" fillId="0" borderId="23" xfId="0" applyFont="1" applyFill="1" applyBorder="1" applyAlignment="1" applyProtection="1">
      <alignment horizontal="left" vertical="center" wrapText="1"/>
      <protection locked="0"/>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7" fontId="1" fillId="3" borderId="4" xfId="1" applyNumberFormat="1" applyFont="1" applyFill="1" applyBorder="1" applyAlignment="1">
      <alignment horizontal="righ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166" fontId="0" fillId="3" borderId="1" xfId="0" applyNumberFormat="1" applyFont="1" applyFill="1" applyBorder="1" applyAlignment="1">
      <alignment horizontal="right" vertical="center"/>
    </xf>
    <xf numFmtId="166" fontId="0" fillId="3" borderId="3" xfId="0" applyNumberFormat="1" applyFont="1" applyFill="1" applyBorder="1" applyAlignment="1">
      <alignment horizontal="right" vertical="center"/>
    </xf>
    <xf numFmtId="7" fontId="2" fillId="3" borderId="18" xfId="1" applyNumberFormat="1" applyFont="1" applyFill="1" applyBorder="1" applyAlignment="1">
      <alignment horizontal="right" vertical="center"/>
    </xf>
    <xf numFmtId="7" fontId="2" fillId="3" borderId="19" xfId="1" applyNumberFormat="1" applyFont="1" applyFill="1" applyBorder="1" applyAlignment="1">
      <alignment horizontal="right" vertical="center"/>
    </xf>
    <xf numFmtId="0" fontId="0" fillId="0" borderId="25"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10" xfId="0" applyFont="1" applyFill="1" applyBorder="1" applyAlignment="1" applyProtection="1">
      <alignment horizontal="left" vertical="center" wrapText="1"/>
      <protection locked="0"/>
    </xf>
    <xf numFmtId="9" fontId="0" fillId="3" borderId="5" xfId="2" applyNumberFormat="1" applyFont="1" applyFill="1" applyBorder="1" applyAlignment="1">
      <alignment horizontal="center" vertical="center" wrapText="1"/>
    </xf>
    <xf numFmtId="9" fontId="0" fillId="3" borderId="20" xfId="2" applyNumberFormat="1" applyFont="1" applyFill="1" applyBorder="1" applyAlignment="1">
      <alignment horizontal="center" vertical="center" wrapText="1"/>
    </xf>
    <xf numFmtId="9" fontId="0" fillId="3" borderId="9" xfId="2" applyNumberFormat="1"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16"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16" xfId="0" applyFill="1" applyBorder="1" applyAlignment="1" applyProtection="1">
      <alignment horizontal="left" vertical="center" wrapText="1"/>
      <protection locked="0"/>
    </xf>
    <xf numFmtId="0" fontId="0" fillId="0" borderId="11" xfId="0" applyFont="1" applyFill="1" applyBorder="1" applyAlignment="1">
      <alignment horizontal="left" vertical="center" wrapText="1"/>
    </xf>
    <xf numFmtId="166" fontId="2" fillId="3" borderId="4" xfId="1" applyNumberFormat="1" applyFont="1" applyFill="1" applyBorder="1" applyAlignment="1">
      <alignment horizontal="right" vertical="center"/>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7" xfId="0" applyFont="1" applyFill="1" applyBorder="1" applyAlignment="1">
      <alignment horizontal="left" vertical="center" wrapText="1"/>
    </xf>
    <xf numFmtId="166" fontId="1" fillId="3" borderId="4" xfId="1" applyNumberFormat="1" applyFont="1" applyFill="1" applyBorder="1" applyAlignment="1">
      <alignment horizontal="right" vertical="center"/>
    </xf>
    <xf numFmtId="165" fontId="0" fillId="3" borderId="1" xfId="0" applyNumberFormat="1" applyFont="1" applyFill="1" applyBorder="1" applyAlignment="1">
      <alignment horizontal="left" vertical="center" wrapText="1"/>
    </xf>
    <xf numFmtId="165" fontId="0" fillId="3" borderId="2" xfId="0" applyNumberFormat="1" applyFont="1" applyFill="1" applyBorder="1" applyAlignment="1">
      <alignment horizontal="left" vertical="center" wrapText="1"/>
    </xf>
    <xf numFmtId="165" fontId="0" fillId="3" borderId="3" xfId="0" applyNumberFormat="1" applyFont="1" applyFill="1" applyBorder="1" applyAlignment="1">
      <alignment horizontal="left" vertical="center" wrapText="1"/>
    </xf>
    <xf numFmtId="7" fontId="2" fillId="3" borderId="30" xfId="1" applyNumberFormat="1" applyFont="1" applyFill="1" applyBorder="1" applyAlignment="1">
      <alignment horizontal="right" vertical="center" wrapText="1"/>
    </xf>
    <xf numFmtId="7" fontId="2" fillId="3" borderId="32" xfId="1" applyNumberFormat="1" applyFont="1" applyFill="1" applyBorder="1" applyAlignment="1">
      <alignment horizontal="right" vertical="center" wrapText="1"/>
    </xf>
    <xf numFmtId="166" fontId="2" fillId="3" borderId="30" xfId="0" applyNumberFormat="1" applyFont="1" applyFill="1" applyBorder="1" applyAlignment="1">
      <alignment horizontal="right" vertical="center"/>
    </xf>
    <xf numFmtId="166" fontId="2" fillId="3" borderId="32" xfId="0" applyNumberFormat="1" applyFont="1" applyFill="1" applyBorder="1" applyAlignment="1">
      <alignment horizontal="right" vertical="center"/>
    </xf>
    <xf numFmtId="14" fontId="0" fillId="0" borderId="1" xfId="0" applyNumberFormat="1" applyFont="1" applyBorder="1" applyAlignment="1" applyProtection="1">
      <alignment horizontal="center" vertical="top"/>
      <protection locked="0"/>
    </xf>
    <xf numFmtId="0" fontId="0" fillId="0" borderId="3" xfId="0" applyFont="1" applyBorder="1" applyAlignment="1" applyProtection="1">
      <alignment horizontal="center" vertical="top"/>
      <protection locked="0"/>
    </xf>
    <xf numFmtId="0" fontId="0" fillId="0" borderId="1" xfId="0" applyFont="1" applyBorder="1" applyAlignment="1" applyProtection="1">
      <alignment horizontal="center" vertical="top" wrapText="1"/>
      <protection locked="0"/>
    </xf>
    <xf numFmtId="0" fontId="0" fillId="0" borderId="2" xfId="0" applyFont="1" applyBorder="1" applyAlignment="1" applyProtection="1">
      <alignment horizontal="center" vertical="top" wrapText="1"/>
      <protection locked="0"/>
    </xf>
    <xf numFmtId="0" fontId="0" fillId="0" borderId="3" xfId="0" applyFont="1" applyBorder="1" applyAlignment="1" applyProtection="1">
      <alignment horizontal="center" vertical="top" wrapText="1"/>
      <protection locked="0"/>
    </xf>
    <xf numFmtId="0" fontId="0" fillId="0" borderId="0" xfId="0" applyFont="1" applyAlignment="1">
      <alignment horizontal="left" vertical="center" wrapText="1"/>
    </xf>
    <xf numFmtId="0" fontId="2" fillId="0" borderId="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2"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10" fontId="2" fillId="4" borderId="4" xfId="2" applyNumberFormat="1" applyFont="1" applyFill="1" applyBorder="1" applyAlignment="1">
      <alignment horizontal="center" vertical="center" wrapText="1"/>
    </xf>
    <xf numFmtId="0" fontId="2" fillId="4" borderId="1"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2" fillId="4" borderId="31" xfId="0" applyFont="1" applyFill="1" applyBorder="1" applyAlignment="1">
      <alignment horizontal="right" vertical="center"/>
    </xf>
    <xf numFmtId="0" fontId="2" fillId="4" borderId="32" xfId="0" applyFont="1" applyFill="1" applyBorder="1" applyAlignment="1">
      <alignment horizontal="right" vertical="center"/>
    </xf>
    <xf numFmtId="0" fontId="2" fillId="4" borderId="6" xfId="0" applyFont="1" applyFill="1" applyBorder="1" applyAlignment="1">
      <alignment horizontal="center" vertical="top" wrapText="1"/>
    </xf>
    <xf numFmtId="0" fontId="2" fillId="4" borderId="6" xfId="0" applyFont="1" applyFill="1" applyBorder="1" applyAlignment="1">
      <alignment horizontal="left" vertical="top"/>
    </xf>
    <xf numFmtId="0" fontId="2" fillId="4" borderId="7" xfId="0" applyFont="1" applyFill="1" applyBorder="1" applyAlignment="1">
      <alignment horizontal="left" vertical="top"/>
    </xf>
    <xf numFmtId="0" fontId="2" fillId="4" borderId="5" xfId="0" applyFont="1" applyFill="1" applyBorder="1" applyAlignment="1">
      <alignment horizontal="center" vertical="center" wrapText="1"/>
    </xf>
    <xf numFmtId="0" fontId="2" fillId="4" borderId="21" xfId="0" applyFont="1" applyFill="1" applyBorder="1" applyAlignment="1">
      <alignment horizontal="center" vertical="top" wrapText="1"/>
    </xf>
    <xf numFmtId="0" fontId="2" fillId="4" borderId="21" xfId="0" applyFont="1" applyFill="1" applyBorder="1" applyAlignment="1">
      <alignment horizontal="left" vertical="top"/>
    </xf>
    <xf numFmtId="0" fontId="2" fillId="4" borderId="22" xfId="0" applyFont="1" applyFill="1" applyBorder="1" applyAlignment="1">
      <alignment horizontal="left" vertical="top"/>
    </xf>
    <xf numFmtId="0" fontId="2" fillId="4" borderId="30" xfId="0" applyFont="1" applyFill="1" applyBorder="1" applyAlignment="1">
      <alignment horizontal="right" vertical="center" wrapText="1"/>
    </xf>
    <xf numFmtId="0" fontId="2" fillId="4" borderId="31" xfId="0" applyFont="1" applyFill="1" applyBorder="1" applyAlignment="1">
      <alignment horizontal="right" vertical="center" wrapText="1"/>
    </xf>
    <xf numFmtId="0" fontId="0" fillId="4" borderId="3" xfId="0" applyFont="1" applyFill="1" applyBorder="1" applyAlignment="1">
      <alignment horizontal="left" vertical="center" wrapText="1"/>
    </xf>
    <xf numFmtId="0" fontId="0" fillId="4" borderId="3" xfId="0" applyFill="1" applyBorder="1" applyAlignment="1">
      <alignment horizontal="left" vertical="center"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5" xfId="0" applyFont="1" applyFill="1" applyBorder="1" applyAlignment="1">
      <alignment horizontal="center" vertical="top" wrapText="1"/>
    </xf>
    <xf numFmtId="0" fontId="2" fillId="4" borderId="21" xfId="0" applyFont="1" applyFill="1" applyBorder="1" applyAlignment="1">
      <alignment horizontal="left" vertical="top" wrapText="1"/>
    </xf>
    <xf numFmtId="0" fontId="2" fillId="4" borderId="22" xfId="0" applyFont="1" applyFill="1" applyBorder="1" applyAlignment="1">
      <alignment horizontal="left" vertical="top" wrapText="1"/>
    </xf>
    <xf numFmtId="0" fontId="2" fillId="4" borderId="9" xfId="0" applyFont="1" applyFill="1" applyBorder="1" applyAlignment="1">
      <alignment horizontal="center" vertical="top" wrapText="1"/>
    </xf>
    <xf numFmtId="0" fontId="2" fillId="4" borderId="8" xfId="0" applyFont="1" applyFill="1" applyBorder="1" applyAlignment="1">
      <alignment horizontal="left" vertical="top" wrapText="1"/>
    </xf>
    <xf numFmtId="0" fontId="2" fillId="4" borderId="6" xfId="0" applyFont="1" applyFill="1" applyBorder="1" applyAlignment="1">
      <alignment horizontal="center" vertical="center" wrapText="1"/>
    </xf>
    <xf numFmtId="0" fontId="2" fillId="4" borderId="23" xfId="0" applyFont="1" applyFill="1" applyBorder="1" applyAlignment="1">
      <alignment horizontal="left" vertical="top" wrapText="1"/>
    </xf>
    <xf numFmtId="0" fontId="0" fillId="4" borderId="21" xfId="0" applyFont="1" applyFill="1" applyBorder="1" applyAlignment="1">
      <alignment horizontal="center" vertical="center" wrapText="1"/>
    </xf>
    <xf numFmtId="42" fontId="13" fillId="3" borderId="1" xfId="1" applyNumberFormat="1" applyFont="1" applyFill="1" applyBorder="1" applyAlignment="1">
      <alignment horizontal="center" vertical="center"/>
    </xf>
    <xf numFmtId="42" fontId="13" fillId="3" borderId="3" xfId="1" applyNumberFormat="1" applyFont="1" applyFill="1" applyBorder="1" applyAlignment="1">
      <alignment horizontal="center" vertical="center"/>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EDEBDF"/>
      <color rgb="FFD3B68E"/>
      <color rgb="FFC4BD97"/>
      <color rgb="FFD6B711"/>
      <color rgb="FFB09600"/>
      <color rgb="FF8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26"/>
  <sheetViews>
    <sheetView tabSelected="1" topLeftCell="A74" zoomScaleNormal="100" workbookViewId="0">
      <selection activeCell="E97" sqref="E97"/>
    </sheetView>
  </sheetViews>
  <sheetFormatPr baseColWidth="10" defaultColWidth="11.42578125" defaultRowHeight="15" x14ac:dyDescent="0.25"/>
  <cols>
    <col min="1" max="1" width="10.42578125" style="4" customWidth="1"/>
    <col min="2" max="2" width="7.5703125" style="4" customWidth="1"/>
    <col min="3" max="3" width="8.28515625" style="4" bestFit="1" customWidth="1"/>
    <col min="4" max="4" width="11.5703125" style="4" customWidth="1"/>
    <col min="5" max="6" width="12.7109375" style="4" customWidth="1"/>
    <col min="7" max="7" width="13.7109375" style="4" customWidth="1"/>
    <col min="8" max="8" width="13.140625" style="4" customWidth="1"/>
    <col min="9" max="12" width="13.7109375" style="4" customWidth="1"/>
    <col min="13" max="16384" width="11.42578125" style="4"/>
  </cols>
  <sheetData>
    <row r="2" spans="1:11" s="2" customFormat="1" ht="132.75" customHeight="1" x14ac:dyDescent="0.25">
      <c r="A2" s="1" t="s">
        <v>0</v>
      </c>
      <c r="C2" s="95" t="s">
        <v>86</v>
      </c>
      <c r="D2" s="95"/>
      <c r="E2" s="95"/>
      <c r="F2" s="95"/>
      <c r="G2" s="95"/>
      <c r="H2" s="95"/>
      <c r="I2" s="95"/>
      <c r="J2" s="95"/>
      <c r="K2" s="95"/>
    </row>
    <row r="3" spans="1:11" s="2" customFormat="1" ht="15" customHeight="1" x14ac:dyDescent="0.25">
      <c r="A3" s="1"/>
      <c r="C3" s="55"/>
      <c r="D3" s="55"/>
      <c r="E3" s="55"/>
      <c r="F3" s="55"/>
      <c r="G3" s="55"/>
      <c r="H3" s="55"/>
      <c r="I3" s="55"/>
      <c r="J3" s="55"/>
      <c r="K3" s="55"/>
    </row>
    <row r="4" spans="1:11" s="2" customFormat="1" ht="48.75" customHeight="1" x14ac:dyDescent="0.25">
      <c r="A4" s="93" t="s">
        <v>69</v>
      </c>
      <c r="B4" s="93"/>
      <c r="C4" s="95" t="s">
        <v>87</v>
      </c>
      <c r="D4" s="95"/>
      <c r="E4" s="95"/>
      <c r="F4" s="95"/>
      <c r="G4" s="95"/>
      <c r="H4" s="95"/>
      <c r="I4" s="95"/>
      <c r="J4" s="95"/>
      <c r="K4" s="95"/>
    </row>
    <row r="5" spans="1:11" s="2" customFormat="1" ht="15" customHeight="1" x14ac:dyDescent="0.25">
      <c r="A5" s="56"/>
      <c r="B5" s="56"/>
      <c r="C5" s="55"/>
      <c r="D5" s="55"/>
      <c r="E5" s="55"/>
      <c r="F5" s="55"/>
      <c r="G5" s="55"/>
      <c r="H5" s="55"/>
      <c r="I5" s="55"/>
      <c r="J5" s="55"/>
      <c r="K5" s="55"/>
    </row>
    <row r="6" spans="1:11" s="2" customFormat="1" ht="15" customHeight="1" x14ac:dyDescent="0.25">
      <c r="A6" s="54"/>
      <c r="B6" s="54"/>
      <c r="C6" s="53"/>
      <c r="D6" s="53"/>
      <c r="E6" s="53"/>
      <c r="F6" s="53"/>
      <c r="G6" s="53"/>
      <c r="H6" s="53"/>
      <c r="I6" s="53"/>
      <c r="J6" s="53"/>
      <c r="K6" s="53"/>
    </row>
    <row r="7" spans="1:11" x14ac:dyDescent="0.25">
      <c r="A7" s="3" t="s">
        <v>52</v>
      </c>
    </row>
    <row r="8" spans="1:11" ht="15" customHeight="1" x14ac:dyDescent="0.25"/>
    <row r="9" spans="1:11" ht="27.95" customHeight="1" x14ac:dyDescent="0.25">
      <c r="A9" s="167" t="s">
        <v>38</v>
      </c>
      <c r="B9" s="168"/>
      <c r="C9" s="168"/>
      <c r="D9" s="169"/>
      <c r="E9" s="206">
        <v>480000</v>
      </c>
      <c r="F9" s="207"/>
      <c r="G9" s="17" t="s">
        <v>68</v>
      </c>
    </row>
    <row r="10" spans="1:11" x14ac:dyDescent="0.25">
      <c r="A10" s="5"/>
      <c r="B10" s="5"/>
      <c r="C10" s="5"/>
      <c r="D10" s="5"/>
      <c r="E10" s="5"/>
      <c r="F10" s="5"/>
      <c r="G10" s="5"/>
      <c r="H10" s="5"/>
      <c r="I10" s="5"/>
      <c r="J10" s="5"/>
      <c r="K10" s="5"/>
    </row>
    <row r="11" spans="1:11" x14ac:dyDescent="0.25">
      <c r="A11" s="6" t="s">
        <v>73</v>
      </c>
      <c r="F11" s="7"/>
    </row>
    <row r="12" spans="1:11" x14ac:dyDescent="0.25">
      <c r="F12" s="29" t="s">
        <v>48</v>
      </c>
    </row>
    <row r="13" spans="1:11" ht="27.95" customHeight="1" x14ac:dyDescent="0.25">
      <c r="A13" s="170" t="s">
        <v>45</v>
      </c>
      <c r="B13" s="171"/>
      <c r="C13" s="27"/>
      <c r="D13" s="167" t="s">
        <v>46</v>
      </c>
      <c r="E13" s="169"/>
      <c r="F13" s="39">
        <v>0</v>
      </c>
      <c r="H13" s="167" t="s">
        <v>37</v>
      </c>
      <c r="I13" s="168"/>
      <c r="J13" s="169"/>
      <c r="K13" s="65">
        <f>((K21-K19)*(E9-H19)/(H21-H19))+K19</f>
        <v>0</v>
      </c>
    </row>
    <row r="14" spans="1:11" x14ac:dyDescent="0.25">
      <c r="D14" s="8" t="s">
        <v>1</v>
      </c>
    </row>
    <row r="15" spans="1:11" s="9" customFormat="1" ht="11.25" x14ac:dyDescent="0.2"/>
    <row r="16" spans="1:11" s="9" customFormat="1" x14ac:dyDescent="0.25">
      <c r="D16" s="8"/>
      <c r="H16" s="32" t="s">
        <v>74</v>
      </c>
    </row>
    <row r="17" spans="1:11" s="9" customFormat="1" ht="12" x14ac:dyDescent="0.2">
      <c r="B17" s="45"/>
      <c r="C17" s="46"/>
      <c r="D17" s="10"/>
    </row>
    <row r="18" spans="1:11" s="31" customFormat="1" ht="30" x14ac:dyDescent="0.25">
      <c r="A18" s="28"/>
      <c r="B18" s="45"/>
      <c r="C18" s="47"/>
      <c r="D18" s="30"/>
      <c r="E18" s="30"/>
      <c r="F18" s="30"/>
      <c r="G18" s="30"/>
      <c r="H18" s="66" t="s">
        <v>47</v>
      </c>
      <c r="I18" s="66" t="s">
        <v>2</v>
      </c>
      <c r="J18" s="66" t="s">
        <v>64</v>
      </c>
      <c r="K18" s="67" t="s">
        <v>3</v>
      </c>
    </row>
    <row r="19" spans="1:11" s="31" customFormat="1" ht="28.5" customHeight="1" x14ac:dyDescent="0.25">
      <c r="A19" s="28"/>
      <c r="B19" s="48"/>
      <c r="C19" s="48"/>
      <c r="D19" s="30"/>
      <c r="E19" s="30"/>
      <c r="F19" s="30"/>
      <c r="G19" s="30"/>
      <c r="H19" s="68">
        <v>350000</v>
      </c>
      <c r="I19" s="38"/>
      <c r="J19" s="38"/>
      <c r="K19" s="65">
        <f>((J19-I19)*F13)+I19</f>
        <v>0</v>
      </c>
    </row>
    <row r="20" spans="1:11" s="31" customFormat="1" x14ac:dyDescent="0.25">
      <c r="A20" s="28"/>
      <c r="B20" s="45"/>
      <c r="C20" s="45"/>
      <c r="D20" s="30"/>
      <c r="E20" s="30"/>
      <c r="F20" s="30"/>
      <c r="G20" s="30"/>
      <c r="H20" s="69"/>
      <c r="I20" s="69"/>
      <c r="J20" s="69"/>
      <c r="K20" s="70"/>
    </row>
    <row r="21" spans="1:11" s="31" customFormat="1" ht="27.75" customHeight="1" x14ac:dyDescent="0.25">
      <c r="A21" s="28"/>
      <c r="B21" s="45"/>
      <c r="C21" s="45"/>
      <c r="D21" s="30"/>
      <c r="E21" s="30"/>
      <c r="F21" s="30"/>
      <c r="G21" s="30"/>
      <c r="H21" s="68">
        <v>500000</v>
      </c>
      <c r="I21" s="38"/>
      <c r="J21" s="38"/>
      <c r="K21" s="65">
        <f>((J21-I21)*F13)+I21</f>
        <v>0</v>
      </c>
    </row>
    <row r="22" spans="1:11" x14ac:dyDescent="0.25">
      <c r="A22" s="11"/>
      <c r="B22" s="12"/>
      <c r="C22" s="12"/>
      <c r="D22" s="5"/>
      <c r="E22" s="5"/>
      <c r="F22" s="5"/>
      <c r="G22" s="5"/>
      <c r="H22" s="5"/>
      <c r="I22" s="5"/>
      <c r="J22" s="5"/>
      <c r="K22" s="5"/>
    </row>
    <row r="23" spans="1:11" x14ac:dyDescent="0.25">
      <c r="A23" s="3" t="s">
        <v>4</v>
      </c>
      <c r="B23" s="12"/>
      <c r="C23" s="12"/>
      <c r="D23" s="5"/>
      <c r="E23" s="5"/>
      <c r="F23" s="5"/>
      <c r="G23" s="5"/>
      <c r="H23" s="5"/>
      <c r="I23" s="5"/>
      <c r="J23" s="5"/>
      <c r="K23" s="5"/>
    </row>
    <row r="24" spans="1:11" x14ac:dyDescent="0.25">
      <c r="A24" s="11"/>
      <c r="B24" s="12"/>
      <c r="C24" s="12"/>
      <c r="D24" s="5"/>
      <c r="E24" s="5"/>
      <c r="F24" s="5"/>
      <c r="G24" s="5"/>
      <c r="H24" s="5"/>
      <c r="I24" s="5"/>
      <c r="J24" s="5"/>
      <c r="K24" s="5"/>
    </row>
    <row r="25" spans="1:11" ht="15" customHeight="1" x14ac:dyDescent="0.25">
      <c r="A25" s="172" t="s">
        <v>5</v>
      </c>
      <c r="B25" s="172" t="s">
        <v>55</v>
      </c>
      <c r="C25" s="172"/>
      <c r="D25" s="173" t="s">
        <v>6</v>
      </c>
      <c r="E25" s="174"/>
      <c r="F25" s="174"/>
      <c r="G25" s="174"/>
      <c r="H25" s="174"/>
      <c r="I25" s="174"/>
      <c r="J25" s="174"/>
      <c r="K25" s="175"/>
    </row>
    <row r="26" spans="1:11" ht="30" customHeight="1" x14ac:dyDescent="0.25">
      <c r="A26" s="176"/>
      <c r="B26" s="177" t="s">
        <v>7</v>
      </c>
      <c r="C26" s="178" t="s">
        <v>8</v>
      </c>
      <c r="D26" s="178" t="s">
        <v>9</v>
      </c>
      <c r="E26" s="178" t="s">
        <v>58</v>
      </c>
      <c r="F26" s="176" t="s">
        <v>43</v>
      </c>
      <c r="G26" s="176"/>
      <c r="H26" s="176"/>
      <c r="I26" s="176"/>
      <c r="J26" s="176"/>
      <c r="K26" s="176"/>
    </row>
    <row r="27" spans="1:11" ht="27.95" customHeight="1" x14ac:dyDescent="0.25">
      <c r="A27" s="96">
        <v>1</v>
      </c>
      <c r="B27" s="99">
        <v>0.03</v>
      </c>
      <c r="C27" s="102">
        <f>B27+E27+E28+E29+E30</f>
        <v>0.03</v>
      </c>
      <c r="D27" s="71" t="s">
        <v>13</v>
      </c>
      <c r="E27" s="21"/>
      <c r="F27" s="105"/>
      <c r="G27" s="105"/>
      <c r="H27" s="105"/>
      <c r="I27" s="105"/>
      <c r="J27" s="105"/>
      <c r="K27" s="105"/>
    </row>
    <row r="28" spans="1:11" ht="27.95" customHeight="1" x14ac:dyDescent="0.25">
      <c r="A28" s="97"/>
      <c r="B28" s="100"/>
      <c r="C28" s="103"/>
      <c r="D28" s="72" t="s">
        <v>15</v>
      </c>
      <c r="E28" s="23"/>
      <c r="F28" s="107"/>
      <c r="G28" s="108"/>
      <c r="H28" s="108"/>
      <c r="I28" s="108"/>
      <c r="J28" s="108"/>
      <c r="K28" s="109"/>
    </row>
    <row r="29" spans="1:11" ht="27.95" customHeight="1" x14ac:dyDescent="0.25">
      <c r="A29" s="97"/>
      <c r="B29" s="100"/>
      <c r="C29" s="103"/>
      <c r="D29" s="72" t="s">
        <v>39</v>
      </c>
      <c r="E29" s="23"/>
      <c r="F29" s="107"/>
      <c r="G29" s="108"/>
      <c r="H29" s="108"/>
      <c r="I29" s="108"/>
      <c r="J29" s="108"/>
      <c r="K29" s="109"/>
    </row>
    <row r="30" spans="1:11" ht="27.95" customHeight="1" x14ac:dyDescent="0.25">
      <c r="A30" s="98"/>
      <c r="B30" s="101"/>
      <c r="C30" s="104"/>
      <c r="D30" s="73" t="s">
        <v>40</v>
      </c>
      <c r="E30" s="22"/>
      <c r="F30" s="115"/>
      <c r="G30" s="116"/>
      <c r="H30" s="116"/>
      <c r="I30" s="116"/>
      <c r="J30" s="116"/>
      <c r="K30" s="117"/>
    </row>
    <row r="31" spans="1:11" ht="27.95" customHeight="1" x14ac:dyDescent="0.25">
      <c r="A31" s="96">
        <v>2</v>
      </c>
      <c r="B31" s="99">
        <v>0.1</v>
      </c>
      <c r="C31" s="102">
        <f>B31+E31+E32+E33+E34+E35+E36+E37+E38+E39</f>
        <v>0.1</v>
      </c>
      <c r="D31" s="71" t="s">
        <v>13</v>
      </c>
      <c r="E31" s="21"/>
      <c r="F31" s="105"/>
      <c r="G31" s="105"/>
      <c r="H31" s="105"/>
      <c r="I31" s="105"/>
      <c r="J31" s="105"/>
      <c r="K31" s="105"/>
    </row>
    <row r="32" spans="1:11" ht="27.95" customHeight="1" x14ac:dyDescent="0.25">
      <c r="A32" s="97"/>
      <c r="B32" s="100"/>
      <c r="C32" s="103"/>
      <c r="D32" s="72" t="s">
        <v>15</v>
      </c>
      <c r="E32" s="23"/>
      <c r="F32" s="107"/>
      <c r="G32" s="108"/>
      <c r="H32" s="108"/>
      <c r="I32" s="108"/>
      <c r="J32" s="108"/>
      <c r="K32" s="109"/>
    </row>
    <row r="33" spans="1:11" ht="27.95" customHeight="1" x14ac:dyDescent="0.25">
      <c r="A33" s="97"/>
      <c r="B33" s="100"/>
      <c r="C33" s="103"/>
      <c r="D33" s="72" t="s">
        <v>39</v>
      </c>
      <c r="E33" s="23"/>
      <c r="F33" s="107"/>
      <c r="G33" s="110"/>
      <c r="H33" s="110"/>
      <c r="I33" s="110"/>
      <c r="J33" s="110"/>
      <c r="K33" s="111"/>
    </row>
    <row r="34" spans="1:11" ht="27.95" customHeight="1" x14ac:dyDescent="0.25">
      <c r="A34" s="97"/>
      <c r="B34" s="100"/>
      <c r="C34" s="103"/>
      <c r="D34" s="72" t="s">
        <v>40</v>
      </c>
      <c r="E34" s="23"/>
      <c r="F34" s="107"/>
      <c r="G34" s="110"/>
      <c r="H34" s="110"/>
      <c r="I34" s="110"/>
      <c r="J34" s="110"/>
      <c r="K34" s="111"/>
    </row>
    <row r="35" spans="1:11" ht="27.95" customHeight="1" x14ac:dyDescent="0.25">
      <c r="A35" s="97"/>
      <c r="B35" s="100"/>
      <c r="C35" s="103"/>
      <c r="D35" s="72" t="s">
        <v>16</v>
      </c>
      <c r="E35" s="23"/>
      <c r="F35" s="107"/>
      <c r="G35" s="110"/>
      <c r="H35" s="110"/>
      <c r="I35" s="110"/>
      <c r="J35" s="110"/>
      <c r="K35" s="111"/>
    </row>
    <row r="36" spans="1:11" ht="27.95" customHeight="1" x14ac:dyDescent="0.25">
      <c r="A36" s="97"/>
      <c r="B36" s="100"/>
      <c r="C36" s="103"/>
      <c r="D36" s="72" t="s">
        <v>14</v>
      </c>
      <c r="E36" s="23"/>
      <c r="F36" s="107"/>
      <c r="G36" s="110"/>
      <c r="H36" s="110"/>
      <c r="I36" s="110"/>
      <c r="J36" s="110"/>
      <c r="K36" s="111"/>
    </row>
    <row r="37" spans="1:11" ht="27.95" customHeight="1" x14ac:dyDescent="0.25">
      <c r="A37" s="97"/>
      <c r="B37" s="100"/>
      <c r="C37" s="103"/>
      <c r="D37" s="72" t="s">
        <v>41</v>
      </c>
      <c r="E37" s="23"/>
      <c r="F37" s="107"/>
      <c r="G37" s="110"/>
      <c r="H37" s="110"/>
      <c r="I37" s="110"/>
      <c r="J37" s="110"/>
      <c r="K37" s="111"/>
    </row>
    <row r="38" spans="1:11" ht="27.95" customHeight="1" x14ac:dyDescent="0.25">
      <c r="A38" s="97"/>
      <c r="B38" s="100"/>
      <c r="C38" s="103"/>
      <c r="D38" s="72" t="s">
        <v>17</v>
      </c>
      <c r="E38" s="23"/>
      <c r="F38" s="107"/>
      <c r="G38" s="110"/>
      <c r="H38" s="110"/>
      <c r="I38" s="110"/>
      <c r="J38" s="110"/>
      <c r="K38" s="111"/>
    </row>
    <row r="39" spans="1:11" ht="27.95" customHeight="1" x14ac:dyDescent="0.25">
      <c r="A39" s="98"/>
      <c r="B39" s="101"/>
      <c r="C39" s="104"/>
      <c r="D39" s="73" t="s">
        <v>42</v>
      </c>
      <c r="E39" s="22"/>
      <c r="F39" s="112"/>
      <c r="G39" s="113"/>
      <c r="H39" s="113"/>
      <c r="I39" s="113"/>
      <c r="J39" s="113"/>
      <c r="K39" s="114"/>
    </row>
    <row r="40" spans="1:11" ht="15" customHeight="1" x14ac:dyDescent="0.25">
      <c r="A40" s="172" t="s">
        <v>5</v>
      </c>
      <c r="B40" s="172" t="s">
        <v>55</v>
      </c>
      <c r="C40" s="172"/>
      <c r="D40" s="173" t="s">
        <v>6</v>
      </c>
      <c r="E40" s="174"/>
      <c r="F40" s="174"/>
      <c r="G40" s="174"/>
      <c r="H40" s="174"/>
      <c r="I40" s="174"/>
      <c r="J40" s="174"/>
      <c r="K40" s="175"/>
    </row>
    <row r="41" spans="1:11" ht="30" customHeight="1" x14ac:dyDescent="0.25">
      <c r="A41" s="176"/>
      <c r="B41" s="177" t="s">
        <v>7</v>
      </c>
      <c r="C41" s="178" t="s">
        <v>8</v>
      </c>
      <c r="D41" s="178" t="s">
        <v>9</v>
      </c>
      <c r="E41" s="178" t="s">
        <v>44</v>
      </c>
      <c r="F41" s="176" t="s">
        <v>43</v>
      </c>
      <c r="G41" s="176"/>
      <c r="H41" s="176"/>
      <c r="I41" s="176"/>
      <c r="J41" s="176"/>
      <c r="K41" s="176"/>
    </row>
    <row r="42" spans="1:11" ht="27.95" customHeight="1" x14ac:dyDescent="0.25">
      <c r="A42" s="96">
        <v>3</v>
      </c>
      <c r="B42" s="99">
        <v>0.15</v>
      </c>
      <c r="C42" s="102">
        <f>B42+E42+E43+E44+E45+E46+E47+E48</f>
        <v>0.15</v>
      </c>
      <c r="D42" s="71" t="s">
        <v>13</v>
      </c>
      <c r="E42" s="21"/>
      <c r="F42" s="105"/>
      <c r="G42" s="105"/>
      <c r="H42" s="105"/>
      <c r="I42" s="105"/>
      <c r="J42" s="105"/>
      <c r="K42" s="105"/>
    </row>
    <row r="43" spans="1:11" ht="27.95" customHeight="1" x14ac:dyDescent="0.25">
      <c r="A43" s="97"/>
      <c r="B43" s="100"/>
      <c r="C43" s="103"/>
      <c r="D43" s="72" t="s">
        <v>15</v>
      </c>
      <c r="E43" s="23"/>
      <c r="F43" s="107"/>
      <c r="G43" s="108"/>
      <c r="H43" s="108"/>
      <c r="I43" s="108"/>
      <c r="J43" s="108"/>
      <c r="K43" s="109"/>
    </row>
    <row r="44" spans="1:11" ht="27.95" customHeight="1" x14ac:dyDescent="0.25">
      <c r="A44" s="97"/>
      <c r="B44" s="100"/>
      <c r="C44" s="103"/>
      <c r="D44" s="74" t="s">
        <v>39</v>
      </c>
      <c r="E44" s="26"/>
      <c r="F44" s="132"/>
      <c r="G44" s="133"/>
      <c r="H44" s="133"/>
      <c r="I44" s="133"/>
      <c r="J44" s="133"/>
      <c r="K44" s="134"/>
    </row>
    <row r="45" spans="1:11" ht="27.95" customHeight="1" x14ac:dyDescent="0.25">
      <c r="A45" s="97"/>
      <c r="B45" s="100"/>
      <c r="C45" s="103"/>
      <c r="D45" s="72" t="s">
        <v>40</v>
      </c>
      <c r="E45" s="23"/>
      <c r="F45" s="107"/>
      <c r="G45" s="110"/>
      <c r="H45" s="110"/>
      <c r="I45" s="110"/>
      <c r="J45" s="110"/>
      <c r="K45" s="111"/>
    </row>
    <row r="46" spans="1:11" ht="27.95" customHeight="1" x14ac:dyDescent="0.25">
      <c r="A46" s="97"/>
      <c r="B46" s="100"/>
      <c r="C46" s="103"/>
      <c r="D46" s="72" t="s">
        <v>16</v>
      </c>
      <c r="E46" s="23"/>
      <c r="F46" s="107"/>
      <c r="G46" s="110"/>
      <c r="H46" s="110"/>
      <c r="I46" s="110"/>
      <c r="J46" s="110"/>
      <c r="K46" s="111"/>
    </row>
    <row r="47" spans="1:11" ht="27.95" customHeight="1" x14ac:dyDescent="0.25">
      <c r="A47" s="97"/>
      <c r="B47" s="100"/>
      <c r="C47" s="103"/>
      <c r="D47" s="72" t="s">
        <v>14</v>
      </c>
      <c r="E47" s="23"/>
      <c r="F47" s="107"/>
      <c r="G47" s="110"/>
      <c r="H47" s="110"/>
      <c r="I47" s="110"/>
      <c r="J47" s="110"/>
      <c r="K47" s="111"/>
    </row>
    <row r="48" spans="1:11" ht="27.95" customHeight="1" x14ac:dyDescent="0.25">
      <c r="A48" s="98"/>
      <c r="B48" s="101"/>
      <c r="C48" s="104"/>
      <c r="D48" s="75" t="s">
        <v>41</v>
      </c>
      <c r="E48" s="22"/>
      <c r="F48" s="115"/>
      <c r="G48" s="135"/>
      <c r="H48" s="135"/>
      <c r="I48" s="135"/>
      <c r="J48" s="135"/>
      <c r="K48" s="136"/>
    </row>
    <row r="49" spans="1:11" ht="27.95" customHeight="1" x14ac:dyDescent="0.25">
      <c r="A49" s="179" t="s">
        <v>8</v>
      </c>
      <c r="B49" s="76">
        <f>B42+B31+B27</f>
        <v>0.28000000000000003</v>
      </c>
      <c r="C49" s="180">
        <f>C42+C31+C27</f>
        <v>0.28000000000000003</v>
      </c>
      <c r="D49" s="49" t="s">
        <v>85</v>
      </c>
      <c r="E49" s="34"/>
      <c r="F49" s="35"/>
      <c r="G49" s="50"/>
      <c r="H49" s="50"/>
      <c r="I49" s="50"/>
      <c r="J49" s="50"/>
      <c r="K49" s="52"/>
    </row>
    <row r="50" spans="1:11" ht="24.95" customHeight="1" x14ac:dyDescent="0.25">
      <c r="A50" s="13"/>
      <c r="B50" s="13"/>
      <c r="C50" s="13"/>
      <c r="D50" s="13"/>
      <c r="E50" s="15"/>
      <c r="F50" s="16"/>
      <c r="G50" s="118" t="s">
        <v>49</v>
      </c>
      <c r="H50" s="119"/>
      <c r="I50" s="120"/>
      <c r="J50" s="121">
        <f>C49*K13</f>
        <v>0</v>
      </c>
      <c r="K50" s="121"/>
    </row>
    <row r="51" spans="1:11" x14ac:dyDescent="0.25">
      <c r="J51" s="33"/>
      <c r="K51" s="33"/>
    </row>
    <row r="52" spans="1:11" s="37" customFormat="1" ht="24.95" customHeight="1" x14ac:dyDescent="0.25">
      <c r="A52" s="122" t="s">
        <v>56</v>
      </c>
      <c r="B52" s="123"/>
      <c r="C52" s="123"/>
      <c r="D52" s="124"/>
      <c r="E52" s="39"/>
      <c r="F52" s="77">
        <f>E52*J50</f>
        <v>0</v>
      </c>
      <c r="G52" s="125" t="s">
        <v>57</v>
      </c>
      <c r="H52" s="126"/>
      <c r="I52" s="127"/>
      <c r="J52" s="128">
        <f>J50+F52</f>
        <v>0</v>
      </c>
      <c r="K52" s="129"/>
    </row>
    <row r="53" spans="1:11" ht="15.75" thickBot="1" x14ac:dyDescent="0.3">
      <c r="J53" s="33"/>
      <c r="K53" s="33"/>
    </row>
    <row r="54" spans="1:11" ht="24.95" customHeight="1" thickBot="1" x14ac:dyDescent="0.3">
      <c r="A54" s="106" t="s">
        <v>54</v>
      </c>
      <c r="B54" s="106"/>
      <c r="C54" s="106"/>
      <c r="D54" s="106"/>
      <c r="E54" s="36"/>
      <c r="F54" s="62">
        <f>E54*J52</f>
        <v>0</v>
      </c>
      <c r="G54" s="181" t="s">
        <v>50</v>
      </c>
      <c r="H54" s="182"/>
      <c r="I54" s="182"/>
      <c r="J54" s="130">
        <f>F54+J52</f>
        <v>0</v>
      </c>
      <c r="K54" s="131"/>
    </row>
    <row r="55" spans="1:11" x14ac:dyDescent="0.25">
      <c r="A55" s="9" t="s">
        <v>53</v>
      </c>
      <c r="C55" s="20"/>
      <c r="J55" s="33"/>
      <c r="K55" s="33"/>
    </row>
    <row r="56" spans="1:11" x14ac:dyDescent="0.25">
      <c r="A56" s="9"/>
      <c r="C56" s="20"/>
      <c r="J56" s="33"/>
      <c r="K56" s="33"/>
    </row>
    <row r="57" spans="1:11" x14ac:dyDescent="0.25">
      <c r="J57" s="33"/>
      <c r="K57" s="33"/>
    </row>
    <row r="58" spans="1:11" x14ac:dyDescent="0.25">
      <c r="A58" s="3" t="s">
        <v>51</v>
      </c>
    </row>
    <row r="60" spans="1:11" ht="15" customHeight="1" x14ac:dyDescent="0.25">
      <c r="A60" s="172" t="s">
        <v>5</v>
      </c>
      <c r="B60" s="172" t="s">
        <v>55</v>
      </c>
      <c r="C60" s="172"/>
      <c r="D60" s="173" t="s">
        <v>6</v>
      </c>
      <c r="E60" s="174"/>
      <c r="F60" s="174"/>
      <c r="G60" s="174"/>
      <c r="H60" s="174"/>
      <c r="I60" s="174"/>
      <c r="J60" s="174"/>
      <c r="K60" s="175"/>
    </row>
    <row r="61" spans="1:11" ht="30" customHeight="1" x14ac:dyDescent="0.25">
      <c r="A61" s="176"/>
      <c r="B61" s="177" t="s">
        <v>7</v>
      </c>
      <c r="C61" s="178" t="s">
        <v>8</v>
      </c>
      <c r="D61" s="178" t="s">
        <v>9</v>
      </c>
      <c r="E61" s="178" t="s">
        <v>58</v>
      </c>
      <c r="F61" s="176" t="s">
        <v>43</v>
      </c>
      <c r="G61" s="176"/>
      <c r="H61" s="176"/>
      <c r="I61" s="176"/>
      <c r="J61" s="176"/>
      <c r="K61" s="176"/>
    </row>
    <row r="62" spans="1:11" ht="27.95" customHeight="1" x14ac:dyDescent="0.25">
      <c r="A62" s="96" t="s">
        <v>10</v>
      </c>
      <c r="B62" s="99">
        <v>0.3</v>
      </c>
      <c r="C62" s="102">
        <f>B62+E62+E63+E64</f>
        <v>0.3</v>
      </c>
      <c r="D62" s="71" t="s">
        <v>13</v>
      </c>
      <c r="E62" s="24"/>
      <c r="F62" s="137"/>
      <c r="G62" s="137"/>
      <c r="H62" s="137"/>
      <c r="I62" s="137"/>
      <c r="J62" s="137"/>
      <c r="K62" s="137"/>
    </row>
    <row r="63" spans="1:11" ht="27.95" customHeight="1" x14ac:dyDescent="0.25">
      <c r="A63" s="97"/>
      <c r="B63" s="100"/>
      <c r="C63" s="103"/>
      <c r="D63" s="72" t="s">
        <v>15</v>
      </c>
      <c r="E63" s="23"/>
      <c r="F63" s="107"/>
      <c r="G63" s="108"/>
      <c r="H63" s="108"/>
      <c r="I63" s="108"/>
      <c r="J63" s="108"/>
      <c r="K63" s="109"/>
    </row>
    <row r="64" spans="1:11" ht="27.95" customHeight="1" x14ac:dyDescent="0.25">
      <c r="A64" s="98"/>
      <c r="B64" s="101"/>
      <c r="C64" s="104"/>
      <c r="D64" s="72" t="s">
        <v>39</v>
      </c>
      <c r="E64" s="25"/>
      <c r="F64" s="112"/>
      <c r="G64" s="113"/>
      <c r="H64" s="113"/>
      <c r="I64" s="113"/>
      <c r="J64" s="113"/>
      <c r="K64" s="114"/>
    </row>
    <row r="65" spans="1:11" ht="27.95" customHeight="1" x14ac:dyDescent="0.25">
      <c r="A65" s="96" t="s">
        <v>11</v>
      </c>
      <c r="B65" s="99">
        <v>0.4</v>
      </c>
      <c r="C65" s="102">
        <f>B65+E65+E66+E67+E68+E69+E70</f>
        <v>0.4</v>
      </c>
      <c r="D65" s="71" t="s">
        <v>13</v>
      </c>
      <c r="E65" s="24"/>
      <c r="F65" s="137"/>
      <c r="G65" s="137"/>
      <c r="H65" s="137"/>
      <c r="I65" s="137"/>
      <c r="J65" s="137"/>
      <c r="K65" s="137"/>
    </row>
    <row r="66" spans="1:11" ht="27.95" customHeight="1" x14ac:dyDescent="0.25">
      <c r="A66" s="97"/>
      <c r="B66" s="100"/>
      <c r="C66" s="103"/>
      <c r="D66" s="72" t="s">
        <v>15</v>
      </c>
      <c r="E66" s="23"/>
      <c r="F66" s="107"/>
      <c r="G66" s="108"/>
      <c r="H66" s="108"/>
      <c r="I66" s="108"/>
      <c r="J66" s="108"/>
      <c r="K66" s="109"/>
    </row>
    <row r="67" spans="1:11" ht="27.95" customHeight="1" x14ac:dyDescent="0.25">
      <c r="A67" s="97"/>
      <c r="B67" s="100"/>
      <c r="C67" s="103"/>
      <c r="D67" s="72" t="s">
        <v>39</v>
      </c>
      <c r="E67" s="23"/>
      <c r="F67" s="107"/>
      <c r="G67" s="110"/>
      <c r="H67" s="110"/>
      <c r="I67" s="110"/>
      <c r="J67" s="110"/>
      <c r="K67" s="111"/>
    </row>
    <row r="68" spans="1:11" ht="27.95" customHeight="1" x14ac:dyDescent="0.25">
      <c r="A68" s="97"/>
      <c r="B68" s="100"/>
      <c r="C68" s="103"/>
      <c r="D68" s="72" t="s">
        <v>40</v>
      </c>
      <c r="E68" s="23"/>
      <c r="F68" s="107"/>
      <c r="G68" s="110"/>
      <c r="H68" s="110"/>
      <c r="I68" s="110"/>
      <c r="J68" s="110"/>
      <c r="K68" s="111"/>
    </row>
    <row r="69" spans="1:11" ht="27.95" customHeight="1" x14ac:dyDescent="0.25">
      <c r="A69" s="97"/>
      <c r="B69" s="100"/>
      <c r="C69" s="103"/>
      <c r="D69" s="72" t="s">
        <v>16</v>
      </c>
      <c r="E69" s="23"/>
      <c r="F69" s="107"/>
      <c r="G69" s="110"/>
      <c r="H69" s="110"/>
      <c r="I69" s="110"/>
      <c r="J69" s="110"/>
      <c r="K69" s="111"/>
    </row>
    <row r="70" spans="1:11" ht="27.95" customHeight="1" x14ac:dyDescent="0.25">
      <c r="A70" s="98"/>
      <c r="B70" s="101"/>
      <c r="C70" s="104"/>
      <c r="D70" s="75" t="s">
        <v>14</v>
      </c>
      <c r="E70" s="25"/>
      <c r="F70" s="112"/>
      <c r="G70" s="113"/>
      <c r="H70" s="113"/>
      <c r="I70" s="113"/>
      <c r="J70" s="113"/>
      <c r="K70" s="114"/>
    </row>
    <row r="71" spans="1:11" ht="27.95" customHeight="1" x14ac:dyDescent="0.25">
      <c r="A71" s="96" t="s">
        <v>12</v>
      </c>
      <c r="B71" s="138">
        <v>0.02</v>
      </c>
      <c r="C71" s="102">
        <f>B71+E71+E72+E73+E74+E75+E76</f>
        <v>0.02</v>
      </c>
      <c r="D71" s="78" t="s">
        <v>13</v>
      </c>
      <c r="E71" s="24"/>
      <c r="F71" s="141"/>
      <c r="G71" s="141"/>
      <c r="H71" s="141"/>
      <c r="I71" s="141"/>
      <c r="J71" s="141"/>
      <c r="K71" s="141"/>
    </row>
    <row r="72" spans="1:11" ht="27.95" customHeight="1" x14ac:dyDescent="0.25">
      <c r="A72" s="97"/>
      <c r="B72" s="139"/>
      <c r="C72" s="103"/>
      <c r="D72" s="72" t="s">
        <v>15</v>
      </c>
      <c r="E72" s="23"/>
      <c r="F72" s="142"/>
      <c r="G72" s="142"/>
      <c r="H72" s="142"/>
      <c r="I72" s="142"/>
      <c r="J72" s="142"/>
      <c r="K72" s="142"/>
    </row>
    <row r="73" spans="1:11" ht="27.95" customHeight="1" x14ac:dyDescent="0.25">
      <c r="A73" s="97"/>
      <c r="B73" s="139"/>
      <c r="C73" s="103"/>
      <c r="D73" s="74" t="s">
        <v>39</v>
      </c>
      <c r="E73" s="26"/>
      <c r="F73" s="143"/>
      <c r="G73" s="144"/>
      <c r="H73" s="144"/>
      <c r="I73" s="144"/>
      <c r="J73" s="144"/>
      <c r="K73" s="144"/>
    </row>
    <row r="74" spans="1:11" ht="27.95" customHeight="1" x14ac:dyDescent="0.25">
      <c r="A74" s="97"/>
      <c r="B74" s="139"/>
      <c r="C74" s="103"/>
      <c r="D74" s="72" t="s">
        <v>40</v>
      </c>
      <c r="E74" s="23"/>
      <c r="F74" s="142"/>
      <c r="G74" s="145"/>
      <c r="H74" s="145"/>
      <c r="I74" s="145"/>
      <c r="J74" s="145"/>
      <c r="K74" s="145"/>
    </row>
    <row r="75" spans="1:11" ht="27.95" customHeight="1" x14ac:dyDescent="0.25">
      <c r="A75" s="97"/>
      <c r="B75" s="139"/>
      <c r="C75" s="103"/>
      <c r="D75" s="72" t="s">
        <v>16</v>
      </c>
      <c r="E75" s="23"/>
      <c r="F75" s="142"/>
      <c r="G75" s="145"/>
      <c r="H75" s="145"/>
      <c r="I75" s="145"/>
      <c r="J75" s="145"/>
      <c r="K75" s="145"/>
    </row>
    <row r="76" spans="1:11" ht="27.95" customHeight="1" x14ac:dyDescent="0.25">
      <c r="A76" s="98"/>
      <c r="B76" s="140"/>
      <c r="C76" s="104"/>
      <c r="D76" s="79" t="s">
        <v>14</v>
      </c>
      <c r="E76" s="25"/>
      <c r="F76" s="146"/>
      <c r="G76" s="146"/>
      <c r="H76" s="146"/>
      <c r="I76" s="146"/>
      <c r="J76" s="146"/>
      <c r="K76" s="146"/>
    </row>
    <row r="77" spans="1:11" ht="27.95" customHeight="1" x14ac:dyDescent="0.25">
      <c r="A77" s="179" t="s">
        <v>8</v>
      </c>
      <c r="B77" s="76">
        <f>SUM(B62:B76)</f>
        <v>0.72</v>
      </c>
      <c r="C77" s="180">
        <f>SUM(C62:C76)</f>
        <v>0.72</v>
      </c>
      <c r="D77" s="17" t="s">
        <v>85</v>
      </c>
      <c r="E77" s="14"/>
      <c r="F77" s="11"/>
    </row>
    <row r="78" spans="1:11" ht="24.95" customHeight="1" x14ac:dyDescent="0.25">
      <c r="A78" s="13"/>
      <c r="B78" s="13"/>
      <c r="C78" s="13"/>
      <c r="D78" s="13"/>
      <c r="E78" s="15"/>
      <c r="F78" s="16"/>
      <c r="G78" s="118" t="s">
        <v>75</v>
      </c>
      <c r="H78" s="119"/>
      <c r="I78" s="120"/>
      <c r="J78" s="152">
        <f>C77*K13</f>
        <v>0</v>
      </c>
      <c r="K78" s="152"/>
    </row>
    <row r="79" spans="1:11" ht="15" customHeight="1" x14ac:dyDescent="0.25">
      <c r="J79" s="40"/>
      <c r="K79" s="40"/>
    </row>
    <row r="80" spans="1:11" s="37" customFormat="1" ht="24.95" customHeight="1" x14ac:dyDescent="0.25">
      <c r="A80" s="122" t="s">
        <v>56</v>
      </c>
      <c r="B80" s="123"/>
      <c r="C80" s="123"/>
      <c r="D80" s="124"/>
      <c r="E80" s="39"/>
      <c r="F80" s="80">
        <f>E80*J78</f>
        <v>0</v>
      </c>
      <c r="G80" s="125" t="s">
        <v>57</v>
      </c>
      <c r="H80" s="126"/>
      <c r="I80" s="127"/>
      <c r="J80" s="128">
        <f>J78+F80</f>
        <v>0</v>
      </c>
      <c r="K80" s="129"/>
    </row>
    <row r="81" spans="1:11" ht="15" customHeight="1" x14ac:dyDescent="0.25">
      <c r="J81" s="40"/>
      <c r="K81" s="40"/>
    </row>
    <row r="82" spans="1:11" ht="24.95" customHeight="1" x14ac:dyDescent="0.25">
      <c r="A82" s="106" t="s">
        <v>54</v>
      </c>
      <c r="B82" s="106"/>
      <c r="C82" s="106"/>
      <c r="D82" s="106"/>
      <c r="E82" s="36"/>
      <c r="F82" s="61">
        <f>E82*J80</f>
        <v>0</v>
      </c>
      <c r="G82" s="181" t="s">
        <v>76</v>
      </c>
      <c r="H82" s="182"/>
      <c r="I82" s="182"/>
      <c r="J82" s="147">
        <f>F82+J80</f>
        <v>0</v>
      </c>
      <c r="K82" s="147"/>
    </row>
    <row r="83" spans="1:11" ht="15" customHeight="1" x14ac:dyDescent="0.25">
      <c r="A83" s="9" t="s">
        <v>53</v>
      </c>
      <c r="C83" s="20"/>
      <c r="J83" s="40"/>
      <c r="K83" s="40"/>
    </row>
    <row r="84" spans="1:11" ht="15" customHeight="1" thickBot="1" x14ac:dyDescent="0.3">
      <c r="A84" s="5"/>
      <c r="B84" s="5"/>
      <c r="C84" s="5"/>
      <c r="D84" s="5"/>
      <c r="E84" s="5"/>
      <c r="F84" s="5"/>
      <c r="G84" s="5"/>
      <c r="H84" s="5"/>
      <c r="I84" s="5"/>
      <c r="J84" s="5"/>
      <c r="K84" s="5"/>
    </row>
    <row r="85" spans="1:11" s="17" customFormat="1" ht="24.95" customHeight="1" thickBot="1" x14ac:dyDescent="0.3">
      <c r="F85" s="63"/>
      <c r="G85" s="183" t="s">
        <v>77</v>
      </c>
      <c r="H85" s="183"/>
      <c r="I85" s="184"/>
      <c r="J85" s="158">
        <f>J82+J54</f>
        <v>0</v>
      </c>
      <c r="K85" s="159"/>
    </row>
    <row r="86" spans="1:11" x14ac:dyDescent="0.25">
      <c r="A86" s="18"/>
    </row>
    <row r="87" spans="1:11" x14ac:dyDescent="0.25">
      <c r="A87" s="18" t="s">
        <v>78</v>
      </c>
    </row>
    <row r="88" spans="1:11" ht="15" customHeight="1" x14ac:dyDescent="0.25"/>
    <row r="89" spans="1:11" ht="15" customHeight="1" x14ac:dyDescent="0.25">
      <c r="A89" s="185" t="s">
        <v>62</v>
      </c>
      <c r="B89" s="186" t="s">
        <v>18</v>
      </c>
      <c r="C89" s="187"/>
      <c r="D89" s="187"/>
      <c r="E89" s="187"/>
      <c r="F89" s="187"/>
      <c r="G89" s="187"/>
      <c r="H89" s="187"/>
      <c r="I89" s="187"/>
      <c r="J89" s="187"/>
      <c r="K89" s="188" t="s">
        <v>8</v>
      </c>
    </row>
    <row r="90" spans="1:11" x14ac:dyDescent="0.25">
      <c r="A90" s="189"/>
      <c r="B90" s="190"/>
      <c r="C90" s="191"/>
      <c r="D90" s="191"/>
      <c r="E90" s="191"/>
      <c r="F90" s="191"/>
      <c r="G90" s="191"/>
      <c r="H90" s="191"/>
      <c r="I90" s="191"/>
      <c r="J90" s="191"/>
      <c r="K90" s="177" t="s">
        <v>19</v>
      </c>
    </row>
    <row r="91" spans="1:11" ht="27.95" customHeight="1" x14ac:dyDescent="0.25">
      <c r="A91" s="81" t="s">
        <v>59</v>
      </c>
      <c r="B91" s="118" t="s">
        <v>83</v>
      </c>
      <c r="C91" s="119"/>
      <c r="D91" s="119"/>
      <c r="E91" s="119"/>
      <c r="F91" s="119"/>
      <c r="G91" s="119"/>
      <c r="H91" s="119"/>
      <c r="I91" s="119"/>
      <c r="J91" s="119"/>
      <c r="K91" s="41"/>
    </row>
    <row r="92" spans="1:11" ht="27.95" customHeight="1" x14ac:dyDescent="0.25">
      <c r="A92" s="81" t="s">
        <v>60</v>
      </c>
      <c r="B92" s="148" t="s">
        <v>80</v>
      </c>
      <c r="C92" s="149"/>
      <c r="D92" s="149"/>
      <c r="E92" s="149"/>
      <c r="F92" s="149"/>
      <c r="G92" s="149"/>
      <c r="H92" s="149"/>
      <c r="I92" s="149"/>
      <c r="J92" s="149"/>
      <c r="K92" s="41"/>
    </row>
    <row r="93" spans="1:11" ht="27.95" customHeight="1" x14ac:dyDescent="0.25">
      <c r="A93" s="81" t="s">
        <v>61</v>
      </c>
      <c r="B93" s="150" t="s">
        <v>81</v>
      </c>
      <c r="C93" s="151"/>
      <c r="D93" s="151"/>
      <c r="E93" s="151"/>
      <c r="F93" s="151"/>
      <c r="G93" s="151"/>
      <c r="H93" s="151"/>
      <c r="I93" s="151"/>
      <c r="J93" s="151"/>
      <c r="K93" s="41"/>
    </row>
    <row r="94" spans="1:11" ht="27.95" customHeight="1" x14ac:dyDescent="0.25">
      <c r="A94" s="88"/>
      <c r="B94" s="90"/>
      <c r="C94" s="90"/>
      <c r="D94" s="90"/>
      <c r="E94" s="90"/>
      <c r="F94" s="91"/>
      <c r="G94" s="153" t="s">
        <v>82</v>
      </c>
      <c r="H94" s="154"/>
      <c r="I94" s="154"/>
      <c r="J94" s="155"/>
      <c r="K94" s="89">
        <f>SUM(K91:K93)</f>
        <v>0</v>
      </c>
    </row>
    <row r="95" spans="1:11" ht="15" customHeight="1" x14ac:dyDescent="0.25">
      <c r="B95" s="51" t="s">
        <v>63</v>
      </c>
      <c r="C95" s="5"/>
      <c r="D95" s="5"/>
      <c r="E95" s="5"/>
      <c r="F95" s="5"/>
      <c r="G95" s="5"/>
      <c r="H95" s="5"/>
      <c r="I95" s="5"/>
      <c r="J95" s="5"/>
      <c r="K95" s="5"/>
    </row>
    <row r="96" spans="1:11" ht="15" customHeight="1" x14ac:dyDescent="0.25">
      <c r="B96" s="51"/>
      <c r="C96" s="5"/>
      <c r="D96" s="5"/>
      <c r="E96" s="5"/>
      <c r="F96" s="5"/>
      <c r="G96" s="5"/>
      <c r="H96" s="5"/>
      <c r="I96" s="5"/>
      <c r="J96" s="5"/>
      <c r="K96" s="5"/>
    </row>
    <row r="97" spans="1:12" ht="24.95" customHeight="1" x14ac:dyDescent="0.25">
      <c r="A97" s="106" t="s">
        <v>54</v>
      </c>
      <c r="B97" s="106"/>
      <c r="C97" s="106"/>
      <c r="D97" s="106"/>
      <c r="E97" s="36"/>
      <c r="F97" s="61">
        <f>E97*K94</f>
        <v>0</v>
      </c>
      <c r="G97" s="181" t="s">
        <v>84</v>
      </c>
      <c r="H97" s="182"/>
      <c r="I97" s="182"/>
      <c r="J97" s="147">
        <f>F97+K94</f>
        <v>0</v>
      </c>
      <c r="K97" s="147"/>
    </row>
    <row r="98" spans="1:12" ht="15" customHeight="1" x14ac:dyDescent="0.25">
      <c r="A98" s="9" t="s">
        <v>53</v>
      </c>
      <c r="C98" s="20"/>
      <c r="J98" s="40"/>
      <c r="K98" s="40"/>
    </row>
    <row r="99" spans="1:12" ht="15" customHeight="1" thickBot="1" x14ac:dyDescent="0.3"/>
    <row r="100" spans="1:12" ht="24.95" customHeight="1" thickBot="1" x14ac:dyDescent="0.3">
      <c r="A100" s="166"/>
      <c r="B100" s="166"/>
      <c r="C100" s="166"/>
      <c r="D100" s="166"/>
      <c r="E100" s="192" t="s">
        <v>79</v>
      </c>
      <c r="F100" s="193"/>
      <c r="G100" s="193"/>
      <c r="H100" s="193"/>
      <c r="I100" s="193"/>
      <c r="J100" s="156">
        <f>J85+J97</f>
        <v>0</v>
      </c>
      <c r="K100" s="157"/>
    </row>
    <row r="101" spans="1:12" ht="15" customHeight="1" x14ac:dyDescent="0.25">
      <c r="A101" s="64"/>
      <c r="B101" s="64"/>
      <c r="C101" s="64"/>
      <c r="D101" s="64"/>
      <c r="E101" s="15"/>
      <c r="F101" s="15"/>
      <c r="G101" s="15"/>
      <c r="H101" s="15"/>
      <c r="I101" s="15"/>
      <c r="J101" s="92"/>
      <c r="K101" s="92"/>
    </row>
    <row r="102" spans="1:12" x14ac:dyDescent="0.25">
      <c r="A102" s="19" t="s">
        <v>20</v>
      </c>
    </row>
    <row r="103" spans="1:12" x14ac:dyDescent="0.25">
      <c r="A103" s="17"/>
    </row>
    <row r="104" spans="1:12" ht="20.100000000000001" customHeight="1" x14ac:dyDescent="0.25">
      <c r="A104" s="170" t="s">
        <v>21</v>
      </c>
      <c r="B104" s="171"/>
      <c r="C104" s="171"/>
      <c r="D104" s="194"/>
      <c r="E104" s="42"/>
      <c r="F104" s="82" t="s">
        <v>22</v>
      </c>
    </row>
    <row r="105" spans="1:12" ht="20.100000000000001" customHeight="1" x14ac:dyDescent="0.25">
      <c r="A105" s="170" t="s">
        <v>23</v>
      </c>
      <c r="B105" s="171"/>
      <c r="C105" s="171"/>
      <c r="D105" s="195"/>
      <c r="E105" s="42"/>
      <c r="F105" s="82" t="s">
        <v>22</v>
      </c>
    </row>
    <row r="106" spans="1:12" ht="20.100000000000001" customHeight="1" x14ac:dyDescent="0.25">
      <c r="A106" s="170" t="s">
        <v>24</v>
      </c>
      <c r="B106" s="171"/>
      <c r="C106" s="171"/>
      <c r="D106" s="195"/>
      <c r="E106" s="42"/>
      <c r="F106" s="82" t="s">
        <v>22</v>
      </c>
    </row>
    <row r="108" spans="1:12" x14ac:dyDescent="0.25">
      <c r="A108" s="18" t="s">
        <v>65</v>
      </c>
    </row>
    <row r="109" spans="1:12" ht="15" customHeight="1" x14ac:dyDescent="0.25">
      <c r="A109" s="17"/>
    </row>
    <row r="110" spans="1:12" ht="15" customHeight="1" x14ac:dyDescent="0.25">
      <c r="A110" s="196" t="s">
        <v>18</v>
      </c>
      <c r="B110" s="197"/>
      <c r="C110" s="197"/>
      <c r="D110" s="197"/>
      <c r="E110" s="198" t="s">
        <v>70</v>
      </c>
      <c r="F110" s="57"/>
      <c r="G110" s="196" t="s">
        <v>18</v>
      </c>
      <c r="H110" s="197"/>
      <c r="I110" s="197"/>
      <c r="J110" s="202"/>
      <c r="K110" s="203" t="s">
        <v>28</v>
      </c>
      <c r="L110" s="188" t="s">
        <v>29</v>
      </c>
    </row>
    <row r="111" spans="1:12" ht="15" customHeight="1" x14ac:dyDescent="0.25">
      <c r="A111" s="199"/>
      <c r="B111" s="200"/>
      <c r="C111" s="200"/>
      <c r="D111" s="200"/>
      <c r="E111" s="201"/>
      <c r="F111" s="57"/>
      <c r="G111" s="199"/>
      <c r="H111" s="200"/>
      <c r="I111" s="200"/>
      <c r="J111" s="204"/>
      <c r="K111" s="205" t="s">
        <v>30</v>
      </c>
      <c r="L111" s="177" t="s">
        <v>30</v>
      </c>
    </row>
    <row r="112" spans="1:12" ht="27.95" customHeight="1" x14ac:dyDescent="0.25">
      <c r="A112" s="118" t="s">
        <v>25</v>
      </c>
      <c r="B112" s="119"/>
      <c r="C112" s="119"/>
      <c r="D112" s="119"/>
      <c r="E112" s="59"/>
      <c r="F112" s="58"/>
      <c r="G112" s="83" t="s">
        <v>31</v>
      </c>
      <c r="H112" s="84"/>
      <c r="I112" s="84"/>
      <c r="J112" s="85"/>
      <c r="K112" s="43" t="s">
        <v>71</v>
      </c>
      <c r="L112" s="44"/>
    </row>
    <row r="113" spans="1:12" ht="27.95" customHeight="1" x14ac:dyDescent="0.25">
      <c r="A113" s="118" t="s">
        <v>26</v>
      </c>
      <c r="B113" s="119"/>
      <c r="C113" s="119"/>
      <c r="D113" s="119"/>
      <c r="E113" s="59"/>
      <c r="F113" s="58"/>
      <c r="G113" s="83" t="s">
        <v>32</v>
      </c>
      <c r="H113" s="86"/>
      <c r="I113" s="86"/>
      <c r="J113" s="87"/>
      <c r="K113" s="43"/>
      <c r="L113" s="44"/>
    </row>
    <row r="114" spans="1:12" ht="27.95" customHeight="1" x14ac:dyDescent="0.25">
      <c r="A114" s="118" t="s">
        <v>27</v>
      </c>
      <c r="B114" s="119"/>
      <c r="C114" s="119"/>
      <c r="D114" s="119"/>
      <c r="E114" s="59"/>
      <c r="F114" s="58"/>
      <c r="G114" s="83" t="s">
        <v>33</v>
      </c>
      <c r="H114" s="86"/>
      <c r="I114" s="86"/>
      <c r="J114" s="87"/>
      <c r="K114" s="43"/>
      <c r="L114" s="44"/>
    </row>
    <row r="115" spans="1:12" s="17" customFormat="1" ht="28.15" customHeight="1" x14ac:dyDescent="0.25">
      <c r="A115" s="118" t="s">
        <v>66</v>
      </c>
      <c r="B115" s="119"/>
      <c r="C115" s="119"/>
      <c r="D115" s="119"/>
      <c r="E115" s="60"/>
      <c r="F115" s="58"/>
      <c r="G115" s="83" t="s">
        <v>34</v>
      </c>
      <c r="H115" s="86"/>
      <c r="I115" s="86"/>
      <c r="J115" s="87"/>
      <c r="K115" s="43"/>
      <c r="L115" s="44"/>
    </row>
    <row r="116" spans="1:12" ht="27.95" customHeight="1" x14ac:dyDescent="0.25">
      <c r="G116" s="83" t="s">
        <v>35</v>
      </c>
      <c r="H116" s="86"/>
      <c r="I116" s="86"/>
      <c r="J116" s="87"/>
      <c r="K116" s="43"/>
      <c r="L116" s="44"/>
    </row>
    <row r="121" spans="1:12" ht="45" customHeight="1" x14ac:dyDescent="0.25">
      <c r="A121" s="165" t="s">
        <v>67</v>
      </c>
      <c r="B121" s="165"/>
      <c r="C121" s="165"/>
      <c r="D121" s="165"/>
      <c r="E121" s="165"/>
      <c r="F121" s="165"/>
      <c r="G121" s="165"/>
      <c r="H121" s="165"/>
      <c r="I121" s="165"/>
      <c r="J121" s="165"/>
      <c r="K121" s="165"/>
      <c r="L121" s="165"/>
    </row>
    <row r="126" spans="1:12" s="2" customFormat="1" ht="45" customHeight="1" x14ac:dyDescent="0.25">
      <c r="A126" s="2" t="s">
        <v>36</v>
      </c>
      <c r="B126" s="160"/>
      <c r="C126" s="161"/>
      <c r="E126" s="93" t="s">
        <v>72</v>
      </c>
      <c r="F126" s="94"/>
      <c r="G126" s="162"/>
      <c r="H126" s="163"/>
      <c r="I126" s="163"/>
      <c r="J126" s="164"/>
    </row>
  </sheetData>
  <sheetProtection algorithmName="SHA-512" hashValue="dRT+IVHt0N2E9fjt+Mr1a43KvNcqwPJbp0ZFpl4bHLjKGBatigh3jre84IkmfT6aiK4Tn7yJj19QAepgZeFrig==" saltValue="eKyAZAvHBLF8waAwEeuWLA==" spinCount="100000" sheet="1" formatColumns="0" selectLockedCells="1"/>
  <mergeCells count="117">
    <mergeCell ref="J100:K100"/>
    <mergeCell ref="E100:I100"/>
    <mergeCell ref="A89:A90"/>
    <mergeCell ref="A82:D82"/>
    <mergeCell ref="G82:I82"/>
    <mergeCell ref="J82:K82"/>
    <mergeCell ref="J85:K85"/>
    <mergeCell ref="B126:C126"/>
    <mergeCell ref="G126:J126"/>
    <mergeCell ref="A112:D112"/>
    <mergeCell ref="A113:D113"/>
    <mergeCell ref="A114:D114"/>
    <mergeCell ref="A115:D115"/>
    <mergeCell ref="A121:L121"/>
    <mergeCell ref="A104:D104"/>
    <mergeCell ref="A105:D105"/>
    <mergeCell ref="A106:D106"/>
    <mergeCell ref="E110:E111"/>
    <mergeCell ref="A100:D100"/>
    <mergeCell ref="G97:I97"/>
    <mergeCell ref="J97:K97"/>
    <mergeCell ref="B91:J91"/>
    <mergeCell ref="B92:J92"/>
    <mergeCell ref="B93:J93"/>
    <mergeCell ref="G78:I78"/>
    <mergeCell ref="J78:K78"/>
    <mergeCell ref="A80:D80"/>
    <mergeCell ref="G80:I80"/>
    <mergeCell ref="J80:K80"/>
    <mergeCell ref="B89:J90"/>
    <mergeCell ref="G94:J94"/>
    <mergeCell ref="A71:A76"/>
    <mergeCell ref="B71:B76"/>
    <mergeCell ref="C71:C76"/>
    <mergeCell ref="F71:K71"/>
    <mergeCell ref="F72:K72"/>
    <mergeCell ref="F73:K73"/>
    <mergeCell ref="F74:K74"/>
    <mergeCell ref="F75:K75"/>
    <mergeCell ref="F76:K76"/>
    <mergeCell ref="A65:A70"/>
    <mergeCell ref="B65:B70"/>
    <mergeCell ref="C65:C70"/>
    <mergeCell ref="F65:K65"/>
    <mergeCell ref="F66:K66"/>
    <mergeCell ref="F67:K67"/>
    <mergeCell ref="F68:K68"/>
    <mergeCell ref="F69:K69"/>
    <mergeCell ref="F70:K70"/>
    <mergeCell ref="A62:A64"/>
    <mergeCell ref="B62:B64"/>
    <mergeCell ref="C62:C64"/>
    <mergeCell ref="F62:K62"/>
    <mergeCell ref="F63:K63"/>
    <mergeCell ref="F64:K64"/>
    <mergeCell ref="A60:A61"/>
    <mergeCell ref="B60:C60"/>
    <mergeCell ref="D60:K60"/>
    <mergeCell ref="F61:K61"/>
    <mergeCell ref="G50:I50"/>
    <mergeCell ref="J50:K50"/>
    <mergeCell ref="A52:D52"/>
    <mergeCell ref="G52:I52"/>
    <mergeCell ref="J52:K52"/>
    <mergeCell ref="A54:D54"/>
    <mergeCell ref="G54:I54"/>
    <mergeCell ref="J54:K54"/>
    <mergeCell ref="A42:A48"/>
    <mergeCell ref="B42:B48"/>
    <mergeCell ref="C42:C48"/>
    <mergeCell ref="F42:K42"/>
    <mergeCell ref="F43:K43"/>
    <mergeCell ref="F44:K44"/>
    <mergeCell ref="F45:K45"/>
    <mergeCell ref="F46:K46"/>
    <mergeCell ref="F47:K47"/>
    <mergeCell ref="F48:K48"/>
    <mergeCell ref="F38:K38"/>
    <mergeCell ref="F39:K39"/>
    <mergeCell ref="A40:A41"/>
    <mergeCell ref="B40:C40"/>
    <mergeCell ref="D40:K40"/>
    <mergeCell ref="F41:K41"/>
    <mergeCell ref="F30:K30"/>
    <mergeCell ref="A31:A39"/>
    <mergeCell ref="B31:B39"/>
    <mergeCell ref="C31:C39"/>
    <mergeCell ref="F31:K31"/>
    <mergeCell ref="F32:K32"/>
    <mergeCell ref="F33:K33"/>
    <mergeCell ref="F34:K34"/>
    <mergeCell ref="F35:K35"/>
    <mergeCell ref="F36:K36"/>
    <mergeCell ref="G85:I85"/>
    <mergeCell ref="E126:F126"/>
    <mergeCell ref="C2:K2"/>
    <mergeCell ref="A4:B4"/>
    <mergeCell ref="C4:K4"/>
    <mergeCell ref="A9:D9"/>
    <mergeCell ref="E9:F9"/>
    <mergeCell ref="A13:B13"/>
    <mergeCell ref="D13:E13"/>
    <mergeCell ref="H13:J13"/>
    <mergeCell ref="A110:D111"/>
    <mergeCell ref="G110:J111"/>
    <mergeCell ref="A25:A26"/>
    <mergeCell ref="B25:C25"/>
    <mergeCell ref="D25:K25"/>
    <mergeCell ref="F26:K26"/>
    <mergeCell ref="A27:A30"/>
    <mergeCell ref="B27:B30"/>
    <mergeCell ref="C27:C30"/>
    <mergeCell ref="F27:K27"/>
    <mergeCell ref="A97:D97"/>
    <mergeCell ref="F28:K28"/>
    <mergeCell ref="F29:K29"/>
    <mergeCell ref="F37:K37"/>
  </mergeCells>
  <pageMargins left="0.70866141732283472" right="0.70866141732283472" top="1.1811023622047245" bottom="0.39370078740157483" header="0.51181102362204722" footer="0.11811023622047245"/>
  <pageSetup paperSize="9" scale="90" fitToHeight="0" orientation="landscape" r:id="rId1"/>
  <headerFooter>
    <oddHeader>&amp;L&amp;10Kindertagesstätte "Wirbelwind"
Cottbuser Straße 13
02826 Görlitz&amp;C&amp;"-,Fett"&amp;14Honorarangebot
Fachplanung "Tragwerksplanung" analog § 49 ff. HOAI 2021&amp;RAnlage 1 zum Honorarvertrag
und zur Eigenerklärung</oddHeader>
    <oddFooter>&amp;CSeite &amp;P von &amp;N</oddFooter>
  </headerFooter>
  <rowBreaks count="4" manualBreakCount="4">
    <brk id="22" max="16383" man="1"/>
    <brk id="39" max="16383" man="1"/>
    <brk id="57" max="16383" man="1"/>
    <brk id="10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18</vt:i4>
      </vt:variant>
    </vt:vector>
  </HeadingPairs>
  <TitlesOfParts>
    <vt:vector size="22" baseType="lpstr">
      <vt:lpstr>Tragwerkplan. ohne Pauschalhon.</vt:lpstr>
      <vt:lpstr>Tabelle1</vt:lpstr>
      <vt:lpstr>Tabelle2</vt:lpstr>
      <vt:lpstr>Tabelle3</vt:lpstr>
      <vt:lpstr>'Tragwerkplan. ohne Pauschalhon.'!Text11</vt:lpstr>
      <vt:lpstr>'Tragwerkplan. ohne Pauschalhon.'!Text14</vt:lpstr>
      <vt:lpstr>'Tragwerkplan. ohne Pauschalhon.'!Text15</vt:lpstr>
      <vt:lpstr>'Tragwerkplan. ohne Pauschalhon.'!Text29</vt:lpstr>
      <vt:lpstr>'Tragwerkplan. ohne Pauschalhon.'!Text33</vt:lpstr>
      <vt:lpstr>'Tragwerkplan. ohne Pauschalhon.'!Text34</vt:lpstr>
      <vt:lpstr>'Tragwerkplan. ohne Pauschalhon.'!Text35</vt:lpstr>
      <vt:lpstr>'Tragwerkplan. ohne Pauschalhon.'!Text36</vt:lpstr>
      <vt:lpstr>'Tragwerkplan. ohne Pauschalhon.'!Text37</vt:lpstr>
      <vt:lpstr>'Tragwerkplan. ohne Pauschalhon.'!Text38</vt:lpstr>
      <vt:lpstr>'Tragwerkplan. ohne Pauschalhon.'!Text39</vt:lpstr>
      <vt:lpstr>'Tragwerkplan. ohne Pauschalhon.'!Text40</vt:lpstr>
      <vt:lpstr>'Tragwerkplan. ohne Pauschalhon.'!Text41</vt:lpstr>
      <vt:lpstr>'Tragwerkplan. ohne Pauschalhon.'!Text42</vt:lpstr>
      <vt:lpstr>'Tragwerkplan. ohne Pauschalhon.'!Text43</vt:lpstr>
      <vt:lpstr>'Tragwerkplan. ohne Pauschalhon.'!Text44</vt:lpstr>
      <vt:lpstr>'Tragwerkplan. ohne Pauschalhon.'!Text45</vt:lpstr>
      <vt:lpstr>'Tragwerkplan. ohne Pauschalhon.'!Text9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Prechel Ute</dc:creator>
  <cp:lastModifiedBy>Kabst Christina</cp:lastModifiedBy>
  <cp:lastPrinted>2024-06-14T11:19:01Z</cp:lastPrinted>
  <dcterms:created xsi:type="dcterms:W3CDTF">2018-02-02T06:44:48Z</dcterms:created>
  <dcterms:modified xsi:type="dcterms:W3CDTF">2024-06-14T11:20:41Z</dcterms:modified>
</cp:coreProperties>
</file>