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J:\Pool\Arbeitsentwürfe Ausschreibungen\SC-Callcenter 2024 - Bekanntmachung 24.05.24 erfolgt\Bekanntmachung\Anlage A - Bewerbungsbedingungen nebst Anlagen\"/>
    </mc:Choice>
  </mc:AlternateContent>
  <xr:revisionPtr revIDLastSave="0" documentId="13_ncr:1_{F78AF74A-2AA9-4DA7-B63C-3FF51B56574F}" xr6:coauthVersionLast="47" xr6:coauthVersionMax="47" xr10:uidLastSave="{00000000-0000-0000-0000-000000000000}"/>
  <bookViews>
    <workbookView xWindow="-120" yWindow="-120" windowWidth="29040" windowHeight="15840" activeTab="3" xr2:uid="{00000000-000D-0000-FFFF-FFFF00000000}"/>
  </bookViews>
  <sheets>
    <sheet name="Hinweise" sheetId="5" r:id="rId1"/>
    <sheet name="Gesamtübersicht" sheetId="4" r:id="rId2"/>
    <sheet name="Inbound" sheetId="2" r:id="rId3"/>
    <sheet name="Outbound" sheetId="1" r:id="rId4"/>
  </sheets>
  <definedNames>
    <definedName name="_xlnm.Print_Area" localSheetId="1">Gesamtübersicht!$A$1:$E$19</definedName>
    <definedName name="_xlnm.Print_Area" localSheetId="0">Hinweise!$A$1:$E$20</definedName>
    <definedName name="_xlnm.Print_Area" localSheetId="2">Inbound!$A$1:$F$38</definedName>
    <definedName name="_xlnm.Print_Area" localSheetId="3">Outbound!$A$1:$F$33</definedName>
    <definedName name="_xlnm.Print_Titles" localSheetId="1">Gesamtübersicht!$1:$6</definedName>
    <definedName name="_xlnm.Print_Titles" localSheetId="0">Hinweise!$1:$6</definedName>
    <definedName name="_xlnm.Print_Titles" localSheetId="2">Inbound!$1:$5</definedName>
    <definedName name="_xlnm.Print_Titles" localSheetId="3">Outbound!$1:$9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E32" i="2" l="1"/>
  <c r="F32" i="2" s="1"/>
  <c r="E31" i="2"/>
  <c r="F31" i="2" s="1"/>
  <c r="E29" i="2"/>
  <c r="F29" i="2" s="1"/>
  <c r="E30" i="2"/>
  <c r="F30" i="2" s="1"/>
  <c r="E31" i="1" l="1"/>
  <c r="F31" i="1" s="1"/>
  <c r="E27" i="2"/>
  <c r="F27" i="2" s="1"/>
  <c r="E13" i="2" l="1"/>
  <c r="F13" i="2" s="1"/>
  <c r="E18" i="2" l="1"/>
  <c r="F18" i="2" s="1"/>
  <c r="C6" i="1" l="1"/>
  <c r="E24" i="2" l="1"/>
  <c r="F24" i="2" s="1"/>
  <c r="E30" i="1"/>
  <c r="F30" i="1" s="1"/>
  <c r="E13" i="1" l="1"/>
  <c r="F13" i="1" s="1"/>
  <c r="E25" i="1"/>
  <c r="E21" i="1"/>
  <c r="E26" i="1"/>
  <c r="E22" i="1"/>
  <c r="E18" i="1"/>
  <c r="E17" i="1"/>
  <c r="E29" i="1" l="1"/>
  <c r="F29" i="1" s="1"/>
  <c r="E26" i="2"/>
  <c r="F26" i="2" s="1"/>
  <c r="E23" i="2"/>
  <c r="F23" i="2" s="1"/>
  <c r="C38" i="2" l="1"/>
  <c r="E16" i="4" s="1"/>
  <c r="E17" i="2"/>
  <c r="F17" i="2" s="1"/>
  <c r="E25" i="2"/>
  <c r="F25" i="2" s="1"/>
  <c r="E22" i="2"/>
  <c r="F22" i="2" s="1"/>
  <c r="E21" i="2"/>
  <c r="F21" i="2" s="1"/>
  <c r="B12" i="4" l="1"/>
  <c r="D12" i="4" l="1"/>
  <c r="C12" i="4"/>
  <c r="E12" i="2"/>
  <c r="F12" i="2" s="1"/>
  <c r="E14" i="2"/>
  <c r="F14" i="2" s="1"/>
  <c r="E15" i="2"/>
  <c r="F15" i="2" s="1"/>
  <c r="E16" i="2"/>
  <c r="F16" i="2" s="1"/>
  <c r="E19" i="2"/>
  <c r="F19" i="2" s="1"/>
  <c r="E11" i="2"/>
  <c r="F11" i="2" s="1"/>
  <c r="E28" i="1"/>
  <c r="F28" i="1" s="1"/>
  <c r="E27" i="1"/>
  <c r="F27" i="1" s="1"/>
  <c r="F25" i="1"/>
  <c r="F26" i="1"/>
  <c r="E24" i="1"/>
  <c r="F24" i="1" s="1"/>
  <c r="F21" i="1"/>
  <c r="F22" i="1"/>
  <c r="E20" i="1"/>
  <c r="F20" i="1" s="1"/>
  <c r="F17" i="1"/>
  <c r="F18" i="1"/>
  <c r="E16" i="1"/>
  <c r="F16" i="1" s="1"/>
  <c r="E12" i="1"/>
  <c r="F12" i="1" s="1"/>
  <c r="E11" i="1"/>
  <c r="F11" i="1" s="1"/>
  <c r="B13" i="4" s="1"/>
  <c r="B14" i="4" l="1"/>
  <c r="B11" i="4"/>
  <c r="F33" i="2"/>
  <c r="E12" i="4"/>
  <c r="F32" i="1"/>
  <c r="C13" i="4" l="1"/>
  <c r="C14" i="4"/>
  <c r="D14" i="4"/>
  <c r="D13" i="4"/>
  <c r="E13" i="4" s="1"/>
  <c r="E14" i="4" l="1"/>
  <c r="C11" i="4"/>
  <c r="C15" i="4" s="1"/>
  <c r="D11" i="4"/>
  <c r="D15" i="4" s="1"/>
  <c r="B15" i="4"/>
  <c r="E18" i="4" s="1"/>
  <c r="E11" i="4" l="1"/>
  <c r="E15" i="4" l="1"/>
  <c r="E17" i="4" s="1"/>
  <c r="E19" i="4" s="1"/>
</calcChain>
</file>

<file path=xl/sharedStrings.xml><?xml version="1.0" encoding="utf-8"?>
<sst xmlns="http://schemas.openxmlformats.org/spreadsheetml/2006/main" count="129" uniqueCount="93">
  <si>
    <t>Pos.</t>
  </si>
  <si>
    <t>Bezeichnung der Leistung</t>
  </si>
  <si>
    <t>01</t>
  </si>
  <si>
    <t>02</t>
  </si>
  <si>
    <t>03</t>
  </si>
  <si>
    <t>04</t>
  </si>
  <si>
    <t>05</t>
  </si>
  <si>
    <t>06</t>
  </si>
  <si>
    <t>B = 
Einzelpreis (netto)</t>
  </si>
  <si>
    <t>Angebotsnettosumme für die Grundvertragslaufzeit (2 Jahre)</t>
  </si>
  <si>
    <t xml:space="preserve">Wir bieten die Leistungen zu folgenden Einzelpreisen an:  </t>
  </si>
  <si>
    <t>A = 
zu erwartende Menge pro Jahr</t>
  </si>
  <si>
    <t>Terminierung Erstbesuche von IHK-Beschäftigten in Unternehmen des Direktionsbezirkes Leipzig mit monatlichen Datenlieferungen von AG an AN in Excel-Format</t>
  </si>
  <si>
    <t>Projektdurchführung</t>
  </si>
  <si>
    <t>Vorbereitung / Auswertung / Reporting</t>
  </si>
  <si>
    <t>C = 
Gesamtsumme pro Jahr netto
(= A*C)</t>
  </si>
  <si>
    <t>D = 
Gesamtsumme für die Grundvertragslaufzeit netto
(= D*2)</t>
  </si>
  <si>
    <r>
      <t xml:space="preserve">Datenkorrektur nach Vorgabe
</t>
    </r>
    <r>
      <rPr>
        <sz val="10"/>
        <color theme="1"/>
        <rFont val="Arial"/>
        <family val="2"/>
      </rPr>
      <t>(je Datensatz)</t>
    </r>
  </si>
  <si>
    <t>07</t>
  </si>
  <si>
    <t>Festpreisnettosumme</t>
  </si>
  <si>
    <t>C = 
Gesamtsumme pro Jahr
netto
(= A*C)</t>
  </si>
  <si>
    <t>1. Verlängerungsoption
netto</t>
  </si>
  <si>
    <t>2. Verlängerungsoption
netto</t>
  </si>
  <si>
    <t>19 % Umsatzsteuer</t>
  </si>
  <si>
    <t>Zwischensummen netto</t>
  </si>
  <si>
    <t>D = 
Gesamtsumme für 
Grundvertragslaufzeit netto
(= C*2)</t>
  </si>
  <si>
    <t>Festpreis für einmalige Leistungen 
netto</t>
  </si>
  <si>
    <r>
      <t xml:space="preserve">Bereitstellung einer Hotline (inkl. Warteschleife und Wartefeld) </t>
    </r>
    <r>
      <rPr>
        <sz val="10"/>
        <color theme="1"/>
        <rFont val="Arial"/>
        <family val="2"/>
      </rPr>
      <t>nach Vorgabe</t>
    </r>
  </si>
  <si>
    <t>08</t>
  </si>
  <si>
    <t>Implementierung/Herstellung der Betriebsbereitschaft</t>
  </si>
  <si>
    <t>Erstschulung der für den Betrieb vorgesehenen  Mitarbeiter (Kernteam - 10 Personen) im Rahmen der Implementierung</t>
  </si>
  <si>
    <r>
      <t xml:space="preserve">Bereitstellung je zusätzliche Inbound-Zielrufnummer </t>
    </r>
    <r>
      <rPr>
        <sz val="10"/>
        <color theme="1"/>
        <rFont val="Arial"/>
        <family val="2"/>
      </rPr>
      <t>nach Vorgabe je Rufnummer</t>
    </r>
  </si>
  <si>
    <r>
      <t xml:space="preserve">technische Anpassungen je Stunde
</t>
    </r>
    <r>
      <rPr>
        <sz val="10"/>
        <color theme="1"/>
        <rFont val="Arial"/>
        <family val="2"/>
      </rPr>
      <t xml:space="preserve">(z. B. im Rahmen von Projekten oder Anpassungen im Rahmen der allg. Leistungsausführung) </t>
    </r>
  </si>
  <si>
    <t>Schulung der für das Projekt vorgesehenen Mitarbeiter - Mitarbeitereinsatz je Stunde</t>
  </si>
  <si>
    <r>
      <rPr>
        <b/>
        <sz val="11"/>
        <rFont val="Arial"/>
        <family val="2"/>
      </rPr>
      <t>Optionen</t>
    </r>
    <r>
      <rPr>
        <b/>
        <sz val="10"/>
        <rFont val="Arial"/>
        <family val="2"/>
      </rPr>
      <t xml:space="preserve"> - </t>
    </r>
    <r>
      <rPr>
        <b/>
        <sz val="10"/>
        <color rgb="FFFF0000"/>
        <rFont val="Arial"/>
        <family val="2"/>
      </rPr>
      <t xml:space="preserve">Optionen müssen zwingend angeboten werden. Eine fehlende Angabe führt zum Ausschluss des Angebots. 
</t>
    </r>
    <r>
      <rPr>
        <b/>
        <sz val="10"/>
        <rFont val="Arial"/>
        <family val="2"/>
      </rPr>
      <t>Die Beauftragung der otpionalen Leistungen erfolgt bei Bedarf separat in Schrift- oder Textform.</t>
    </r>
  </si>
  <si>
    <t>Auftragswert
netto</t>
  </si>
  <si>
    <r>
      <t>Adresseinkauf nach Vorgabe</t>
    </r>
    <r>
      <rPr>
        <sz val="10"/>
        <color theme="1"/>
        <rFont val="Arial"/>
        <family val="2"/>
      </rPr>
      <t xml:space="preserve"> 
(je Datensatz)</t>
    </r>
  </si>
  <si>
    <r>
      <rPr>
        <b/>
        <sz val="11"/>
        <rFont val="Arial"/>
        <family val="2"/>
      </rPr>
      <t>Optionen</t>
    </r>
    <r>
      <rPr>
        <b/>
        <sz val="10"/>
        <rFont val="Arial"/>
        <family val="2"/>
      </rPr>
      <t xml:space="preserve"> - </t>
    </r>
    <r>
      <rPr>
        <b/>
        <sz val="10"/>
        <color rgb="FFFF0000"/>
        <rFont val="Arial"/>
        <family val="2"/>
      </rPr>
      <t xml:space="preserve">Optionen müssen zwingend angeboten werden. Eine fehlende Angabe führt zum Ausschluss des Angebots. 
</t>
    </r>
    <r>
      <rPr>
        <b/>
        <sz val="10"/>
        <rFont val="Arial"/>
        <family val="2"/>
      </rPr>
      <t>Die Beauftragung der optionalen Leistungen erfolgt bei Bedarf separat in Schrift- oder Textform.</t>
    </r>
  </si>
  <si>
    <t>Besetzung einer 24/7-Hotline - Personal 
(3 Personen je 8 h ein Tag)</t>
  </si>
  <si>
    <t>Pauschal</t>
  </si>
  <si>
    <t xml:space="preserve">Pauschal </t>
  </si>
  <si>
    <t>Statistische Auswertung - monatlich</t>
  </si>
  <si>
    <t xml:space="preserve">Inbound - laufende Kosten </t>
  </si>
  <si>
    <t>Einmalige Kosten</t>
  </si>
  <si>
    <t>Outbound - laufende Kosten</t>
  </si>
  <si>
    <t>Outbound - optionale Kosten</t>
  </si>
  <si>
    <t>Inbound - optionale Kosten</t>
  </si>
  <si>
    <t>Grundvertragslaufzeit 2 Jahre 
netto</t>
  </si>
  <si>
    <t>Schulung je weiteren Mitarbeiter - Mitarbeitereinsatz je Stunde</t>
  </si>
  <si>
    <t>Schulung der für das Projekt vorgesehenen Mitarbeiter (5 KeyUser) - Mitarbeitereinsatz je Stunde</t>
  </si>
  <si>
    <r>
      <t xml:space="preserve">Projektsteuerung und Projektvorbereitung (organisatorisch) </t>
    </r>
    <r>
      <rPr>
        <sz val="10"/>
        <color theme="1"/>
        <rFont val="Arial"/>
        <family val="2"/>
      </rPr>
      <t>je Inbound-Projekt je Stunde à 60 min</t>
    </r>
  </si>
  <si>
    <t>Erfassungspauschale</t>
  </si>
  <si>
    <r>
      <t xml:space="preserve">Projektvorbereitung (organisatorisch), 
-planung, -betreuung und -steuerung 
</t>
    </r>
    <r>
      <rPr>
        <sz val="10"/>
        <color theme="1"/>
        <rFont val="Arial"/>
        <family val="2"/>
      </rPr>
      <t>je Outbound-Projekt je Stunde à 60 min</t>
    </r>
  </si>
  <si>
    <t>Bieter</t>
  </si>
  <si>
    <t xml:space="preserve">Zusammenfassung aller Vergütungen
Callcenter-Dienstleistungen
Vergabe-Nummer: IHKL-V-001-2024
</t>
  </si>
  <si>
    <r>
      <t xml:space="preserve">Preisblatt als Anlage zum Angebotsschreiben
</t>
    </r>
    <r>
      <rPr>
        <b/>
        <sz val="12"/>
        <rFont val="Arial"/>
        <family val="2"/>
      </rPr>
      <t>Vergabeverfahren "Call-Center-Dienstleistungen"
Vergabe-Nummer: IHKL-V-001-2024
Leistung: Outbound</t>
    </r>
  </si>
  <si>
    <t>Angebotsvergleichspreis brutto für 4 Vertragsjahre</t>
  </si>
  <si>
    <t>Gesamtangebotspreis netto für 4 Vertragsjahre</t>
  </si>
  <si>
    <t>Alle Preise sind in Euro mit maximal 2 Nachkommastellen anzugeben, d. h. die kleinste Einheit ist ein Cent. Sofern ein Bieter entgegen den Vorgaben mehr als 2 Nachkommastellen angegeben hat, insbesondere wenn in den elektronischen Dateien (Excel-Tabellen) im Hintergrund mit mehr als 2 Nachkommastellen gerechnet wurde, werden die Preisangaben im Rahmen der Angebotsprüfung auf 2 Nachkommastellen kaufmännisch gerundet, und dieser gerundete Wert gilt als angeboten.</t>
  </si>
  <si>
    <t>Für die Vergleichbarkeit fließen Optionen in die Bildung des Angebotsvergleichspreises ein. Es steht derzeit nicht fest, ob und ggf. in welchem Umfang sie überhaupt zur Ausführung kommen. Über deren Ausführung wird erst nach Auftragserteilung und nicht bereits bei Erteilung des Zuschlags entschieden. Mit der Bepreisung dieser Positionen möchte der Auftraggeber, für den Fall nicht vorhersehbarer Eventualitäten, eine abrufbare Angebotslage enthalten.</t>
  </si>
  <si>
    <t>Bitte füllen Sie alle blau markierten Felder aus. Es sind alle Positionen einzupreisen. Nullbeträge sind mit Begründung zulässig.</t>
  </si>
  <si>
    <t>Die Einzelpreise der Positionen sind so zu kalkulieren, dass in ihnen alle Kosten der zu erbringenden Leistungen des ANs enthalten sind. Die Berechnung anderer oder zusätzlicher, als im Preiskatalog enthaltenen Preise ist grundsätzlich ausgeschlossen.</t>
  </si>
  <si>
    <t>Die in den Tabellenblättern "Inbound" und "Outbound" angegebenen Mengen sind prognostizierte Größen, welche dem Bieter als kalkulatorische Größe dienen.</t>
  </si>
  <si>
    <t xml:space="preserve">Bei elektronischer Angebotsabgabe ist keine Unterschrift erforderlich. </t>
  </si>
  <si>
    <t xml:space="preserve">Das Preisblatt ist eine Zusammenstellung der Preise für alle Leistungen und dient der Ermittlung eines Gesamtangebotspreises bzw. einer fiktiven Wertungssumme zur Vergleichbarkeit aller Angebote im Rahmen der Angebotsauswertung. Die Einzelpreise (In-/Outbound) werden verbindlicher Vertragsbestandteil, da sich die Vergütung der Leistung nach den tatsächlich ausgeführten Leistungsmengen richtet. 
</t>
  </si>
  <si>
    <r>
      <t xml:space="preserve">tägl. u. stdl.  Auswertung des Anrufaufkommens/Servicelevel Erreichbarkeit (monatliche Bereitstellung)
</t>
    </r>
    <r>
      <rPr>
        <sz val="9"/>
        <color rgb="FF000000"/>
        <rFont val="Arial"/>
        <family val="2"/>
      </rPr>
      <t>(Leistungsbeschreibung gem. Abschnitt 3.06. b)</t>
    </r>
  </si>
  <si>
    <r>
      <t xml:space="preserve">tägl. u. stdl. Auswertung aller Anrufe mit Gruppenkörben (monatliche Bereitstellung)
</t>
    </r>
    <r>
      <rPr>
        <sz val="10"/>
        <rFont val="Arial"/>
        <family val="2"/>
      </rPr>
      <t>(Leistungsbeschreibung gem. Abschnitt 3.06. b)</t>
    </r>
  </si>
  <si>
    <r>
      <t xml:space="preserve">Anrufannahme/Kontakt mit Entgegennahme
</t>
    </r>
    <r>
      <rPr>
        <sz val="9"/>
        <color rgb="FF000000"/>
        <rFont val="Arial"/>
        <family val="2"/>
      </rPr>
      <t>(siehe Leistungsbeschreibung Abschnitt 3.01 c Nr. 1)</t>
    </r>
  </si>
  <si>
    <r>
      <t xml:space="preserve">Anrufannahme/Kontakt mit Weiterleitung
</t>
    </r>
    <r>
      <rPr>
        <sz val="9"/>
        <color rgb="FF000000"/>
        <rFont val="Arial"/>
        <family val="2"/>
      </rPr>
      <t>(siehe Leistungsbeschreibung Abschnitt 3.01 c Nr. 2)</t>
    </r>
  </si>
  <si>
    <r>
      <t xml:space="preserve">Stundensatz für die Teilnahme an den Quartalsmeetings je 1 Stunde
</t>
    </r>
    <r>
      <rPr>
        <sz val="9"/>
        <color theme="1"/>
        <rFont val="Arial"/>
        <family val="2"/>
      </rPr>
      <t>(siehe Leistungsbeschreibung Abschnitt 3.05 b)</t>
    </r>
  </si>
  <si>
    <r>
      <t xml:space="preserve">Stundensatz für die Teilnahme am Jahresgespräch 
</t>
    </r>
    <r>
      <rPr>
        <sz val="9"/>
        <color theme="1"/>
        <rFont val="Arial"/>
        <family val="2"/>
      </rPr>
      <t>(siehe Leistungsbeschreibung Abschnitt 3.05 c)</t>
    </r>
  </si>
  <si>
    <r>
      <t xml:space="preserve">Bereitstellung einer zusätzlichen Hotline 
(z. B. Corona, Hochwasser) nach individuellem Briefing durch den AG - </t>
    </r>
    <r>
      <rPr>
        <b/>
        <sz val="10"/>
        <rFont val="Arial"/>
        <family val="2"/>
      </rPr>
      <t>Tagessatz</t>
    </r>
    <r>
      <rPr>
        <b/>
        <sz val="10"/>
        <color theme="1"/>
        <rFont val="Arial"/>
        <family val="2"/>
      </rPr>
      <t xml:space="preserve"> je Hotline </t>
    </r>
    <r>
      <rPr>
        <sz val="10"/>
        <color theme="1"/>
        <rFont val="Arial"/>
        <family val="2"/>
      </rPr>
      <t>(Rufweiterleitung für vorgegebene IHK- Rufnummer nach entsprechenden Kriterien)
(siehe Leistungsbeschreibung Abschnitt 3.01 e)</t>
    </r>
  </si>
  <si>
    <r>
      <t xml:space="preserve">Teilnehmerakquise nach Vorgabe je Projekt 
</t>
    </r>
    <r>
      <rPr>
        <sz val="10"/>
        <color theme="1"/>
        <rFont val="Arial"/>
        <family val="2"/>
      </rPr>
      <t>(siehe Leistungsbeschreibung Abschnitt 3.02 b Nr. 2)</t>
    </r>
  </si>
  <si>
    <r>
      <t xml:space="preserve">Umfragen 
</t>
    </r>
    <r>
      <rPr>
        <sz val="10"/>
        <rFont val="Arial"/>
        <family val="2"/>
      </rPr>
      <t>(siehe Leistungsbeschreibung Abschnitt 3.02 b Nr. 1)</t>
    </r>
  </si>
  <si>
    <r>
      <t xml:space="preserve">Leistungs-/Produktvertrieb mit Korrektur und Vervollständigung der Kontaktdaten; Kunden-/Kontaktdaten nach Vorgabe 
</t>
    </r>
    <r>
      <rPr>
        <sz val="10"/>
        <rFont val="Arial"/>
        <family val="2"/>
      </rPr>
      <t>(siehe Leistungsbeschreibung Abschnitt 3.02 b Nr. 3)</t>
    </r>
  </si>
  <si>
    <t>Terminierung nach Vorgabe (Vor-Ort-Termine) mit Erfassung der Termine incl. Kontaktdaten – Zusendung täglich an AG (Anlage 5 der Leistungsbeschreibung)</t>
  </si>
  <si>
    <t>Ordnungszahl 
(OZ)</t>
  </si>
  <si>
    <t>Ordnungszahl
OZ</t>
  </si>
  <si>
    <t>09</t>
  </si>
  <si>
    <r>
      <rPr>
        <b/>
        <sz val="10"/>
        <color theme="1"/>
        <rFont val="Arial"/>
        <family val="2"/>
      </rPr>
      <t xml:space="preserve">Anrufannahme/Kontakt ohne E-Mail-Benachrichtigung
</t>
    </r>
    <r>
      <rPr>
        <sz val="9"/>
        <color theme="1"/>
        <rFont val="Arial"/>
        <family val="2"/>
      </rPr>
      <t>(siehe Leistungsbeschreibung Abschnitt 3.01 c Nr. 4)</t>
    </r>
  </si>
  <si>
    <r>
      <t>Anrufannahme/Kontakt mit Weiterleitung</t>
    </r>
    <r>
      <rPr>
        <sz val="10"/>
        <color theme="1"/>
        <rFont val="Arial"/>
        <family val="2"/>
      </rPr>
      <t xml:space="preserve"> von Anrufen bei erfolgloser Weiterleitung 
(siehe Leistungsbeschreibung Abschnitt 3.01 c Nr. 3)</t>
    </r>
  </si>
  <si>
    <t>08.1</t>
  </si>
  <si>
    <t>Kosten pro Call</t>
  </si>
  <si>
    <t>08.2</t>
  </si>
  <si>
    <t>Zugriffslizenz (Useraccount)</t>
  </si>
  <si>
    <t>SetUp</t>
  </si>
  <si>
    <t>08.3</t>
  </si>
  <si>
    <t>08.4</t>
  </si>
  <si>
    <t>Systemadministration (Monatspauschale)</t>
  </si>
  <si>
    <t>Einmalig</t>
  </si>
  <si>
    <t xml:space="preserve">Gesprächsaufzeichnung (siehe Leistungsbeschreibung Abschnitt 3.07) </t>
  </si>
  <si>
    <r>
      <t xml:space="preserve">Preisblatt als Anlage zum Angebotsschreiben
</t>
    </r>
    <r>
      <rPr>
        <b/>
        <sz val="12"/>
        <rFont val="Arial"/>
        <family val="2"/>
      </rPr>
      <t xml:space="preserve">Vergabeverfahren "Callcenter-Dienstleistungen"
Vergabe-Nummer: IHKL-V-001-2024
Leistung: Inbound
</t>
    </r>
  </si>
  <si>
    <t xml:space="preserve">Hinweisblatt
Callcenter-Dienstleistungen
Vergabe-Nummer: IHKL-V-001-2024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</si>
</sst>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 [$EUR]"/>
    <numFmt numFmtId="165" formatCode="#,##0\ [$Nettokontakte]"/>
    <numFmt numFmtId="166" formatCode="#,##0\ [$Termine]"/>
    <numFmt numFmtId="167" formatCode="#,##0\ [$Monate]"/>
    <numFmt numFmtId="168" formatCode="#,##0\ [$Calls]"/>
    <numFmt numFmtId="169" formatCode="#,##0\ [$Datensätze]"/>
    <numFmt numFmtId="170" formatCode="#,##0\ [$Stunden]"/>
    <numFmt numFmtId="171" formatCode="#,##0\ [$Rufnummern]"/>
    <numFmt numFmtId="172" formatCode="#,##0\ [$Tage]"/>
    <numFmt numFmtId="173" formatCode="#,##0\ [$Stück]"/>
  </numFmts>
  <fonts count="17" x14ac:knownFonts="1">
    <font>
      <sz val="11"/>
      <color theme="1"/>
      <name val="Calibri"/>
      <family val="2"/>
      <scheme val="minor"/>
    </font>
    <font>
      <b/>
      <sz val="16"/>
      <name val="Arial"/>
      <family val="2"/>
    </font>
    <font>
      <b/>
      <sz val="12"/>
      <name val="Arial"/>
      <family val="2"/>
    </font>
    <font>
      <sz val="10"/>
      <name val="Arial"/>
      <family val="2"/>
    </font>
    <font>
      <b/>
      <sz val="10"/>
      <name val="Arial"/>
      <family val="2"/>
    </font>
    <font>
      <sz val="10"/>
      <color rgb="FF000000"/>
      <name val="Arial"/>
      <family val="2"/>
    </font>
    <font>
      <b/>
      <sz val="10"/>
      <color rgb="FF000000"/>
      <name val="Arial"/>
      <family val="2"/>
    </font>
    <font>
      <b/>
      <sz val="11"/>
      <name val="Arial"/>
      <family val="2"/>
    </font>
    <font>
      <b/>
      <sz val="10"/>
      <color theme="1"/>
      <name val="Arial"/>
      <family val="2"/>
    </font>
    <font>
      <sz val="10"/>
      <color theme="1"/>
      <name val="Arial"/>
      <family val="2"/>
    </font>
    <font>
      <sz val="10"/>
      <color theme="1"/>
      <name val="Calibri"/>
      <family val="2"/>
      <scheme val="minor"/>
    </font>
    <font>
      <b/>
      <sz val="10"/>
      <color rgb="FFFF0000"/>
      <name val="Arial"/>
      <family val="2"/>
    </font>
    <font>
      <b/>
      <sz val="13"/>
      <name val="Arial"/>
      <family val="2"/>
    </font>
    <font>
      <sz val="12"/>
      <name val="Arial"/>
      <family val="2"/>
    </font>
    <font>
      <sz val="11"/>
      <name val="Arial"/>
      <family val="2"/>
    </font>
    <font>
      <sz val="9"/>
      <color rgb="FF000000"/>
      <name val="Arial"/>
      <family val="2"/>
    </font>
    <font>
      <sz val="9"/>
      <color theme="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s>
  <cellStyleXfs count="1">
    <xf numFmtId="0" fontId="0" fillId="0" borderId="0"/>
  </cellStyleXfs>
  <cellXfs count="111">
    <xf numFmtId="0" fontId="0" fillId="0" borderId="0" xfId="0"/>
    <xf numFmtId="164" fontId="3" fillId="3" borderId="1" xfId="0" applyNumberFormat="1" applyFont="1" applyFill="1" applyBorder="1" applyAlignment="1" applyProtection="1">
      <alignment horizontal="center" vertical="center" wrapText="1"/>
      <protection locked="0" hidden="1"/>
    </xf>
    <xf numFmtId="164" fontId="3" fillId="0" borderId="1" xfId="0" applyNumberFormat="1" applyFont="1" applyBorder="1" applyAlignment="1">
      <alignment horizontal="right" vertical="center"/>
    </xf>
    <xf numFmtId="49" fontId="4" fillId="2" borderId="1" xfId="0" applyNumberFormat="1"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0" fillId="4" borderId="0" xfId="0" applyFill="1"/>
    <xf numFmtId="0" fontId="4" fillId="2" borderId="1" xfId="0" applyFont="1" applyFill="1" applyBorder="1" applyAlignment="1" applyProtection="1">
      <alignment horizontal="center" vertical="center" wrapText="1"/>
      <protection hidden="1"/>
    </xf>
    <xf numFmtId="0" fontId="6" fillId="0" borderId="1" xfId="0" applyFont="1" applyBorder="1" applyAlignment="1">
      <alignment horizontal="left" vertical="center" wrapText="1"/>
    </xf>
    <xf numFmtId="165" fontId="5" fillId="4"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xf>
    <xf numFmtId="0" fontId="4" fillId="4" borderId="0" xfId="0" applyFont="1" applyFill="1" applyAlignment="1" applyProtection="1">
      <alignment horizontal="right" vertical="center" wrapText="1"/>
      <protection locked="0"/>
    </xf>
    <xf numFmtId="164" fontId="4" fillId="4" borderId="0" xfId="0" applyNumberFormat="1" applyFont="1" applyFill="1" applyAlignment="1">
      <alignment horizontal="right" vertical="center"/>
    </xf>
    <xf numFmtId="0" fontId="4" fillId="5" borderId="0" xfId="0" applyFont="1" applyFill="1" applyAlignment="1" applyProtection="1">
      <alignment horizontal="center" vertical="center"/>
      <protection hidden="1"/>
    </xf>
    <xf numFmtId="168" fontId="5" fillId="0" borderId="1" xfId="0" applyNumberFormat="1" applyFont="1" applyBorder="1" applyAlignment="1">
      <alignment horizontal="center" vertical="center"/>
    </xf>
    <xf numFmtId="0" fontId="0" fillId="0" borderId="0" xfId="0" applyAlignment="1">
      <alignment vertical="center"/>
    </xf>
    <xf numFmtId="0" fontId="3" fillId="0" borderId="1" xfId="0" applyFont="1" applyBorder="1" applyAlignment="1">
      <alignment horizontal="left" vertical="center" wrapText="1"/>
    </xf>
    <xf numFmtId="169" fontId="5" fillId="4" borderId="1" xfId="0" applyNumberFormat="1" applyFont="1" applyFill="1" applyBorder="1" applyAlignment="1">
      <alignment horizontal="center" vertical="center" wrapText="1"/>
    </xf>
    <xf numFmtId="0" fontId="0" fillId="0" borderId="1" xfId="0" applyBorder="1"/>
    <xf numFmtId="0" fontId="9" fillId="0" borderId="1" xfId="0" applyFont="1" applyBorder="1" applyAlignment="1">
      <alignment vertical="center"/>
    </xf>
    <xf numFmtId="0" fontId="8" fillId="0" borderId="1" xfId="0" applyFont="1" applyBorder="1" applyAlignment="1">
      <alignment vertical="center" wrapText="1"/>
    </xf>
    <xf numFmtId="0" fontId="4" fillId="5" borderId="1"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164" fontId="3" fillId="0" borderId="2" xfId="0" applyNumberFormat="1" applyFont="1" applyBorder="1" applyAlignment="1">
      <alignment horizontal="right" vertical="center"/>
    </xf>
    <xf numFmtId="164" fontId="5" fillId="0" borderId="1" xfId="0" applyNumberFormat="1" applyFont="1" applyBorder="1" applyAlignment="1">
      <alignment horizontal="center" vertical="center"/>
    </xf>
    <xf numFmtId="164" fontId="0" fillId="0" borderId="0" xfId="0" applyNumberFormat="1"/>
    <xf numFmtId="0" fontId="3" fillId="4" borderId="0" xfId="0" applyFont="1" applyFill="1" applyAlignment="1" applyProtection="1">
      <alignment vertical="center" wrapText="1"/>
      <protection locked="0"/>
    </xf>
    <xf numFmtId="164" fontId="3" fillId="3" borderId="2" xfId="0" applyNumberFormat="1" applyFont="1" applyFill="1" applyBorder="1" applyAlignment="1" applyProtection="1">
      <alignment horizontal="center" vertical="center" wrapText="1"/>
      <protection locked="0" hidden="1"/>
    </xf>
    <xf numFmtId="164" fontId="7" fillId="5" borderId="6" xfId="0" applyNumberFormat="1" applyFont="1" applyFill="1" applyBorder="1" applyAlignment="1" applyProtection="1">
      <alignment horizontal="right" vertical="center" wrapText="1"/>
      <protection locked="0"/>
    </xf>
    <xf numFmtId="0" fontId="8" fillId="0" borderId="1" xfId="0" applyFont="1" applyBorder="1" applyAlignment="1">
      <alignment horizontal="left" vertical="center" wrapText="1"/>
    </xf>
    <xf numFmtId="49" fontId="4" fillId="2" borderId="2" xfId="0" applyNumberFormat="1" applyFont="1" applyFill="1" applyBorder="1" applyAlignment="1" applyProtection="1">
      <alignment horizontal="center" vertical="center"/>
      <protection hidden="1"/>
    </xf>
    <xf numFmtId="164" fontId="4" fillId="5" borderId="8" xfId="0" applyNumberFormat="1" applyFont="1" applyFill="1" applyBorder="1" applyAlignment="1">
      <alignment horizontal="right" vertical="center"/>
    </xf>
    <xf numFmtId="169" fontId="5" fillId="4" borderId="2" xfId="0" applyNumberFormat="1" applyFont="1" applyFill="1" applyBorder="1" applyAlignment="1">
      <alignment horizontal="center" vertical="center" wrapText="1"/>
    </xf>
    <xf numFmtId="164" fontId="7" fillId="4" borderId="8" xfId="0" applyNumberFormat="1" applyFont="1" applyFill="1" applyBorder="1" applyAlignment="1">
      <alignment horizontal="right" vertical="center"/>
    </xf>
    <xf numFmtId="170" fontId="5" fillId="0" borderId="1" xfId="0" applyNumberFormat="1" applyFont="1" applyBorder="1" applyAlignment="1">
      <alignment horizontal="center" vertical="center"/>
    </xf>
    <xf numFmtId="0" fontId="4" fillId="4" borderId="1" xfId="0" applyFont="1" applyFill="1" applyBorder="1" applyAlignment="1" applyProtection="1">
      <alignment horizontal="left" vertical="center" wrapText="1"/>
      <protection hidden="1"/>
    </xf>
    <xf numFmtId="171" fontId="5" fillId="0" borderId="1" xfId="0" applyNumberFormat="1" applyFont="1" applyBorder="1" applyAlignment="1">
      <alignment horizontal="center" vertical="center"/>
    </xf>
    <xf numFmtId="0" fontId="4" fillId="2" borderId="1" xfId="0" applyFont="1" applyFill="1" applyBorder="1" applyAlignment="1" applyProtection="1">
      <alignment horizontal="center" vertical="top" wrapText="1"/>
      <protection hidden="1"/>
    </xf>
    <xf numFmtId="0" fontId="10" fillId="4" borderId="0" xfId="0" applyFont="1" applyFill="1"/>
    <xf numFmtId="0" fontId="4" fillId="0" borderId="1" xfId="0" applyFont="1" applyBorder="1" applyAlignment="1">
      <alignment horizontal="left" vertical="center" wrapText="1"/>
    </xf>
    <xf numFmtId="170" fontId="3" fillId="0" borderId="1" xfId="0" applyNumberFormat="1" applyFont="1" applyBorder="1" applyAlignment="1">
      <alignment horizontal="center" vertical="center"/>
    </xf>
    <xf numFmtId="172" fontId="3" fillId="0" borderId="1" xfId="0" applyNumberFormat="1" applyFont="1" applyBorder="1" applyAlignment="1">
      <alignment horizontal="center" vertical="center"/>
    </xf>
    <xf numFmtId="168" fontId="6" fillId="7" borderId="1" xfId="0" applyNumberFormat="1" applyFont="1" applyFill="1" applyBorder="1" applyAlignment="1">
      <alignment horizontal="center" vertical="center" wrapText="1"/>
    </xf>
    <xf numFmtId="164" fontId="4" fillId="7" borderId="2" xfId="0" applyNumberFormat="1" applyFont="1" applyFill="1" applyBorder="1" applyAlignment="1" applyProtection="1">
      <alignment horizontal="center" vertical="center" wrapText="1"/>
      <protection locked="0" hidden="1"/>
    </xf>
    <xf numFmtId="164" fontId="4" fillId="7" borderId="2" xfId="0" applyNumberFormat="1"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8" borderId="1" xfId="0" applyFont="1" applyFill="1" applyBorder="1" applyAlignment="1">
      <alignment horizontal="right" vertical="center" wrapText="1"/>
    </xf>
    <xf numFmtId="164" fontId="6" fillId="8" borderId="1" xfId="0" applyNumberFormat="1" applyFont="1" applyFill="1" applyBorder="1" applyAlignment="1">
      <alignment horizontal="right" vertical="center"/>
    </xf>
    <xf numFmtId="164" fontId="4" fillId="8" borderId="1" xfId="0" applyNumberFormat="1" applyFont="1" applyFill="1" applyBorder="1" applyAlignment="1" applyProtection="1">
      <alignment horizontal="right" vertical="center" wrapText="1"/>
      <protection locked="0" hidden="1"/>
    </xf>
    <xf numFmtId="164" fontId="4" fillId="8" borderId="1" xfId="0" applyNumberFormat="1" applyFont="1" applyFill="1" applyBorder="1" applyAlignment="1">
      <alignment horizontal="right" vertical="center"/>
    </xf>
    <xf numFmtId="0" fontId="9" fillId="0" borderId="0" xfId="0" applyFont="1" applyAlignment="1">
      <alignment vertical="center"/>
    </xf>
    <xf numFmtId="0" fontId="8" fillId="0" borderId="2" xfId="0" applyFont="1" applyBorder="1" applyAlignment="1">
      <alignment vertical="center" wrapText="1"/>
    </xf>
    <xf numFmtId="164" fontId="4"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4" fillId="5" borderId="0" xfId="0" applyNumberFormat="1" applyFont="1" applyFill="1" applyAlignment="1">
      <alignment horizontal="right" vertical="center"/>
    </xf>
    <xf numFmtId="164" fontId="6" fillId="5" borderId="0" xfId="0" applyNumberFormat="1" applyFont="1" applyFill="1" applyAlignment="1">
      <alignment horizontal="right" vertical="center"/>
    </xf>
    <xf numFmtId="164" fontId="12" fillId="5" borderId="12" xfId="0" applyNumberFormat="1" applyFont="1" applyFill="1" applyBorder="1" applyAlignment="1">
      <alignment horizontal="right" vertical="center"/>
    </xf>
    <xf numFmtId="0" fontId="1" fillId="4" borderId="0" xfId="0" applyFont="1" applyFill="1" applyAlignment="1">
      <alignment horizontal="center" vertical="top" wrapText="1"/>
    </xf>
    <xf numFmtId="0" fontId="1" fillId="4" borderId="0" xfId="0" applyFont="1" applyFill="1" applyAlignment="1">
      <alignment horizontal="center" vertical="center" wrapText="1"/>
    </xf>
    <xf numFmtId="0" fontId="4" fillId="4" borderId="0" xfId="0" applyFont="1" applyFill="1" applyAlignment="1">
      <alignment horizontal="left" vertical="center" wrapText="1"/>
    </xf>
    <xf numFmtId="0" fontId="6" fillId="4" borderId="0" xfId="0" applyFont="1" applyFill="1" applyAlignment="1">
      <alignment horizontal="left" vertical="center" wrapText="1"/>
    </xf>
    <xf numFmtId="164" fontId="0" fillId="4" borderId="0" xfId="0" applyNumberFormat="1" applyFill="1"/>
    <xf numFmtId="0" fontId="2" fillId="0" borderId="0" xfId="0" applyFont="1" applyAlignment="1">
      <alignment horizontal="right"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9" fillId="0" borderId="0" xfId="0" applyFont="1" applyAlignment="1">
      <alignment vertical="center" wrapText="1"/>
    </xf>
    <xf numFmtId="173" fontId="3" fillId="0" borderId="1" xfId="0" applyNumberFormat="1" applyFont="1" applyBorder="1" applyAlignment="1">
      <alignment horizontal="center" vertical="center"/>
    </xf>
    <xf numFmtId="167" fontId="3" fillId="0" borderId="1" xfId="0" applyNumberFormat="1" applyFont="1" applyBorder="1" applyAlignment="1">
      <alignment horizontal="center" vertical="center"/>
    </xf>
    <xf numFmtId="168" fontId="3" fillId="0" borderId="1" xfId="0" applyNumberFormat="1" applyFont="1" applyBorder="1" applyAlignment="1">
      <alignment horizontal="center" vertical="center"/>
    </xf>
    <xf numFmtId="49" fontId="4" fillId="2" borderId="1" xfId="0" applyNumberFormat="1" applyFont="1" applyFill="1" applyBorder="1" applyAlignment="1" applyProtection="1">
      <alignment horizontal="right" vertical="center"/>
      <protection hidden="1"/>
    </xf>
    <xf numFmtId="167" fontId="5" fillId="4" borderId="1" xfId="0" applyNumberFormat="1" applyFont="1" applyFill="1" applyBorder="1" applyAlignment="1">
      <alignment horizontal="center" vertical="center" wrapText="1"/>
    </xf>
    <xf numFmtId="0" fontId="14" fillId="4" borderId="0" xfId="0" applyFont="1" applyFill="1" applyAlignment="1">
      <alignment horizontal="left" vertical="center" wrapText="1"/>
    </xf>
    <xf numFmtId="0" fontId="1" fillId="0" borderId="11" xfId="0" applyFont="1" applyBorder="1" applyAlignment="1">
      <alignment horizontal="center" vertical="top" wrapText="1"/>
    </xf>
    <xf numFmtId="0" fontId="1" fillId="4" borderId="0" xfId="0" applyFont="1" applyFill="1" applyAlignment="1">
      <alignment horizontal="center" vertical="center" wrapText="1"/>
    </xf>
    <xf numFmtId="0" fontId="14" fillId="4" borderId="0" xfId="0" applyFont="1" applyFill="1" applyAlignment="1">
      <alignment horizontal="left" vertical="top" wrapText="1"/>
    </xf>
    <xf numFmtId="0" fontId="7" fillId="4" borderId="0" xfId="0" applyFont="1" applyFill="1" applyAlignment="1">
      <alignment horizontal="left" vertical="center" wrapText="1"/>
    </xf>
    <xf numFmtId="0" fontId="12" fillId="4" borderId="0" xfId="0" applyFont="1" applyFill="1" applyAlignment="1" applyProtection="1">
      <alignment horizontal="right" vertical="center" wrapText="1"/>
      <protection locked="0"/>
    </xf>
    <xf numFmtId="0" fontId="3" fillId="4" borderId="0" xfId="0" applyFont="1" applyFill="1" applyAlignment="1" applyProtection="1">
      <alignment horizontal="right" vertical="center" wrapText="1"/>
      <protection locked="0"/>
    </xf>
    <xf numFmtId="0" fontId="9" fillId="0" borderId="0" xfId="0" applyFont="1" applyAlignment="1">
      <alignment horizontal="right" vertical="center" wrapText="1" indent="1"/>
    </xf>
    <xf numFmtId="164" fontId="5" fillId="6" borderId="3" xfId="0" applyNumberFormat="1" applyFont="1" applyFill="1" applyBorder="1" applyAlignment="1">
      <alignment horizontal="center" vertical="center"/>
    </xf>
    <xf numFmtId="164" fontId="5" fillId="6" borderId="4" xfId="0" applyNumberFormat="1" applyFont="1" applyFill="1" applyBorder="1" applyAlignment="1">
      <alignment horizontal="center" vertical="center"/>
    </xf>
    <xf numFmtId="164" fontId="5" fillId="6" borderId="5" xfId="0" applyNumberFormat="1" applyFont="1" applyFill="1" applyBorder="1" applyAlignment="1">
      <alignment horizontal="center" vertical="center"/>
    </xf>
    <xf numFmtId="0" fontId="3" fillId="9" borderId="0" xfId="0" applyFont="1" applyFill="1" applyAlignment="1" applyProtection="1">
      <alignment horizontal="left" vertical="center" wrapText="1"/>
      <protection locked="0" hidden="1"/>
    </xf>
    <xf numFmtId="0" fontId="4" fillId="5" borderId="0" xfId="0" applyFont="1" applyFill="1" applyAlignment="1" applyProtection="1">
      <alignment horizontal="right" vertical="center" wrapText="1"/>
      <protection locked="0"/>
    </xf>
    <xf numFmtId="0" fontId="4" fillId="5" borderId="7" xfId="0" applyFont="1" applyFill="1" applyBorder="1" applyAlignment="1" applyProtection="1">
      <alignment horizontal="right" vertical="center" wrapText="1"/>
      <protection locked="0"/>
    </xf>
    <xf numFmtId="0" fontId="3" fillId="4" borderId="0" xfId="0" applyFont="1" applyFill="1" applyAlignment="1">
      <alignment horizontal="left" vertical="center" wrapText="1"/>
    </xf>
    <xf numFmtId="0" fontId="7" fillId="5" borderId="0" xfId="0" applyFont="1" applyFill="1" applyAlignment="1" applyProtection="1">
      <alignment horizontal="right" vertical="center"/>
      <protection hidden="1"/>
    </xf>
    <xf numFmtId="0" fontId="1" fillId="4" borderId="0" xfId="0" applyFont="1" applyFill="1" applyAlignment="1">
      <alignment horizontal="center" vertical="top" wrapText="1"/>
    </xf>
    <xf numFmtId="49" fontId="4" fillId="2" borderId="1" xfId="0" applyNumberFormat="1" applyFont="1" applyFill="1" applyBorder="1" applyAlignment="1" applyProtection="1">
      <alignment horizontal="left" vertical="center" wrapText="1"/>
      <protection hidden="1"/>
    </xf>
    <xf numFmtId="0" fontId="4" fillId="4" borderId="0" xfId="0" applyFont="1" applyFill="1" applyAlignment="1" applyProtection="1">
      <alignment horizontal="left" vertical="center" wrapText="1"/>
      <protection hidden="1"/>
    </xf>
    <xf numFmtId="0" fontId="2" fillId="4" borderId="0" xfId="0" applyFont="1" applyFill="1" applyAlignment="1">
      <alignment horizontal="center" vertical="center" wrapText="1"/>
    </xf>
    <xf numFmtId="0" fontId="13" fillId="3" borderId="0" xfId="0" applyFont="1" applyFill="1" applyAlignment="1" applyProtection="1">
      <alignment horizontal="left" vertical="center" wrapText="1"/>
      <protection locked="0" hidden="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7" fillId="5" borderId="0" xfId="0" applyFont="1" applyFill="1" applyAlignment="1" applyProtection="1">
      <alignment horizontal="right" vertical="center" wrapText="1" indent="1"/>
      <protection locked="0"/>
    </xf>
    <xf numFmtId="0" fontId="4"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14" fillId="3" borderId="0" xfId="0" applyFont="1" applyFill="1" applyAlignment="1" applyProtection="1">
      <alignment horizontal="left" vertical="center" wrapText="1"/>
      <protection locked="0" hidden="1"/>
    </xf>
    <xf numFmtId="49" fontId="4" fillId="2" borderId="2" xfId="0" applyNumberFormat="1"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center" vertical="center"/>
      <protection hidden="1"/>
    </xf>
    <xf numFmtId="49" fontId="4" fillId="2" borderId="10" xfId="0" applyNumberFormat="1" applyFont="1" applyFill="1" applyBorder="1" applyAlignment="1" applyProtection="1">
      <alignment horizontal="center" vertical="center"/>
      <protection hidden="1"/>
    </xf>
    <xf numFmtId="0" fontId="1" fillId="0" borderId="0" xfId="0" applyFont="1" applyAlignment="1">
      <alignment horizontal="center" vertical="center" wrapText="1"/>
    </xf>
    <xf numFmtId="49" fontId="4" fillId="2" borderId="1" xfId="0" applyNumberFormat="1" applyFont="1" applyFill="1" applyBorder="1" applyAlignment="1" applyProtection="1">
      <alignment horizontal="center" vertical="center"/>
      <protection hidden="1"/>
    </xf>
    <xf numFmtId="169" fontId="5" fillId="4" borderId="2" xfId="0" applyNumberFormat="1" applyFont="1" applyFill="1" applyBorder="1" applyAlignment="1">
      <alignment horizontal="center" vertical="center" wrapText="1"/>
    </xf>
    <xf numFmtId="169" fontId="5" fillId="4" borderId="10" xfId="0" applyNumberFormat="1"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62441</xdr:rowOff>
    </xdr:from>
    <xdr:to>
      <xdr:col>1</xdr:col>
      <xdr:colOff>38100</xdr:colOff>
      <xdr:row>3</xdr:row>
      <xdr:rowOff>52916</xdr:rowOff>
    </xdr:to>
    <xdr:pic>
      <xdr:nvPicPr>
        <xdr:cNvPr id="2" name="Grafik 1" descr="LOGO_A4_RG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2441"/>
          <a:ext cx="2514600" cy="5619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62441</xdr:rowOff>
    </xdr:from>
    <xdr:to>
      <xdr:col>1</xdr:col>
      <xdr:colOff>38100</xdr:colOff>
      <xdr:row>3</xdr:row>
      <xdr:rowOff>52916</xdr:rowOff>
    </xdr:to>
    <xdr:pic>
      <xdr:nvPicPr>
        <xdr:cNvPr id="2" name="Grafik 1" descr="LOGO_A4_RGB">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33" y="62441"/>
          <a:ext cx="2514600" cy="5619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80433</xdr:colOff>
      <xdr:row>0</xdr:row>
      <xdr:rowOff>62441</xdr:rowOff>
    </xdr:from>
    <xdr:to>
      <xdr:col>1</xdr:col>
      <xdr:colOff>1661583</xdr:colOff>
      <xdr:row>3</xdr:row>
      <xdr:rowOff>52916</xdr:rowOff>
    </xdr:to>
    <xdr:pic>
      <xdr:nvPicPr>
        <xdr:cNvPr id="2" name="Grafik 1" descr="LOGO_A4_RGB">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33" y="62441"/>
          <a:ext cx="2514600"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80433</xdr:colOff>
      <xdr:row>0</xdr:row>
      <xdr:rowOff>62441</xdr:rowOff>
    </xdr:from>
    <xdr:to>
      <xdr:col>1</xdr:col>
      <xdr:colOff>1690158</xdr:colOff>
      <xdr:row>3</xdr:row>
      <xdr:rowOff>52916</xdr:rowOff>
    </xdr:to>
    <xdr:pic>
      <xdr:nvPicPr>
        <xdr:cNvPr id="3" name="Grafik 2" descr="LOGO_A4_RGB">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33" y="62441"/>
          <a:ext cx="2518833" cy="5619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F32"/>
  <sheetViews>
    <sheetView zoomScaleNormal="100" workbookViewId="0">
      <selection activeCell="A12" sqref="A12:E12"/>
    </sheetView>
  </sheetViews>
  <sheetFormatPr baseColWidth="10" defaultRowHeight="15" x14ac:dyDescent="0.25"/>
  <cols>
    <col min="1" max="1" width="37.140625" bestFit="1" customWidth="1"/>
    <col min="2" max="2" width="28.28515625" bestFit="1" customWidth="1"/>
    <col min="3" max="3" width="22.42578125" customWidth="1"/>
    <col min="4" max="4" width="22.28515625" customWidth="1"/>
    <col min="5" max="5" width="26" customWidth="1"/>
    <col min="6" max="6" width="23.7109375" style="6" customWidth="1"/>
    <col min="7" max="8" width="14" bestFit="1" customWidth="1"/>
  </cols>
  <sheetData>
    <row r="1" spans="1:5" x14ac:dyDescent="0.25">
      <c r="A1" s="6"/>
      <c r="B1" s="6"/>
      <c r="C1" s="6"/>
      <c r="D1" s="6"/>
      <c r="E1" s="6"/>
    </row>
    <row r="2" spans="1:5" x14ac:dyDescent="0.25">
      <c r="A2" s="6"/>
      <c r="B2" s="6"/>
      <c r="C2" s="6"/>
      <c r="D2" s="6"/>
      <c r="E2" s="6"/>
    </row>
    <row r="3" spans="1:5" x14ac:dyDescent="0.25">
      <c r="A3" s="6"/>
      <c r="B3" s="6"/>
      <c r="C3" s="6"/>
      <c r="D3" s="6"/>
      <c r="E3" s="6"/>
    </row>
    <row r="4" spans="1:5" ht="7.5" customHeight="1" x14ac:dyDescent="0.25">
      <c r="A4" s="6"/>
      <c r="B4" s="6"/>
      <c r="C4" s="6"/>
      <c r="D4" s="6"/>
      <c r="E4" s="6"/>
    </row>
    <row r="5" spans="1:5" ht="7.5" customHeight="1" x14ac:dyDescent="0.25">
      <c r="A5" s="6"/>
      <c r="B5" s="6"/>
      <c r="C5" s="6"/>
      <c r="D5" s="6"/>
      <c r="E5" s="6"/>
    </row>
    <row r="6" spans="1:5" ht="72" customHeight="1" x14ac:dyDescent="0.25">
      <c r="A6" s="74" t="s">
        <v>92</v>
      </c>
      <c r="B6" s="74"/>
      <c r="C6" s="74"/>
      <c r="D6" s="74"/>
      <c r="E6" s="74"/>
    </row>
    <row r="7" spans="1:5" ht="16.5" customHeight="1" x14ac:dyDescent="0.25">
      <c r="A7" s="75"/>
      <c r="B7" s="75"/>
      <c r="C7" s="75"/>
      <c r="D7" s="75"/>
      <c r="E7" s="75"/>
    </row>
    <row r="8" spans="1:5" ht="42" customHeight="1" x14ac:dyDescent="0.25">
      <c r="A8" s="73" t="s">
        <v>64</v>
      </c>
      <c r="B8" s="73"/>
      <c r="C8" s="73"/>
      <c r="D8" s="73"/>
      <c r="E8" s="73"/>
    </row>
    <row r="9" spans="1:5" ht="12.75" customHeight="1" x14ac:dyDescent="0.25">
      <c r="A9" s="61"/>
      <c r="B9" s="61"/>
      <c r="C9" s="61"/>
      <c r="D9" s="61"/>
      <c r="E9" s="61"/>
    </row>
    <row r="10" spans="1:5" s="66" customFormat="1" ht="58.5" customHeight="1" x14ac:dyDescent="0.25">
      <c r="A10" s="76" t="s">
        <v>58</v>
      </c>
      <c r="B10" s="76"/>
      <c r="C10" s="76"/>
      <c r="D10" s="76"/>
      <c r="E10" s="76"/>
    </row>
    <row r="11" spans="1:5" s="66" customFormat="1" ht="8.25" customHeight="1" x14ac:dyDescent="0.25"/>
    <row r="12" spans="1:5" s="66" customFormat="1" ht="61.5" customHeight="1" x14ac:dyDescent="0.25">
      <c r="A12" s="73" t="s">
        <v>59</v>
      </c>
      <c r="B12" s="73"/>
      <c r="C12" s="73"/>
      <c r="D12" s="73"/>
      <c r="E12" s="73"/>
    </row>
    <row r="13" spans="1:5" s="66" customFormat="1" ht="9.75" customHeight="1" x14ac:dyDescent="0.25"/>
    <row r="14" spans="1:5" s="66" customFormat="1" ht="20.25" customHeight="1" x14ac:dyDescent="0.25">
      <c r="A14" s="77" t="s">
        <v>60</v>
      </c>
      <c r="B14" s="77"/>
      <c r="C14" s="77"/>
      <c r="D14" s="77"/>
      <c r="E14" s="77"/>
    </row>
    <row r="15" spans="1:5" s="66" customFormat="1" ht="9.75" customHeight="1" x14ac:dyDescent="0.25"/>
    <row r="16" spans="1:5" s="66" customFormat="1" ht="29.25" customHeight="1" x14ac:dyDescent="0.25">
      <c r="A16" s="73" t="s">
        <v>61</v>
      </c>
      <c r="B16" s="73"/>
      <c r="C16" s="73"/>
      <c r="D16" s="73"/>
      <c r="E16" s="73"/>
    </row>
    <row r="17" spans="1:5" s="66" customFormat="1" ht="11.25" customHeight="1" x14ac:dyDescent="0.25"/>
    <row r="18" spans="1:5" s="66" customFormat="1" ht="33" customHeight="1" x14ac:dyDescent="0.25">
      <c r="A18" s="76" t="s">
        <v>62</v>
      </c>
      <c r="B18" s="76"/>
      <c r="C18" s="76"/>
      <c r="D18" s="76"/>
      <c r="E18" s="76"/>
    </row>
    <row r="19" spans="1:5" s="66" customFormat="1" ht="8.25" customHeight="1" x14ac:dyDescent="0.25"/>
    <row r="20" spans="1:5" s="66" customFormat="1" ht="15.75" x14ac:dyDescent="0.25">
      <c r="A20" s="73" t="s">
        <v>63</v>
      </c>
      <c r="B20" s="73"/>
      <c r="C20" s="73"/>
      <c r="D20" s="73"/>
      <c r="E20" s="73"/>
    </row>
    <row r="21" spans="1:5" s="66" customFormat="1" ht="15" customHeight="1" x14ac:dyDescent="0.25"/>
    <row r="22" spans="1:5" s="66" customFormat="1" ht="15" customHeight="1" x14ac:dyDescent="0.25"/>
    <row r="23" spans="1:5" s="66" customFormat="1" ht="15" customHeight="1" x14ac:dyDescent="0.25"/>
    <row r="24" spans="1:5" s="66" customFormat="1" ht="15" customHeight="1" x14ac:dyDescent="0.25"/>
    <row r="25" spans="1:5" s="66" customFormat="1" ht="15" customHeight="1" x14ac:dyDescent="0.25"/>
    <row r="26" spans="1:5" s="66" customFormat="1" ht="15" customHeight="1" x14ac:dyDescent="0.25"/>
    <row r="27" spans="1:5" s="66" customFormat="1" ht="15" customHeight="1" x14ac:dyDescent="0.25"/>
    <row r="28" spans="1:5" s="66" customFormat="1" ht="15" customHeight="1" x14ac:dyDescent="0.25"/>
    <row r="29" spans="1:5" s="66" customFormat="1" ht="15" customHeight="1" x14ac:dyDescent="0.25"/>
    <row r="30" spans="1:5" s="66" customFormat="1" ht="15" customHeight="1" x14ac:dyDescent="0.25"/>
    <row r="31" spans="1:5" s="66" customFormat="1" ht="15" customHeight="1" x14ac:dyDescent="0.25"/>
    <row r="32" spans="1:5" x14ac:dyDescent="0.25">
      <c r="A32" s="6"/>
      <c r="B32" s="6"/>
      <c r="C32" s="6"/>
      <c r="D32" s="6"/>
      <c r="E32" s="6"/>
    </row>
  </sheetData>
  <sheetProtection algorithmName="SHA-512" hashValue="F+SlDC8Z1o6S6BZV8fotueAboQ0smwkQeanaXFf0clPxOTQQX4yhgvGzv7J3/2ejfKku7a1thSd3tC7tDho0NQ==" saltValue="Y1DS8ptlUbK052hcdB+vqg==" spinCount="100000" sheet="1" selectLockedCells="1"/>
  <mergeCells count="9">
    <mergeCell ref="A20:E20"/>
    <mergeCell ref="A6:E6"/>
    <mergeCell ref="A7:E7"/>
    <mergeCell ref="A8:E8"/>
    <mergeCell ref="A10:E10"/>
    <mergeCell ref="A12:E12"/>
    <mergeCell ref="A14:E14"/>
    <mergeCell ref="A16:E16"/>
    <mergeCell ref="A18:E18"/>
  </mergeCells>
  <pageMargins left="0.70866141732283472" right="0.51181102362204722" top="0.59055118110236227" bottom="0.59055118110236227" header="0.31496062992125984" footer="0.31496062992125984"/>
  <pageSetup paperSize="9" scale="98" fitToHeight="0" orientation="landscape" r:id="rId1"/>
  <headerFooter>
    <oddFooter>&amp;R&amp;"Arial,Standard"&amp;10&amp;P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31"/>
  <sheetViews>
    <sheetView topLeftCell="A4" zoomScaleNormal="100" workbookViewId="0">
      <selection activeCell="B8" sqref="B8:E8"/>
    </sheetView>
  </sheetViews>
  <sheetFormatPr baseColWidth="10" defaultRowHeight="15" x14ac:dyDescent="0.25"/>
  <cols>
    <col min="1" max="1" width="37.140625" bestFit="1" customWidth="1"/>
    <col min="2" max="2" width="28.28515625" bestFit="1" customWidth="1"/>
    <col min="3" max="3" width="22.42578125" customWidth="1"/>
    <col min="4" max="4" width="22.28515625" customWidth="1"/>
    <col min="5" max="5" width="26" customWidth="1"/>
    <col min="6" max="6" width="23.7109375" style="6" customWidth="1"/>
    <col min="7" max="8" width="14" bestFit="1" customWidth="1"/>
  </cols>
  <sheetData>
    <row r="1" spans="1:8" x14ac:dyDescent="0.25">
      <c r="A1" s="6"/>
      <c r="B1" s="6"/>
      <c r="C1" s="6"/>
      <c r="D1" s="6"/>
      <c r="E1" s="6"/>
    </row>
    <row r="2" spans="1:8" x14ac:dyDescent="0.25">
      <c r="A2" s="6"/>
      <c r="B2" s="6"/>
      <c r="C2" s="6"/>
      <c r="D2" s="6"/>
      <c r="E2" s="6"/>
    </row>
    <row r="3" spans="1:8" x14ac:dyDescent="0.25">
      <c r="A3" s="6"/>
      <c r="B3" s="6"/>
      <c r="C3" s="6"/>
      <c r="D3" s="6"/>
      <c r="E3" s="6"/>
    </row>
    <row r="4" spans="1:8" ht="7.5" customHeight="1" x14ac:dyDescent="0.25">
      <c r="A4" s="6"/>
      <c r="B4" s="6"/>
      <c r="C4" s="6"/>
      <c r="D4" s="6"/>
      <c r="E4" s="6"/>
    </row>
    <row r="5" spans="1:8" ht="7.5" customHeight="1" x14ac:dyDescent="0.25">
      <c r="A5" s="6"/>
      <c r="B5" s="6"/>
      <c r="C5" s="6"/>
      <c r="D5" s="6"/>
      <c r="E5" s="6"/>
    </row>
    <row r="6" spans="1:8" ht="72" customHeight="1" x14ac:dyDescent="0.25">
      <c r="A6" s="74" t="s">
        <v>54</v>
      </c>
      <c r="B6" s="74"/>
      <c r="C6" s="74"/>
      <c r="D6" s="74"/>
      <c r="E6" s="74"/>
    </row>
    <row r="7" spans="1:8" ht="16.5" customHeight="1" x14ac:dyDescent="0.25">
      <c r="A7" s="75"/>
      <c r="B7" s="75"/>
      <c r="C7" s="75"/>
      <c r="D7" s="75"/>
      <c r="E7" s="75"/>
    </row>
    <row r="8" spans="1:8" ht="23.25" customHeight="1" x14ac:dyDescent="0.25">
      <c r="A8" s="64" t="s">
        <v>53</v>
      </c>
      <c r="B8" s="84"/>
      <c r="C8" s="84"/>
      <c r="D8" s="84"/>
      <c r="E8" s="84"/>
    </row>
    <row r="9" spans="1:8" ht="15" customHeight="1" x14ac:dyDescent="0.25">
      <c r="A9" s="61"/>
      <c r="B9" s="61"/>
      <c r="C9" s="61"/>
      <c r="D9" s="61"/>
      <c r="E9" s="61"/>
    </row>
    <row r="10" spans="1:8" ht="40.5" customHeight="1" x14ac:dyDescent="0.25">
      <c r="A10" s="62"/>
      <c r="B10" s="44" t="s">
        <v>47</v>
      </c>
      <c r="C10" s="45" t="s">
        <v>21</v>
      </c>
      <c r="D10" s="45" t="s">
        <v>22</v>
      </c>
      <c r="E10" s="46" t="s">
        <v>35</v>
      </c>
    </row>
    <row r="11" spans="1:8" ht="28.5" customHeight="1" x14ac:dyDescent="0.25">
      <c r="A11" s="47" t="s">
        <v>42</v>
      </c>
      <c r="B11" s="26">
        <f>SUM(Inbound!F11:F19)</f>
        <v>0</v>
      </c>
      <c r="C11" s="26">
        <f>B11/2</f>
        <v>0</v>
      </c>
      <c r="D11" s="26">
        <f>B11/2</f>
        <v>0</v>
      </c>
      <c r="E11" s="55">
        <f>SUM(B11:D11)</f>
        <v>0</v>
      </c>
      <c r="F11" s="63"/>
    </row>
    <row r="12" spans="1:8" ht="28.5" customHeight="1" x14ac:dyDescent="0.25">
      <c r="A12" s="47" t="s">
        <v>46</v>
      </c>
      <c r="B12" s="26">
        <f>SUM(Inbound!F21:F32)</f>
        <v>0</v>
      </c>
      <c r="C12" s="26">
        <f>B12/2</f>
        <v>0</v>
      </c>
      <c r="D12" s="26">
        <f>B12/2</f>
        <v>0</v>
      </c>
      <c r="E12" s="55">
        <f>SUM(B12:D12)</f>
        <v>0</v>
      </c>
    </row>
    <row r="13" spans="1:8" ht="33.75" customHeight="1" x14ac:dyDescent="0.25">
      <c r="A13" s="47" t="s">
        <v>44</v>
      </c>
      <c r="B13" s="26">
        <f>SUM(Outbound!F11:F13)</f>
        <v>0</v>
      </c>
      <c r="C13" s="26">
        <f>B13/2</f>
        <v>0</v>
      </c>
      <c r="D13" s="26">
        <f>B13/2</f>
        <v>0</v>
      </c>
      <c r="E13" s="55">
        <f>SUM(B13:D13)</f>
        <v>0</v>
      </c>
      <c r="G13" s="27"/>
    </row>
    <row r="14" spans="1:8" ht="29.25" customHeight="1" x14ac:dyDescent="0.25">
      <c r="A14" s="47" t="s">
        <v>45</v>
      </c>
      <c r="B14" s="26">
        <f>SUM(Outbound!F16:F18,Outbound!F20:F22,Outbound!F24:F31)</f>
        <v>0</v>
      </c>
      <c r="C14" s="26">
        <f>B14/2</f>
        <v>0</v>
      </c>
      <c r="D14" s="26">
        <f>B14/2</f>
        <v>0</v>
      </c>
      <c r="E14" s="55">
        <f>SUM(B14:D14)</f>
        <v>0</v>
      </c>
      <c r="G14" s="27"/>
      <c r="H14" s="27"/>
    </row>
    <row r="15" spans="1:8" ht="34.5" customHeight="1" x14ac:dyDescent="0.25">
      <c r="A15" s="48" t="s">
        <v>24</v>
      </c>
      <c r="B15" s="49">
        <f>SUM(B11:B13)</f>
        <v>0</v>
      </c>
      <c r="C15" s="50">
        <f>SUM(C11:C13)</f>
        <v>0</v>
      </c>
      <c r="D15" s="51">
        <f>SUM(D11:D13)</f>
        <v>0</v>
      </c>
      <c r="E15" s="51">
        <f>SUM(E11:E14)</f>
        <v>0</v>
      </c>
      <c r="G15" s="27"/>
    </row>
    <row r="16" spans="1:8" ht="41.25" customHeight="1" x14ac:dyDescent="0.25">
      <c r="A16" s="47" t="s">
        <v>43</v>
      </c>
      <c r="B16" s="81"/>
      <c r="C16" s="82"/>
      <c r="D16" s="83"/>
      <c r="E16" s="54">
        <f>SUM(Inbound!C38)</f>
        <v>0</v>
      </c>
    </row>
    <row r="17" spans="1:5" ht="28.5" customHeight="1" x14ac:dyDescent="0.25">
      <c r="A17" s="79" t="s">
        <v>57</v>
      </c>
      <c r="B17" s="79"/>
      <c r="C17" s="79"/>
      <c r="D17" s="79"/>
      <c r="E17" s="56">
        <f>E15+E16</f>
        <v>0</v>
      </c>
    </row>
    <row r="18" spans="1:5" ht="30" customHeight="1" x14ac:dyDescent="0.25">
      <c r="A18" s="80" t="s">
        <v>23</v>
      </c>
      <c r="B18" s="80"/>
      <c r="C18" s="80"/>
      <c r="D18" s="80"/>
      <c r="E18" s="57">
        <f>B15*19 %</f>
        <v>0</v>
      </c>
    </row>
    <row r="19" spans="1:5" ht="25.5" customHeight="1" thickBot="1" x14ac:dyDescent="0.3">
      <c r="A19" s="28"/>
      <c r="B19" s="78" t="s">
        <v>56</v>
      </c>
      <c r="C19" s="78"/>
      <c r="D19" s="78"/>
      <c r="E19" s="58">
        <f>SUM(E17:E18)</f>
        <v>0</v>
      </c>
    </row>
    <row r="20" spans="1:5" ht="15.75" thickTop="1" x14ac:dyDescent="0.25">
      <c r="A20" s="6"/>
      <c r="B20" s="6"/>
      <c r="C20" s="6"/>
      <c r="D20" s="6"/>
      <c r="E20" s="6"/>
    </row>
    <row r="21" spans="1:5" x14ac:dyDescent="0.25">
      <c r="A21" s="6"/>
      <c r="B21" s="6"/>
      <c r="C21" s="6"/>
      <c r="D21" s="6"/>
      <c r="E21" s="6"/>
    </row>
    <row r="22" spans="1:5" x14ac:dyDescent="0.25">
      <c r="A22" s="6"/>
      <c r="B22" s="6"/>
      <c r="C22" s="6"/>
      <c r="D22" s="6"/>
      <c r="E22" s="6"/>
    </row>
    <row r="23" spans="1:5" x14ac:dyDescent="0.25">
      <c r="A23" s="6"/>
      <c r="B23" s="6"/>
      <c r="C23" s="6"/>
      <c r="D23" s="6"/>
      <c r="E23" s="6"/>
    </row>
    <row r="24" spans="1:5" x14ac:dyDescent="0.25">
      <c r="A24" s="6"/>
      <c r="B24" s="6"/>
      <c r="C24" s="6"/>
      <c r="D24" s="6"/>
      <c r="E24" s="6"/>
    </row>
    <row r="25" spans="1:5" x14ac:dyDescent="0.25">
      <c r="A25" s="6"/>
      <c r="B25" s="6"/>
      <c r="C25" s="6"/>
      <c r="D25" s="6"/>
      <c r="E25" s="6"/>
    </row>
    <row r="26" spans="1:5" x14ac:dyDescent="0.25">
      <c r="A26" s="6"/>
      <c r="B26" s="6"/>
      <c r="C26" s="6"/>
      <c r="D26" s="6"/>
      <c r="E26" s="6"/>
    </row>
    <row r="27" spans="1:5" x14ac:dyDescent="0.25">
      <c r="A27" s="6"/>
      <c r="B27" s="6"/>
      <c r="C27" s="6"/>
      <c r="D27" s="6"/>
      <c r="E27" s="6"/>
    </row>
    <row r="28" spans="1:5" x14ac:dyDescent="0.25">
      <c r="A28" s="6"/>
      <c r="B28" s="6"/>
      <c r="C28" s="6"/>
      <c r="D28" s="6"/>
      <c r="E28" s="6"/>
    </row>
    <row r="29" spans="1:5" x14ac:dyDescent="0.25">
      <c r="A29" s="6"/>
      <c r="B29" s="6"/>
      <c r="C29" s="6"/>
      <c r="D29" s="6"/>
      <c r="E29" s="6"/>
    </row>
    <row r="30" spans="1:5" x14ac:dyDescent="0.25">
      <c r="A30" s="6"/>
      <c r="B30" s="6"/>
      <c r="C30" s="6"/>
      <c r="D30" s="6"/>
      <c r="E30" s="6"/>
    </row>
    <row r="31" spans="1:5" x14ac:dyDescent="0.25">
      <c r="A31" s="6"/>
      <c r="B31" s="6"/>
      <c r="C31" s="6"/>
      <c r="D31" s="6"/>
      <c r="E31" s="6"/>
    </row>
  </sheetData>
  <sheetProtection algorithmName="SHA-512" hashValue="gOEudWzX1+29rShp7BUGzVwfRr+MbGcLWVjWRK6scNd74oU1F1jtK9nOToRiSsygXSf3o6nk79uVMIIXm+n5rg==" saltValue="4d4CMYP+9e5nJW5Unwoz5A==" spinCount="100000" sheet="1" selectLockedCells="1"/>
  <mergeCells count="7">
    <mergeCell ref="B19:D19"/>
    <mergeCell ref="A17:D17"/>
    <mergeCell ref="A18:D18"/>
    <mergeCell ref="A6:E6"/>
    <mergeCell ref="B16:D16"/>
    <mergeCell ref="A7:E7"/>
    <mergeCell ref="B8:E8"/>
  </mergeCells>
  <pageMargins left="0.70866141732283472" right="0.51181102362204722" top="0.59055118110236227" bottom="0.59055118110236227" header="0.31496062992125984" footer="0.31496062992125984"/>
  <pageSetup paperSize="9" scale="98" fitToHeight="0" orientation="landscape" r:id="rId1"/>
  <headerFooter>
    <oddFooter>&amp;R&amp;"Arial,Standard"&amp;10&amp;P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H38"/>
  <sheetViews>
    <sheetView topLeftCell="A28" zoomScaleNormal="100" workbookViewId="0">
      <selection activeCell="C37" sqref="C37"/>
    </sheetView>
  </sheetViews>
  <sheetFormatPr baseColWidth="10" defaultRowHeight="15" x14ac:dyDescent="0.25"/>
  <cols>
    <col min="1" max="1" width="14" customWidth="1"/>
    <col min="2" max="2" width="46" customWidth="1"/>
    <col min="3" max="3" width="22.85546875" customWidth="1"/>
    <col min="4" max="4" width="12.5703125" bestFit="1" customWidth="1"/>
    <col min="5" max="5" width="22.28515625" customWidth="1"/>
    <col min="6" max="6" width="26.42578125" customWidth="1"/>
    <col min="7" max="8" width="11.42578125" style="6"/>
  </cols>
  <sheetData>
    <row r="1" spans="1:6" x14ac:dyDescent="0.25">
      <c r="A1" s="6"/>
      <c r="B1" s="6"/>
      <c r="C1" s="6"/>
      <c r="D1" s="6"/>
      <c r="E1" s="6"/>
      <c r="F1" s="6"/>
    </row>
    <row r="2" spans="1:6" x14ac:dyDescent="0.25">
      <c r="A2" s="6"/>
      <c r="B2" s="6"/>
      <c r="C2" s="6"/>
      <c r="D2" s="6"/>
      <c r="E2" s="6"/>
      <c r="F2" s="6"/>
    </row>
    <row r="3" spans="1:6" x14ac:dyDescent="0.25">
      <c r="A3" s="6"/>
      <c r="B3" s="6"/>
      <c r="C3" s="6"/>
      <c r="D3" s="6"/>
      <c r="E3" s="6"/>
      <c r="F3" s="6"/>
    </row>
    <row r="4" spans="1:6" ht="7.5" customHeight="1" x14ac:dyDescent="0.25">
      <c r="A4" s="6"/>
      <c r="B4" s="6"/>
      <c r="C4" s="6"/>
      <c r="D4" s="6"/>
      <c r="E4" s="6"/>
      <c r="F4" s="6"/>
    </row>
    <row r="5" spans="1:6" ht="75" customHeight="1" x14ac:dyDescent="0.25">
      <c r="A5" s="89" t="s">
        <v>91</v>
      </c>
      <c r="B5" s="89"/>
      <c r="C5" s="89"/>
      <c r="D5" s="89"/>
      <c r="E5" s="89"/>
      <c r="F5" s="89"/>
    </row>
    <row r="6" spans="1:6" ht="12" customHeight="1" x14ac:dyDescent="0.25">
      <c r="A6" s="59"/>
      <c r="B6" s="59"/>
      <c r="C6" s="59"/>
      <c r="D6" s="59"/>
      <c r="E6" s="59"/>
      <c r="F6" s="59"/>
    </row>
    <row r="7" spans="1:6" ht="15.75" x14ac:dyDescent="0.25">
      <c r="A7" s="92" t="s">
        <v>53</v>
      </c>
      <c r="B7" s="92"/>
      <c r="C7" s="93">
        <f>Gesamtübersicht!B8</f>
        <v>0</v>
      </c>
      <c r="D7" s="93"/>
      <c r="E7" s="93"/>
      <c r="F7" s="93"/>
    </row>
    <row r="8" spans="1:6" ht="12" customHeight="1" x14ac:dyDescent="0.25">
      <c r="A8" s="59"/>
      <c r="B8" s="59"/>
      <c r="C8" s="59"/>
      <c r="D8" s="59"/>
      <c r="E8" s="59"/>
      <c r="F8" s="59"/>
    </row>
    <row r="9" spans="1:6" ht="23.25" customHeight="1" x14ac:dyDescent="0.25">
      <c r="A9" s="87" t="s">
        <v>10</v>
      </c>
      <c r="B9" s="87"/>
      <c r="C9" s="87"/>
      <c r="D9" s="87"/>
      <c r="E9" s="87"/>
      <c r="F9" s="40"/>
    </row>
    <row r="10" spans="1:6" ht="55.5" customHeight="1" x14ac:dyDescent="0.25">
      <c r="A10" s="7" t="s">
        <v>77</v>
      </c>
      <c r="B10" s="5" t="s">
        <v>1</v>
      </c>
      <c r="C10" s="39" t="s">
        <v>11</v>
      </c>
      <c r="D10" s="39" t="s">
        <v>8</v>
      </c>
      <c r="E10" s="39" t="s">
        <v>20</v>
      </c>
      <c r="F10" s="39" t="s">
        <v>25</v>
      </c>
    </row>
    <row r="11" spans="1:6" ht="49.5" customHeight="1" x14ac:dyDescent="0.25">
      <c r="A11" s="3" t="s">
        <v>2</v>
      </c>
      <c r="B11" s="8" t="s">
        <v>67</v>
      </c>
      <c r="C11" s="15">
        <v>10000</v>
      </c>
      <c r="D11" s="1"/>
      <c r="E11" s="2">
        <f>D11*C11</f>
        <v>0</v>
      </c>
      <c r="F11" s="2">
        <f>E11*2</f>
        <v>0</v>
      </c>
    </row>
    <row r="12" spans="1:6" ht="46.5" customHeight="1" x14ac:dyDescent="0.25">
      <c r="A12" s="3" t="s">
        <v>3</v>
      </c>
      <c r="B12" s="8" t="s">
        <v>68</v>
      </c>
      <c r="C12" s="15">
        <v>2000</v>
      </c>
      <c r="D12" s="1"/>
      <c r="E12" s="2">
        <f t="shared" ref="E12:E19" si="0">D12*C12</f>
        <v>0</v>
      </c>
      <c r="F12" s="2">
        <f t="shared" ref="F12:F19" si="1">E12*2</f>
        <v>0</v>
      </c>
    </row>
    <row r="13" spans="1:6" ht="38.25" x14ac:dyDescent="0.25">
      <c r="A13" s="3" t="s">
        <v>4</v>
      </c>
      <c r="B13" s="8" t="s">
        <v>80</v>
      </c>
      <c r="C13" s="15">
        <v>2000</v>
      </c>
      <c r="D13" s="1"/>
      <c r="E13" s="2">
        <f t="shared" si="0"/>
        <v>0</v>
      </c>
      <c r="F13" s="2">
        <f t="shared" si="1"/>
        <v>0</v>
      </c>
    </row>
    <row r="14" spans="1:6" ht="46.5" customHeight="1" x14ac:dyDescent="0.25">
      <c r="A14" s="3" t="s">
        <v>5</v>
      </c>
      <c r="B14" s="67" t="s">
        <v>79</v>
      </c>
      <c r="C14" s="15">
        <v>500</v>
      </c>
      <c r="D14" s="1"/>
      <c r="E14" s="2">
        <f t="shared" si="0"/>
        <v>0</v>
      </c>
      <c r="F14" s="2">
        <f t="shared" si="1"/>
        <v>0</v>
      </c>
    </row>
    <row r="15" spans="1:6" ht="57" customHeight="1" x14ac:dyDescent="0.25">
      <c r="A15" s="3" t="s">
        <v>6</v>
      </c>
      <c r="B15" s="41" t="s">
        <v>66</v>
      </c>
      <c r="C15" s="11">
        <v>12</v>
      </c>
      <c r="D15" s="1"/>
      <c r="E15" s="2">
        <f t="shared" si="0"/>
        <v>0</v>
      </c>
      <c r="F15" s="2">
        <f t="shared" si="1"/>
        <v>0</v>
      </c>
    </row>
    <row r="16" spans="1:6" ht="60" customHeight="1" x14ac:dyDescent="0.25">
      <c r="A16" s="3" t="s">
        <v>7</v>
      </c>
      <c r="B16" s="8" t="s">
        <v>65</v>
      </c>
      <c r="C16" s="11">
        <v>12</v>
      </c>
      <c r="D16" s="1"/>
      <c r="E16" s="2">
        <f t="shared" si="0"/>
        <v>0</v>
      </c>
      <c r="F16" s="2">
        <f t="shared" si="1"/>
        <v>0</v>
      </c>
    </row>
    <row r="17" spans="1:6" ht="42" customHeight="1" x14ac:dyDescent="0.25">
      <c r="A17" s="3" t="s">
        <v>18</v>
      </c>
      <c r="B17" s="31" t="s">
        <v>69</v>
      </c>
      <c r="C17" s="36">
        <v>4</v>
      </c>
      <c r="D17" s="1"/>
      <c r="E17" s="2">
        <f t="shared" si="0"/>
        <v>0</v>
      </c>
      <c r="F17" s="2">
        <f t="shared" si="1"/>
        <v>0</v>
      </c>
    </row>
    <row r="18" spans="1:6" ht="42" customHeight="1" x14ac:dyDescent="0.25">
      <c r="A18" s="3" t="s">
        <v>28</v>
      </c>
      <c r="B18" s="31" t="s">
        <v>70</v>
      </c>
      <c r="C18" s="36">
        <v>2</v>
      </c>
      <c r="D18" s="1"/>
      <c r="E18" s="2">
        <f t="shared" si="0"/>
        <v>0</v>
      </c>
      <c r="F18" s="2">
        <f t="shared" si="1"/>
        <v>0</v>
      </c>
    </row>
    <row r="19" spans="1:6" ht="41.25" customHeight="1" x14ac:dyDescent="0.25">
      <c r="A19" s="3" t="s">
        <v>78</v>
      </c>
      <c r="B19" s="21" t="s">
        <v>27</v>
      </c>
      <c r="C19" s="11">
        <v>12</v>
      </c>
      <c r="D19" s="1"/>
      <c r="E19" s="2">
        <f t="shared" si="0"/>
        <v>0</v>
      </c>
      <c r="F19" s="2">
        <f t="shared" si="1"/>
        <v>0</v>
      </c>
    </row>
    <row r="20" spans="1:6" ht="42" customHeight="1" x14ac:dyDescent="0.25">
      <c r="A20" s="90" t="s">
        <v>34</v>
      </c>
      <c r="B20" s="90"/>
      <c r="C20" s="90"/>
      <c r="D20" s="90"/>
      <c r="E20" s="90"/>
      <c r="F20" s="90"/>
    </row>
    <row r="21" spans="1:6" ht="42" customHeight="1" x14ac:dyDescent="0.25">
      <c r="A21" s="3" t="s">
        <v>2</v>
      </c>
      <c r="B21" s="21" t="s">
        <v>50</v>
      </c>
      <c r="C21" s="42">
        <v>10</v>
      </c>
      <c r="D21" s="1"/>
      <c r="E21" s="2">
        <f t="shared" ref="E21:E26" si="2">D21*C21</f>
        <v>0</v>
      </c>
      <c r="F21" s="2">
        <f t="shared" ref="F21:F26" si="3">E21*2</f>
        <v>0</v>
      </c>
    </row>
    <row r="22" spans="1:6" ht="54" customHeight="1" x14ac:dyDescent="0.25">
      <c r="A22" s="3" t="s">
        <v>3</v>
      </c>
      <c r="B22" s="31" t="s">
        <v>32</v>
      </c>
      <c r="C22" s="42">
        <v>20</v>
      </c>
      <c r="D22" s="1"/>
      <c r="E22" s="2">
        <f t="shared" si="2"/>
        <v>0</v>
      </c>
      <c r="F22" s="2">
        <f t="shared" si="3"/>
        <v>0</v>
      </c>
    </row>
    <row r="23" spans="1:6" ht="54" customHeight="1" x14ac:dyDescent="0.25">
      <c r="A23" s="3" t="s">
        <v>4</v>
      </c>
      <c r="B23" s="31" t="s">
        <v>33</v>
      </c>
      <c r="C23" s="42">
        <v>12</v>
      </c>
      <c r="D23" s="1"/>
      <c r="E23" s="2">
        <f t="shared" si="2"/>
        <v>0</v>
      </c>
      <c r="F23" s="2">
        <f t="shared" si="3"/>
        <v>0</v>
      </c>
    </row>
    <row r="24" spans="1:6" ht="54" customHeight="1" x14ac:dyDescent="0.25">
      <c r="A24" s="3" t="s">
        <v>5</v>
      </c>
      <c r="B24" s="31" t="s">
        <v>48</v>
      </c>
      <c r="C24" s="42">
        <v>12</v>
      </c>
      <c r="D24" s="1"/>
      <c r="E24" s="2">
        <f t="shared" ref="E24" si="4">D24*C24</f>
        <v>0</v>
      </c>
      <c r="F24" s="2">
        <f t="shared" ref="F24" si="5">E24*2</f>
        <v>0</v>
      </c>
    </row>
    <row r="25" spans="1:6" ht="41.25" customHeight="1" x14ac:dyDescent="0.25">
      <c r="A25" s="3" t="s">
        <v>6</v>
      </c>
      <c r="B25" s="21" t="s">
        <v>31</v>
      </c>
      <c r="C25" s="38">
        <v>3</v>
      </c>
      <c r="D25" s="1"/>
      <c r="E25" s="2">
        <f t="shared" si="2"/>
        <v>0</v>
      </c>
      <c r="F25" s="2">
        <f t="shared" si="3"/>
        <v>0</v>
      </c>
    </row>
    <row r="26" spans="1:6" ht="83.25" customHeight="1" x14ac:dyDescent="0.25">
      <c r="A26" s="3" t="s">
        <v>7</v>
      </c>
      <c r="B26" s="31" t="s">
        <v>71</v>
      </c>
      <c r="C26" s="43">
        <v>7</v>
      </c>
      <c r="D26" s="1"/>
      <c r="E26" s="2">
        <f t="shared" si="2"/>
        <v>0</v>
      </c>
      <c r="F26" s="2">
        <f t="shared" si="3"/>
        <v>0</v>
      </c>
    </row>
    <row r="27" spans="1:6" ht="51.6" customHeight="1" x14ac:dyDescent="0.25">
      <c r="A27" s="3" t="s">
        <v>18</v>
      </c>
      <c r="B27" s="31" t="s">
        <v>38</v>
      </c>
      <c r="C27" s="42">
        <v>24</v>
      </c>
      <c r="D27" s="1"/>
      <c r="E27" s="2">
        <f t="shared" ref="E27" si="6">D27*C27</f>
        <v>0</v>
      </c>
      <c r="F27" s="2">
        <f t="shared" ref="F27" si="7">E27*2</f>
        <v>0</v>
      </c>
    </row>
    <row r="28" spans="1:6" ht="30.95" customHeight="1" x14ac:dyDescent="0.25">
      <c r="A28" s="3" t="s">
        <v>28</v>
      </c>
      <c r="B28" s="94" t="s">
        <v>90</v>
      </c>
      <c r="C28" s="95"/>
      <c r="D28" s="95"/>
      <c r="E28" s="95"/>
      <c r="F28" s="96"/>
    </row>
    <row r="29" spans="1:6" ht="29.1" customHeight="1" x14ac:dyDescent="0.25">
      <c r="A29" s="71" t="s">
        <v>81</v>
      </c>
      <c r="B29" s="41" t="s">
        <v>85</v>
      </c>
      <c r="C29" s="42" t="s">
        <v>89</v>
      </c>
      <c r="D29" s="1"/>
      <c r="E29" s="2">
        <f>D29</f>
        <v>0</v>
      </c>
      <c r="F29" s="2">
        <f>E29*2</f>
        <v>0</v>
      </c>
    </row>
    <row r="30" spans="1:6" ht="27" customHeight="1" x14ac:dyDescent="0.25">
      <c r="A30" s="71" t="s">
        <v>83</v>
      </c>
      <c r="B30" s="41" t="s">
        <v>82</v>
      </c>
      <c r="C30" s="70">
        <v>10000</v>
      </c>
      <c r="D30" s="1"/>
      <c r="E30" s="2">
        <f t="shared" ref="E30" si="8">D30*C30</f>
        <v>0</v>
      </c>
      <c r="F30" s="2">
        <f t="shared" ref="F30" si="9">E30*2</f>
        <v>0</v>
      </c>
    </row>
    <row r="31" spans="1:6" ht="32.1" customHeight="1" x14ac:dyDescent="0.25">
      <c r="A31" s="71" t="s">
        <v>86</v>
      </c>
      <c r="B31" s="41" t="s">
        <v>88</v>
      </c>
      <c r="C31" s="69">
        <v>12</v>
      </c>
      <c r="D31" s="1"/>
      <c r="E31" s="2">
        <f>D31*C31</f>
        <v>0</v>
      </c>
      <c r="F31" s="2">
        <f>E31*2</f>
        <v>0</v>
      </c>
    </row>
    <row r="32" spans="1:6" ht="26.45" customHeight="1" x14ac:dyDescent="0.25">
      <c r="A32" s="71" t="s">
        <v>87</v>
      </c>
      <c r="B32" s="41" t="s">
        <v>84</v>
      </c>
      <c r="C32" s="68">
        <v>2</v>
      </c>
      <c r="D32" s="1"/>
      <c r="E32" s="2">
        <f>D32*C32</f>
        <v>0</v>
      </c>
      <c r="F32" s="2">
        <f>E32*2</f>
        <v>0</v>
      </c>
    </row>
    <row r="33" spans="1:6" ht="25.5" customHeight="1" thickBot="1" x14ac:dyDescent="0.3">
      <c r="A33" s="85" t="s">
        <v>9</v>
      </c>
      <c r="B33" s="85"/>
      <c r="C33" s="85"/>
      <c r="D33" s="85"/>
      <c r="E33" s="86"/>
      <c r="F33" s="33">
        <f>SUM(F11:F19,F21:F32)</f>
        <v>0</v>
      </c>
    </row>
    <row r="34" spans="1:6" ht="7.5" customHeight="1" x14ac:dyDescent="0.25">
      <c r="A34" s="4"/>
      <c r="B34" s="12"/>
      <c r="C34" s="12"/>
      <c r="D34" s="12"/>
      <c r="E34" s="13"/>
      <c r="F34" s="13"/>
    </row>
    <row r="35" spans="1:6" ht="39" customHeight="1" x14ac:dyDescent="0.25">
      <c r="A35" s="5" t="s">
        <v>0</v>
      </c>
      <c r="B35" s="5" t="s">
        <v>1</v>
      </c>
      <c r="C35" s="7" t="s">
        <v>26</v>
      </c>
      <c r="D35" s="24"/>
      <c r="E35" s="91"/>
      <c r="F35" s="91"/>
    </row>
    <row r="36" spans="1:6" ht="39" customHeight="1" x14ac:dyDescent="0.25">
      <c r="A36" s="3" t="s">
        <v>2</v>
      </c>
      <c r="B36" s="37" t="s">
        <v>29</v>
      </c>
      <c r="C36" s="1"/>
      <c r="D36" s="24"/>
      <c r="E36" s="91"/>
      <c r="F36" s="91"/>
    </row>
    <row r="37" spans="1:6" ht="42" customHeight="1" thickBot="1" x14ac:dyDescent="0.3">
      <c r="A37" s="3" t="s">
        <v>3</v>
      </c>
      <c r="B37" s="31" t="s">
        <v>30</v>
      </c>
      <c r="C37" s="1"/>
      <c r="D37" s="24"/>
      <c r="E37" s="91"/>
      <c r="F37" s="91"/>
    </row>
    <row r="38" spans="1:6" ht="23.25" customHeight="1" thickBot="1" x14ac:dyDescent="0.3">
      <c r="A38" s="88" t="s">
        <v>19</v>
      </c>
      <c r="B38" s="88"/>
      <c r="C38" s="30">
        <f>SUM(C36:C37)</f>
        <v>0</v>
      </c>
      <c r="D38" s="12"/>
      <c r="E38" s="91"/>
      <c r="F38" s="91"/>
    </row>
  </sheetData>
  <sheetProtection algorithmName="SHA-512" hashValue="JTrTp4MzrQas/Q9VqPc9HIKlJsoxNkUIfaZXp6fTU/ASOlG8pOi39QozEVuwzj2aqe2aK5Us4wSSiBYWx8QqQQ==" saltValue="QX3HoTtqzwJSGmz3HcYF/g==" spinCount="100000" sheet="1" selectLockedCells="1"/>
  <mergeCells count="9">
    <mergeCell ref="A33:E33"/>
    <mergeCell ref="A9:E9"/>
    <mergeCell ref="A38:B38"/>
    <mergeCell ref="A5:F5"/>
    <mergeCell ref="A20:F20"/>
    <mergeCell ref="E35:F38"/>
    <mergeCell ref="A7:B7"/>
    <mergeCell ref="C7:F7"/>
    <mergeCell ref="B28:F28"/>
  </mergeCells>
  <pageMargins left="0.70866141732283472" right="0.51181102362204722" top="0.59055118110236227" bottom="0.59055118110236227" header="0.31496062992125984" footer="0.31496062992125984"/>
  <pageSetup paperSize="9" scale="99" fitToHeight="0" orientation="landscape" r:id="rId1"/>
  <headerFooter>
    <oddFooter>&amp;R&amp;"Arial,Standard"&amp;10&amp;P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H33"/>
  <sheetViews>
    <sheetView tabSelected="1" topLeftCell="A9" zoomScaleNormal="100" workbookViewId="0">
      <selection activeCell="D13" sqref="D13"/>
    </sheetView>
  </sheetViews>
  <sheetFormatPr baseColWidth="10" defaultRowHeight="15" x14ac:dyDescent="0.25"/>
  <cols>
    <col min="1" max="1" width="13.5703125" bestFit="1" customWidth="1"/>
    <col min="2" max="2" width="51.5703125" customWidth="1"/>
    <col min="3" max="3" width="18.28515625" customWidth="1"/>
    <col min="4" max="4" width="15.5703125" customWidth="1"/>
    <col min="5" max="5" width="22.85546875" bestFit="1" customWidth="1"/>
    <col min="6" max="6" width="30.7109375" customWidth="1"/>
  </cols>
  <sheetData>
    <row r="1" spans="1:6" x14ac:dyDescent="0.25">
      <c r="A1" s="6"/>
      <c r="B1" s="6"/>
      <c r="C1" s="6"/>
      <c r="D1" s="6"/>
      <c r="E1" s="6"/>
      <c r="F1" s="6"/>
    </row>
    <row r="2" spans="1:6" x14ac:dyDescent="0.25">
      <c r="A2" s="6"/>
      <c r="B2" s="6"/>
      <c r="C2" s="6"/>
      <c r="D2" s="6"/>
      <c r="E2" s="6"/>
      <c r="F2" s="6"/>
    </row>
    <row r="3" spans="1:6" x14ac:dyDescent="0.25">
      <c r="A3" s="6"/>
      <c r="B3" s="6"/>
      <c r="C3" s="6"/>
      <c r="D3" s="6"/>
      <c r="E3" s="6"/>
      <c r="F3" s="6"/>
    </row>
    <row r="4" spans="1:6" ht="69" customHeight="1" x14ac:dyDescent="0.25">
      <c r="A4" s="104" t="s">
        <v>55</v>
      </c>
      <c r="B4" s="104"/>
      <c r="C4" s="104"/>
      <c r="D4" s="104"/>
      <c r="E4" s="104"/>
      <c r="F4" s="104"/>
    </row>
    <row r="5" spans="1:6" ht="15.75" customHeight="1" x14ac:dyDescent="0.25">
      <c r="A5" s="60"/>
      <c r="B5" s="60"/>
      <c r="C5" s="60"/>
      <c r="D5" s="60"/>
      <c r="E5" s="60"/>
      <c r="F5" s="60"/>
    </row>
    <row r="6" spans="1:6" ht="20.25" x14ac:dyDescent="0.25">
      <c r="A6" s="60"/>
      <c r="B6" s="65" t="s">
        <v>53</v>
      </c>
      <c r="C6" s="100">
        <f>Gesamtübersicht!B8</f>
        <v>0</v>
      </c>
      <c r="D6" s="100"/>
      <c r="E6" s="100"/>
      <c r="F6" s="100"/>
    </row>
    <row r="7" spans="1:6" ht="12" customHeight="1" x14ac:dyDescent="0.25">
      <c r="A7" s="60"/>
      <c r="B7" s="60"/>
      <c r="C7" s="60"/>
      <c r="D7" s="60"/>
      <c r="E7" s="60"/>
      <c r="F7" s="60"/>
    </row>
    <row r="8" spans="1:6" ht="24.75" customHeight="1" x14ac:dyDescent="0.25">
      <c r="A8" s="87" t="s">
        <v>10</v>
      </c>
      <c r="B8" s="87"/>
      <c r="C8" s="87"/>
      <c r="D8" s="87"/>
      <c r="E8" s="87"/>
      <c r="F8" s="6"/>
    </row>
    <row r="9" spans="1:6" ht="58.5" customHeight="1" x14ac:dyDescent="0.25">
      <c r="A9" s="23" t="s">
        <v>76</v>
      </c>
      <c r="B9" s="22" t="s">
        <v>1</v>
      </c>
      <c r="C9" s="23" t="s">
        <v>11</v>
      </c>
      <c r="D9" s="23" t="s">
        <v>8</v>
      </c>
      <c r="E9" s="23" t="s">
        <v>15</v>
      </c>
      <c r="F9" s="23" t="s">
        <v>16</v>
      </c>
    </row>
    <row r="10" spans="1:6" ht="30" customHeight="1" x14ac:dyDescent="0.25">
      <c r="A10" s="105" t="s">
        <v>2</v>
      </c>
      <c r="B10" s="108" t="s">
        <v>12</v>
      </c>
      <c r="C10" s="109"/>
      <c r="D10" s="109"/>
      <c r="E10" s="109"/>
      <c r="F10" s="110"/>
    </row>
    <row r="11" spans="1:6" ht="28.5" customHeight="1" x14ac:dyDescent="0.25">
      <c r="A11" s="105"/>
      <c r="B11" s="99" t="s">
        <v>75</v>
      </c>
      <c r="C11" s="9">
        <v>4500</v>
      </c>
      <c r="D11" s="1"/>
      <c r="E11" s="2">
        <f>D11*C11</f>
        <v>0</v>
      </c>
      <c r="F11" s="2">
        <f>E11*2</f>
        <v>0</v>
      </c>
    </row>
    <row r="12" spans="1:6" ht="20.25" customHeight="1" x14ac:dyDescent="0.25">
      <c r="A12" s="105"/>
      <c r="B12" s="99"/>
      <c r="C12" s="10">
        <v>2000</v>
      </c>
      <c r="D12" s="1"/>
      <c r="E12" s="2">
        <f>D12*C12</f>
        <v>0</v>
      </c>
      <c r="F12" s="2">
        <f>E12*2</f>
        <v>0</v>
      </c>
    </row>
    <row r="13" spans="1:6" ht="22.5" customHeight="1" x14ac:dyDescent="0.25">
      <c r="A13" s="3" t="s">
        <v>3</v>
      </c>
      <c r="B13" s="52" t="s">
        <v>41</v>
      </c>
      <c r="C13" s="72">
        <v>12</v>
      </c>
      <c r="D13" s="1"/>
      <c r="E13" s="2">
        <f>D13*C13</f>
        <v>0</v>
      </c>
      <c r="F13" s="2">
        <f>E13*2</f>
        <v>0</v>
      </c>
    </row>
    <row r="14" spans="1:6" ht="35.25" customHeight="1" x14ac:dyDescent="0.25">
      <c r="A14" s="90" t="s">
        <v>37</v>
      </c>
      <c r="B14" s="90"/>
      <c r="C14" s="90"/>
      <c r="D14" s="90"/>
      <c r="E14" s="90"/>
      <c r="F14" s="90"/>
    </row>
    <row r="15" spans="1:6" ht="27" customHeight="1" x14ac:dyDescent="0.25">
      <c r="A15" s="105" t="s">
        <v>2</v>
      </c>
      <c r="B15" s="94" t="s">
        <v>73</v>
      </c>
      <c r="C15" s="95"/>
      <c r="D15" s="95"/>
      <c r="E15" s="95"/>
      <c r="F15" s="96"/>
    </row>
    <row r="16" spans="1:6" s="16" customFormat="1" ht="20.25" customHeight="1" x14ac:dyDescent="0.25">
      <c r="A16" s="105"/>
      <c r="B16" s="17" t="s">
        <v>51</v>
      </c>
      <c r="C16" s="106">
        <v>1000</v>
      </c>
      <c r="D16" s="1"/>
      <c r="E16" s="2">
        <f>D16*C16</f>
        <v>0</v>
      </c>
      <c r="F16" s="2">
        <f>E16*2</f>
        <v>0</v>
      </c>
    </row>
    <row r="17" spans="1:8" s="16" customFormat="1" ht="20.25" customHeight="1" x14ac:dyDescent="0.25">
      <c r="A17" s="105"/>
      <c r="B17" s="17" t="s">
        <v>13</v>
      </c>
      <c r="C17" s="107"/>
      <c r="D17" s="1"/>
      <c r="E17" s="2">
        <f>D17*C16</f>
        <v>0</v>
      </c>
      <c r="F17" s="2">
        <f t="shared" ref="F17:F18" si="0">E17*2</f>
        <v>0</v>
      </c>
    </row>
    <row r="18" spans="1:8" s="16" customFormat="1" ht="20.25" customHeight="1" x14ac:dyDescent="0.25">
      <c r="A18" s="105"/>
      <c r="B18" s="20" t="s">
        <v>14</v>
      </c>
      <c r="C18" s="18" t="s">
        <v>40</v>
      </c>
      <c r="D18" s="1"/>
      <c r="E18" s="2">
        <f>D18</f>
        <v>0</v>
      </c>
      <c r="F18" s="2">
        <f t="shared" si="0"/>
        <v>0</v>
      </c>
    </row>
    <row r="19" spans="1:8" ht="27.75" customHeight="1" x14ac:dyDescent="0.25">
      <c r="A19" s="105" t="s">
        <v>3</v>
      </c>
      <c r="B19" s="108" t="s">
        <v>72</v>
      </c>
      <c r="C19" s="109"/>
      <c r="D19" s="109"/>
      <c r="E19" s="109"/>
      <c r="F19" s="110"/>
    </row>
    <row r="20" spans="1:8" ht="23.25" customHeight="1" x14ac:dyDescent="0.25">
      <c r="A20" s="105"/>
      <c r="B20" s="17" t="s">
        <v>51</v>
      </c>
      <c r="C20" s="106">
        <v>1000</v>
      </c>
      <c r="D20" s="1"/>
      <c r="E20" s="2">
        <f>D20*C20</f>
        <v>0</v>
      </c>
      <c r="F20" s="2">
        <f>E20*2</f>
        <v>0</v>
      </c>
    </row>
    <row r="21" spans="1:8" ht="22.5" customHeight="1" x14ac:dyDescent="0.25">
      <c r="A21" s="105"/>
      <c r="B21" s="17" t="s">
        <v>13</v>
      </c>
      <c r="C21" s="107"/>
      <c r="D21" s="1"/>
      <c r="E21" s="2">
        <f>D21*C20</f>
        <v>0</v>
      </c>
      <c r="F21" s="2">
        <f t="shared" ref="F21:F22" si="1">E21*2</f>
        <v>0</v>
      </c>
    </row>
    <row r="22" spans="1:8" ht="24" customHeight="1" x14ac:dyDescent="0.25">
      <c r="A22" s="105"/>
      <c r="B22" s="20" t="s">
        <v>14</v>
      </c>
      <c r="C22" s="18" t="s">
        <v>39</v>
      </c>
      <c r="D22" s="1"/>
      <c r="E22" s="2">
        <f>D22</f>
        <v>0</v>
      </c>
      <c r="F22" s="2">
        <f t="shared" si="1"/>
        <v>0</v>
      </c>
      <c r="H22" s="19"/>
    </row>
    <row r="23" spans="1:8" ht="32.25" customHeight="1" x14ac:dyDescent="0.25">
      <c r="A23" s="101" t="s">
        <v>4</v>
      </c>
      <c r="B23" s="98" t="s">
        <v>74</v>
      </c>
      <c r="C23" s="98"/>
      <c r="D23" s="98"/>
      <c r="E23" s="98"/>
      <c r="F23" s="98"/>
    </row>
    <row r="24" spans="1:8" s="16" customFormat="1" ht="20.25" customHeight="1" x14ac:dyDescent="0.25">
      <c r="A24" s="102"/>
      <c r="B24" s="17" t="s">
        <v>51</v>
      </c>
      <c r="C24" s="106">
        <v>1000</v>
      </c>
      <c r="D24" s="1"/>
      <c r="E24" s="2">
        <f>D24*C24</f>
        <v>0</v>
      </c>
      <c r="F24" s="2">
        <f>E24*2</f>
        <v>0</v>
      </c>
    </row>
    <row r="25" spans="1:8" s="16" customFormat="1" ht="20.25" customHeight="1" x14ac:dyDescent="0.25">
      <c r="A25" s="102"/>
      <c r="B25" s="17" t="s">
        <v>13</v>
      </c>
      <c r="C25" s="107"/>
      <c r="D25" s="1"/>
      <c r="E25" s="2">
        <f>D25*C24</f>
        <v>0</v>
      </c>
      <c r="F25" s="2">
        <f t="shared" ref="F25:F28" si="2">E25*2</f>
        <v>0</v>
      </c>
    </row>
    <row r="26" spans="1:8" s="16" customFormat="1" ht="20.25" customHeight="1" x14ac:dyDescent="0.25">
      <c r="A26" s="103"/>
      <c r="B26" s="20" t="s">
        <v>14</v>
      </c>
      <c r="C26" s="18" t="s">
        <v>39</v>
      </c>
      <c r="D26" s="1"/>
      <c r="E26" s="2">
        <f>D26</f>
        <v>0</v>
      </c>
      <c r="F26" s="2">
        <f t="shared" si="2"/>
        <v>0</v>
      </c>
    </row>
    <row r="27" spans="1:8" ht="31.5" customHeight="1" x14ac:dyDescent="0.25">
      <c r="A27" s="3" t="s">
        <v>5</v>
      </c>
      <c r="B27" s="21" t="s">
        <v>36</v>
      </c>
      <c r="C27" s="18">
        <v>2000</v>
      </c>
      <c r="D27" s="1"/>
      <c r="E27" s="2">
        <f>D27*C27</f>
        <v>0</v>
      </c>
      <c r="F27" s="2">
        <f t="shared" si="2"/>
        <v>0</v>
      </c>
    </row>
    <row r="28" spans="1:8" ht="30.75" customHeight="1" x14ac:dyDescent="0.25">
      <c r="A28" s="32" t="s">
        <v>6</v>
      </c>
      <c r="B28" s="53" t="s">
        <v>17</v>
      </c>
      <c r="C28" s="34">
        <v>2000</v>
      </c>
      <c r="D28" s="29"/>
      <c r="E28" s="25">
        <f>D28*C28</f>
        <v>0</v>
      </c>
      <c r="F28" s="25">
        <f t="shared" si="2"/>
        <v>0</v>
      </c>
    </row>
    <row r="29" spans="1:8" ht="44.25" customHeight="1" x14ac:dyDescent="0.25">
      <c r="A29" s="3" t="s">
        <v>7</v>
      </c>
      <c r="B29" s="21" t="s">
        <v>52</v>
      </c>
      <c r="C29" s="42">
        <v>7</v>
      </c>
      <c r="D29" s="1"/>
      <c r="E29" s="2">
        <f>D29*C29</f>
        <v>0</v>
      </c>
      <c r="F29" s="2">
        <f>E29*2</f>
        <v>0</v>
      </c>
    </row>
    <row r="30" spans="1:8" ht="44.25" customHeight="1" x14ac:dyDescent="0.25">
      <c r="A30" s="3" t="s">
        <v>18</v>
      </c>
      <c r="B30" s="31" t="s">
        <v>49</v>
      </c>
      <c r="C30" s="42">
        <v>12</v>
      </c>
      <c r="D30" s="1"/>
      <c r="E30" s="2">
        <f>D30*C30</f>
        <v>0</v>
      </c>
      <c r="F30" s="2">
        <f>E30*2</f>
        <v>0</v>
      </c>
    </row>
    <row r="31" spans="1:8" ht="44.25" customHeight="1" x14ac:dyDescent="0.25">
      <c r="A31" s="3" t="s">
        <v>28</v>
      </c>
      <c r="B31" s="31" t="s">
        <v>48</v>
      </c>
      <c r="C31" s="42">
        <v>12</v>
      </c>
      <c r="D31" s="1"/>
      <c r="E31" s="2">
        <f>D31*C31</f>
        <v>0</v>
      </c>
      <c r="F31" s="2">
        <f>E31*2</f>
        <v>0</v>
      </c>
    </row>
    <row r="32" spans="1:8" ht="16.5" customHeight="1" thickBot="1" x14ac:dyDescent="0.3">
      <c r="A32" s="14"/>
      <c r="B32" s="97" t="s">
        <v>9</v>
      </c>
      <c r="C32" s="97"/>
      <c r="D32" s="97"/>
      <c r="E32" s="97"/>
      <c r="F32" s="35">
        <f>SUM(F10:F28)</f>
        <v>0</v>
      </c>
    </row>
    <row r="33" spans="1:6" ht="9" customHeight="1" x14ac:dyDescent="0.25">
      <c r="A33" s="4"/>
      <c r="B33" s="12"/>
      <c r="C33" s="12"/>
      <c r="D33" s="12"/>
      <c r="E33" s="13"/>
      <c r="F33" s="13"/>
    </row>
  </sheetData>
  <sheetProtection algorithmName="SHA-512" hashValue="7PSWMS2NGShLYM8eEuUHCXO9GUZWeuJsy/41PO+pHymrS0zme5AA6Mzt7kFB/EuCuBTkSQJEA+qpIarpV4jJ0g==" saltValue="3s2qH4lrrf8FvKj0Uw52mA==" spinCount="100000" sheet="1" selectLockedCells="1"/>
  <mergeCells count="17">
    <mergeCell ref="A4:F4"/>
    <mergeCell ref="A8:E8"/>
    <mergeCell ref="A10:A12"/>
    <mergeCell ref="A15:A18"/>
    <mergeCell ref="C24:C25"/>
    <mergeCell ref="C20:C21"/>
    <mergeCell ref="C16:C17"/>
    <mergeCell ref="A14:F14"/>
    <mergeCell ref="A19:A22"/>
    <mergeCell ref="B15:F15"/>
    <mergeCell ref="B10:F10"/>
    <mergeCell ref="B19:F19"/>
    <mergeCell ref="B32:E32"/>
    <mergeCell ref="B23:F23"/>
    <mergeCell ref="B11:B12"/>
    <mergeCell ref="C6:F6"/>
    <mergeCell ref="A23:A26"/>
  </mergeCells>
  <pageMargins left="0.70866141732283472" right="0.51181102362204722" top="0.59055118110236227" bottom="0.59055118110236227" header="0.31496062992125984" footer="0.31496062992125984"/>
  <pageSetup paperSize="9" scale="92" fitToHeight="0" orientation="landscape" r:id="rId1"/>
  <headerFooter>
    <oddFooter>&amp;R&amp;"Arial,Standard"&amp;10&amp;P von &amp;N</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8</vt:i4>
      </vt:variant>
    </vt:vector>
  </HeadingPairs>
  <TitlesOfParts>
    <vt:vector size="12" baseType="lpstr">
      <vt:lpstr>Hinweise</vt:lpstr>
      <vt:lpstr>Gesamtübersicht</vt:lpstr>
      <vt:lpstr>Inbound</vt:lpstr>
      <vt:lpstr>Outbound</vt:lpstr>
      <vt:lpstr>Gesamtübersicht!Druckbereich</vt:lpstr>
      <vt:lpstr>Hinweise!Druckbereich</vt:lpstr>
      <vt:lpstr>Inbound!Druckbereich</vt:lpstr>
      <vt:lpstr>Outbound!Druckbereich</vt:lpstr>
      <vt:lpstr>Gesamtübersicht!Drucktitel</vt:lpstr>
      <vt:lpstr>Hinweise!Drucktitel</vt:lpstr>
      <vt:lpstr>Inbound!Drucktitel</vt:lpstr>
      <vt:lpstr>Outbound!Drucktitel</vt:lpstr>
    </vt:vector>
  </TitlesOfParts>
  <Company>Dieser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Oguz, Ines IHKLEI</dc:creator>
  <cp:lastModifiedBy>Oguz, Ines IHK zu Leipzig</cp:lastModifiedBy>
  <cp:lastPrinted>2024-03-27T10:17:59Z</cp:lastPrinted>
  <dcterms:created xsi:type="dcterms:W3CDTF">2021-11-25T14:28:20Z</dcterms:created>
  <dcterms:modified xsi:type="dcterms:W3CDTF">2024-06-18T06:53:38Z</dcterms:modified>
</cp:coreProperties>
</file>