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T:\SG Hochbau\Projekte\Kindereinrichtungen\Kita, Cottbuser Str.13\Vergabeverfahren Planung\Gebäudeplanung\"/>
    </mc:Choice>
  </mc:AlternateContent>
  <bookViews>
    <workbookView xWindow="720" yWindow="465" windowWidth="24300" windowHeight="11760"/>
  </bookViews>
  <sheets>
    <sheet name="Gebäudeplan. ohne Pauschalhonor" sheetId="5" r:id="rId1"/>
    <sheet name="Tabelle1" sheetId="1" r:id="rId2"/>
    <sheet name="Tabelle2" sheetId="2" r:id="rId3"/>
    <sheet name="Tabelle3" sheetId="3" r:id="rId4"/>
  </sheets>
  <definedNames>
    <definedName name="Text1" localSheetId="0">'Gebäudeplan. ohne Pauschalhonor'!#REF!</definedName>
    <definedName name="Text10" localSheetId="0">'Gebäudeplan. ohne Pauschalhonor'!#REF!</definedName>
    <definedName name="Text11" localSheetId="0">'Gebäudeplan. ohne Pauschalhonor'!$J$109</definedName>
    <definedName name="Text12" localSheetId="0">'Gebäudeplan. ohne Pauschalhonor'!#REF!</definedName>
    <definedName name="Text13" localSheetId="0">'Gebäudeplan. ohne Pauschalhonor'!#REF!</definedName>
    <definedName name="Text14" localSheetId="0">'Gebäudeplan. ohne Pauschalhonor'!$I$113</definedName>
    <definedName name="Text15" localSheetId="0">'Gebäudeplan. ohne Pauschalhonor'!$B$113</definedName>
    <definedName name="Text16" localSheetId="0">'Gebäudeplan. ohne Pauschalhonor'!#REF!</definedName>
    <definedName name="Text17" localSheetId="0">'Gebäudeplan. ohne Pauschalhonor'!#REF!</definedName>
    <definedName name="Text18" localSheetId="0">'Gebäudeplan. ohne Pauschalhonor'!#REF!</definedName>
    <definedName name="Text19" localSheetId="0">'Gebäudeplan. ohne Pauschalhonor'!$K$121</definedName>
    <definedName name="Text2" localSheetId="0">'Gebäudeplan. ohne Pauschalhonor'!$C$80</definedName>
    <definedName name="Text20" localSheetId="0">'Gebäudeplan. ohne Pauschalhonor'!$K$123</definedName>
    <definedName name="Text21" localSheetId="0">'Gebäudeplan. ohne Pauschalhonor'!$K$125</definedName>
    <definedName name="Text22" localSheetId="0">'Gebäudeplan. ohne Pauschalhonor'!$K$128</definedName>
    <definedName name="Text23" localSheetId="0">'Gebäudeplan. ohne Pauschalhonor'!#REF!</definedName>
    <definedName name="Text24" localSheetId="0">'Gebäudeplan. ohne Pauschalhonor'!#REF!</definedName>
    <definedName name="Text25" localSheetId="0">'Gebäudeplan. ohne Pauschalhonor'!#REF!</definedName>
    <definedName name="Text26" localSheetId="0">'Gebäudeplan. ohne Pauschalhonor'!#REF!</definedName>
    <definedName name="Text27" localSheetId="0">'Gebäudeplan. ohne Pauschalhonor'!$L$121</definedName>
    <definedName name="Text28" localSheetId="0">'Gebäudeplan. ohne Pauschalhonor'!$L$123</definedName>
    <definedName name="Text29" localSheetId="0">'Gebäudeplan. ohne Pauschalhonor'!$L$125</definedName>
    <definedName name="Text3" localSheetId="0">'Gebäudeplan. ohne Pauschalhonor'!#REF!</definedName>
    <definedName name="Text30" localSheetId="0">'Gebäudeplan. ohne Pauschalhonor'!$L$128</definedName>
    <definedName name="Text31" localSheetId="0">'Gebäudeplan. ohne Pauschalhonor'!#REF!</definedName>
    <definedName name="Text32" localSheetId="0">'Gebäudeplan. ohne Pauschalhonor'!#REF!</definedName>
    <definedName name="Text33" localSheetId="0">'Gebäudeplan. ohne Pauschalhonor'!$F$142</definedName>
    <definedName name="Text34" localSheetId="0">'Gebäudeplan. ohne Pauschalhonor'!$F$143</definedName>
    <definedName name="Text35" localSheetId="0">'Gebäudeplan. ohne Pauschalhonor'!$F$144</definedName>
    <definedName name="Text36" localSheetId="0">'Gebäudeplan. ohne Pauschalhonor'!$K$150</definedName>
    <definedName name="Text37" localSheetId="0">'Gebäudeplan. ohne Pauschalhonor'!$K$151</definedName>
    <definedName name="Text38" localSheetId="0">'Gebäudeplan. ohne Pauschalhonor'!$K$152</definedName>
    <definedName name="Text39" localSheetId="0">'Gebäudeplan. ohne Pauschalhonor'!$K$153</definedName>
    <definedName name="Text4" localSheetId="0">'Gebäudeplan. ohne Pauschalhonor'!#REF!</definedName>
    <definedName name="Text40" localSheetId="0">'Gebäudeplan. ohne Pauschalhonor'!$K$154</definedName>
    <definedName name="Text41" localSheetId="0">'Gebäudeplan. ohne Pauschalhonor'!$L$150</definedName>
    <definedName name="Text42" localSheetId="0">'Gebäudeplan. ohne Pauschalhonor'!$L$151</definedName>
    <definedName name="Text43" localSheetId="0">'Gebäudeplan. ohne Pauschalhonor'!$L$152</definedName>
    <definedName name="Text44" localSheetId="0">'Gebäudeplan. ohne Pauschalhonor'!$L$153</definedName>
    <definedName name="Text45" localSheetId="0">'Gebäudeplan. ohne Pauschalhonor'!$L$154</definedName>
    <definedName name="Text46" localSheetId="0">'Gebäudeplan. ohne Pauschalhonor'!#REF!</definedName>
    <definedName name="Text5" localSheetId="0">'Gebäudeplan. ohne Pauschalhonor'!#REF!</definedName>
    <definedName name="Text6" localSheetId="0">'Gebäudeplan. ohne Pauschalhonor'!#REF!</definedName>
    <definedName name="Text7" localSheetId="0">'Gebäudeplan. ohne Pauschalhonor'!#REF!</definedName>
    <definedName name="Text8" localSheetId="0">'Gebäudeplan. ohne Pauschalhonor'!#REF!</definedName>
    <definedName name="Text9" localSheetId="0">'Gebäudeplan. ohne Pauschalhonor'!$E$109</definedName>
  </definedNames>
  <calcPr calcId="162913"/>
</workbook>
</file>

<file path=xl/calcChain.xml><?xml version="1.0" encoding="utf-8"?>
<calcChain xmlns="http://schemas.openxmlformats.org/spreadsheetml/2006/main">
  <c r="J116" i="5" l="1"/>
  <c r="L132" i="5" l="1"/>
  <c r="C99" i="5" l="1"/>
  <c r="C79" i="5" l="1"/>
  <c r="L123" i="5"/>
  <c r="L124" i="5" s="1"/>
  <c r="L121" i="5"/>
  <c r="B108" i="5"/>
  <c r="C105" i="5"/>
  <c r="C71" i="5"/>
  <c r="C65" i="5"/>
  <c r="C62" i="5"/>
  <c r="B49" i="5"/>
  <c r="C42" i="5"/>
  <c r="C31" i="5"/>
  <c r="C27" i="5"/>
  <c r="K21" i="5"/>
  <c r="K19" i="5"/>
  <c r="L133" i="5" l="1"/>
  <c r="L122" i="5"/>
  <c r="C49" i="5"/>
  <c r="K13" i="5"/>
  <c r="C108" i="5"/>
  <c r="L134" i="5" l="1"/>
  <c r="L137" i="5" s="1"/>
  <c r="L139" i="5" s="1"/>
  <c r="J109" i="5"/>
  <c r="J50" i="5"/>
  <c r="F52" i="5" s="1"/>
  <c r="F111" i="5" l="1"/>
  <c r="J111" i="5" s="1"/>
  <c r="F113" i="5" s="1"/>
  <c r="J113" i="5" s="1"/>
  <c r="J52" i="5"/>
  <c r="F54" i="5" s="1"/>
  <c r="J54" i="5" s="1"/>
</calcChain>
</file>

<file path=xl/sharedStrings.xml><?xml version="1.0" encoding="utf-8"?>
<sst xmlns="http://schemas.openxmlformats.org/spreadsheetml/2006/main" count="218" uniqueCount="125">
  <si>
    <t>Anmerkung:</t>
  </si>
  <si>
    <r>
      <t xml:space="preserve">* </t>
    </r>
    <r>
      <rPr>
        <b/>
        <u/>
        <sz val="8"/>
        <color theme="1"/>
        <rFont val="Calibri"/>
        <family val="2"/>
        <scheme val="minor"/>
      </rPr>
      <t>Anmerkung:</t>
    </r>
    <r>
      <rPr>
        <b/>
        <sz val="8"/>
        <color theme="1"/>
        <rFont val="Calibri"/>
        <family val="2"/>
        <scheme val="minor"/>
      </rPr>
      <t xml:space="preserve"> für Mindesthonorarsatz bitte "0" eingeben</t>
    </r>
  </si>
  <si>
    <t>Honorarsatz von</t>
  </si>
  <si>
    <t>IST-Honorarsatz</t>
  </si>
  <si>
    <t>1. Honorarermittlung für Grundleistungen</t>
  </si>
  <si>
    <t>Leistungs-phasen</t>
  </si>
  <si>
    <r>
      <t>Reduzierungen/ Erhöhungen der Vergütungsansätze</t>
    </r>
    <r>
      <rPr>
        <sz val="11"/>
        <color theme="1"/>
        <rFont val="Calibri"/>
        <family val="2"/>
        <scheme val="minor"/>
      </rPr>
      <t xml:space="preserve"> </t>
    </r>
    <r>
      <rPr>
        <b/>
        <sz val="11"/>
        <color theme="1"/>
        <rFont val="Calibri"/>
        <family val="2"/>
        <scheme val="minor"/>
      </rPr>
      <t>für Grundleistungen</t>
    </r>
  </si>
  <si>
    <t>HOAI</t>
  </si>
  <si>
    <t>Angebot</t>
  </si>
  <si>
    <t>Leistungs-bereich*</t>
  </si>
  <si>
    <t>Lph. 4</t>
  </si>
  <si>
    <t>Lph. 5</t>
  </si>
  <si>
    <t>Lph. 6</t>
  </si>
  <si>
    <t>a)</t>
  </si>
  <si>
    <t>Aufstellen der Vergabeterminpläne pro Vergabeeinheit erfolgt durch Bauherr</t>
  </si>
  <si>
    <t>f)</t>
  </si>
  <si>
    <t>Bauherr stellt Vergabeunterlagen für alle Vergabeeinheiten zusammen</t>
  </si>
  <si>
    <t>Lph. 7</t>
  </si>
  <si>
    <t>b)</t>
  </si>
  <si>
    <t>Bauherr holt Angebote ein</t>
  </si>
  <si>
    <t>e)</t>
  </si>
  <si>
    <t>Bauherr dokumentiert Vergabeverfahren</t>
  </si>
  <si>
    <t>Zusammenstellen der Vertragsunterlagen erfolgt durch Bauherr</t>
  </si>
  <si>
    <t>h)</t>
  </si>
  <si>
    <t xml:space="preserve"> Auftragserteilung erfolgt durch Bauherr </t>
  </si>
  <si>
    <t>Lph. 8</t>
  </si>
  <si>
    <t>Lph. 9</t>
  </si>
  <si>
    <t>Leistungsbeschreibung</t>
  </si>
  <si>
    <t>(netto)</t>
  </si>
  <si>
    <t>fachliche Vorbereitung und Mitwirken bei Nachprüfungsverfahren</t>
  </si>
  <si>
    <t>Überwachung der Mängelbeseitigung innerhalb der Gewährleistungsfrist bei den Gewerken, für welche der Bieter die Ausführung überwacht hat</t>
  </si>
  <si>
    <t xml:space="preserve">3. Angebot Stundensätze </t>
  </si>
  <si>
    <t>Auftragnehmer</t>
  </si>
  <si>
    <t>      pro Stunde</t>
  </si>
  <si>
    <t>Mitarbeiter (Architekt/ Ingenieur)</t>
  </si>
  <si>
    <t>technische Mitarbeiter (techn. Zeichner)</t>
  </si>
  <si>
    <t>pro Mehrfertigung Vorplanung:
(ab 4. Ausfertigung)</t>
  </si>
  <si>
    <t>pro Mehrfertigung Entwurfsplanung:
(ab 4. Ausfertigung)</t>
  </si>
  <si>
    <t>pro Mehrfertigung Genehmigungsplanung:
(ab 4. Ausfertigung)</t>
  </si>
  <si>
    <t>Schwarz</t>
  </si>
  <si>
    <t>Farbig</t>
  </si>
  <si>
    <t>(pro Stück)</t>
  </si>
  <si>
    <t>Zusätzliche Kopien DIN A 4:</t>
  </si>
  <si>
    <t>Zusätzliche Kopien DIN A 3:</t>
  </si>
  <si>
    <t>Zusätzliche Kopien DIN A 2:</t>
  </si>
  <si>
    <t>Zusätzliche Kopien DIN A 1:</t>
  </si>
  <si>
    <t>Zusätzliche Kopien DIN A 0:</t>
  </si>
  <si>
    <t>Datum:</t>
  </si>
  <si>
    <t>100 % Honorar Grundleistungen:</t>
  </si>
  <si>
    <r>
      <t xml:space="preserve">anrechenbare Kosten, </t>
    </r>
    <r>
      <rPr>
        <sz val="11"/>
        <color theme="1"/>
        <rFont val="Calibri"/>
        <family val="2"/>
        <scheme val="minor"/>
      </rPr>
      <t>netto:</t>
    </r>
  </si>
  <si>
    <t>Lph. 1-3:</t>
  </si>
  <si>
    <t>Lph. 8:</t>
  </si>
  <si>
    <t>Lph. 4-5:</t>
  </si>
  <si>
    <t>c)</t>
  </si>
  <si>
    <t>d)</t>
  </si>
  <si>
    <t>g)</t>
  </si>
  <si>
    <t>i)</t>
  </si>
  <si>
    <t>j)</t>
  </si>
  <si>
    <t>k)</t>
  </si>
  <si>
    <t>l)</t>
  </si>
  <si>
    <t>m)</t>
  </si>
  <si>
    <t>n)</t>
  </si>
  <si>
    <t>o)</t>
  </si>
  <si>
    <t>p)</t>
  </si>
  <si>
    <t>ausführliche Begründung der vorgenommenen Reduzierung bzw. Erhöhung der Prozentsätze</t>
  </si>
  <si>
    <t>Lph. 6:</t>
  </si>
  <si>
    <t>Ab-/ Zuschlag
%-Anteil</t>
  </si>
  <si>
    <r>
      <rPr>
        <b/>
        <sz val="11"/>
        <color theme="1"/>
        <rFont val="Calibri"/>
        <family val="2"/>
        <scheme val="minor"/>
      </rPr>
      <t>Honorarzone</t>
    </r>
    <r>
      <rPr>
        <sz val="11"/>
        <color theme="1"/>
        <rFont val="Calibri"/>
        <family val="2"/>
        <scheme val="minor"/>
      </rPr>
      <t>:</t>
    </r>
  </si>
  <si>
    <t>Honorarsatz* (in %)</t>
  </si>
  <si>
    <t>anrechenbare Kosten</t>
  </si>
  <si>
    <t>Zu-/ Abschlag</t>
  </si>
  <si>
    <t>Grundhonorar Leistungsphase 1-3 :</t>
  </si>
  <si>
    <t>Netto- Honorar Grundleistungen Lph. 1-3:</t>
  </si>
  <si>
    <t>Grundhonorar Leistungsphase 4-9:</t>
  </si>
  <si>
    <t>Netto- Honorar Grundleistungen Lph. 4-9:</t>
  </si>
  <si>
    <t>Honorargrundlagen für Leistungsphasen 4-9</t>
  </si>
  <si>
    <t>Honorargrundlagen für Leistungsphasen 1-3</t>
  </si>
  <si>
    <r>
      <t xml:space="preserve">* incl. 3 Ausfertigungen pro Leistungsphase und Objekt, </t>
    </r>
    <r>
      <rPr>
        <b/>
        <sz val="8"/>
        <color theme="1"/>
        <rFont val="Calibri"/>
        <family val="2"/>
        <scheme val="minor"/>
      </rPr>
      <t>keine</t>
    </r>
    <r>
      <rPr>
        <sz val="8"/>
        <color theme="1"/>
        <rFont val="Calibri"/>
        <family val="2"/>
        <scheme val="minor"/>
      </rPr>
      <t xml:space="preserve"> separate Fahrtkostenerstattung</t>
    </r>
  </si>
  <si>
    <t>Nebenkostenpauschale* (%):</t>
  </si>
  <si>
    <t>Prozentsätze</t>
  </si>
  <si>
    <t>* Grundleistungsteile analog HOAI 2021, Anlage 10.1 zum Leistungsbild Gebäude</t>
  </si>
  <si>
    <r>
      <t xml:space="preserve">Honorarzone  </t>
    </r>
    <r>
      <rPr>
        <u/>
        <sz val="11"/>
        <color theme="1"/>
        <rFont val="Calibri"/>
        <family val="2"/>
        <scheme val="minor"/>
      </rPr>
      <t>analog § 35 HOAI 2021</t>
    </r>
  </si>
  <si>
    <r>
      <t xml:space="preserve">Nebenrechnung </t>
    </r>
    <r>
      <rPr>
        <sz val="11"/>
        <color theme="1"/>
        <rFont val="Calibri"/>
        <family val="2"/>
        <scheme val="minor"/>
      </rPr>
      <t>(gem. Honorartafel § 35 HOAI 2021</t>
    </r>
    <r>
      <rPr>
        <b/>
        <sz val="11"/>
        <color theme="1"/>
        <rFont val="Calibri"/>
        <family val="2"/>
        <scheme val="minor"/>
      </rPr>
      <t>):</t>
    </r>
  </si>
  <si>
    <t>Umbau-/ Modernisierungszuschlag (%):</t>
  </si>
  <si>
    <t>Zwischensumme:</t>
  </si>
  <si>
    <t>%-Ab-/ Zuschlag</t>
  </si>
  <si>
    <t>Planung Wärmeschutz mit energetischem Nachweis</t>
  </si>
  <si>
    <t>Brandschutzplanung</t>
  </si>
  <si>
    <t>1.</t>
  </si>
  <si>
    <t>2.</t>
  </si>
  <si>
    <t>3.</t>
  </si>
  <si>
    <t>4.</t>
  </si>
  <si>
    <t>6.</t>
  </si>
  <si>
    <t>7.</t>
  </si>
  <si>
    <t>8.</t>
  </si>
  <si>
    <t>9.</t>
  </si>
  <si>
    <t>lfd. Nr.</t>
  </si>
  <si>
    <t>Erstellen und Fortschreiben der Folgekostenermittlung gem. DIN 18960 (KG 300, 400) unter Einbindung aller Fachplaner</t>
  </si>
  <si>
    <t>Präsentation und Erläuterung der Planungsergebnisse vor politischen Gremien, Verwaltungsleitung usw. (pro Termin einschließlich notwendiger Präsentationsunterlagen)</t>
  </si>
  <si>
    <t>Erstellen der notwendigen Anzahl an Flucht- und Rettungswegplänen (ausgedruckt, fertig gerahmt und montiert)</t>
  </si>
  <si>
    <t>2. Honorare für besondere und Fachplanungsleistungen</t>
  </si>
  <si>
    <r>
      <rPr>
        <b/>
        <u/>
        <sz val="11"/>
        <color rgb="FFFF0000"/>
        <rFont val="Calibri"/>
        <family val="2"/>
        <scheme val="minor"/>
      </rPr>
      <t>Hinweis:</t>
    </r>
    <r>
      <rPr>
        <b/>
        <sz val="11"/>
        <color rgb="FFFF0000"/>
        <rFont val="Calibri"/>
        <family val="2"/>
        <scheme val="minor"/>
      </rPr>
      <t xml:space="preserve"> sollten (Teil-)leistungen bereits durch die Grundleistungen abgegolten sein, tragen Sie bitte "0,00 €" ein!</t>
    </r>
  </si>
  <si>
    <t>Bauherr erstellt Preisspiegel</t>
  </si>
  <si>
    <t>Aufstellung der Kostenberechnung nach Kostengruppen bis 3. Ebene sowie zusätzlich in LV-Struktur nach Gewerken unter Zuordnung der Positionen zu den jeweiligen Kostengruppen nach DIN 276</t>
  </si>
  <si>
    <t>Honorarsatz
bis</t>
  </si>
  <si>
    <t>Summe besondere und Fachplanungsleistungen:</t>
  </si>
  <si>
    <t>4. Vervielfältigungskosten</t>
  </si>
  <si>
    <r>
      <t xml:space="preserve">Ausführungsplanung für alle Baugewerke der KG 300 und 600 </t>
    </r>
    <r>
      <rPr>
        <b/>
        <sz val="11"/>
        <color theme="1"/>
        <rFont val="Calibri"/>
        <family val="2"/>
        <scheme val="minor"/>
      </rPr>
      <t>(pauschal)</t>
    </r>
  </si>
  <si>
    <t>Der Bieter bestätigt mit diesem Honorarangebot, die ebenfalls abrufbare Leistungsbeschreibung (Aufgabenstellung) verstanden zu haben und diese mit der Abgabe des Angebotes als künftigen Vertragsbestandteil anzuerkennen. Die angebotenen Honorarbestandteile sind entsprechend auskömmlich, ein Kalkulationsirrtum liegt nicht vor.</t>
  </si>
  <si>
    <t>(Berechnungsgrundlage für Honorarangebot)</t>
  </si>
  <si>
    <r>
      <t>Gemäß Urteil des EuGH vom 04.07.2019 (Az C-377/17) ist die Bindung an die Mindest-/ Höchstsätze der HOAI 2021 aufgehoben worden. Die Honorierung soll sich jedoch an der Berechnungssystematik der HOAI 2021 auf Basis der Grundleistungen gem. Anlage 10.1 orientieren, um die Nachvollziehbarkeit von Preis und Leistung zu gewährleisten. Die für die Baumaßnahme maßgeblichen besonderen Leistungen wurden in einem separaten Leistungskatalog unter Punkt 2 aufgezeigt. 
Innerhalb der Leistungsphasen 1-3 sind alle erforderlichen Variantenbetrachtungen und Planungsleistungen zu berücksichtigen, die notwendig sind, um mit der Entwurfsplanung das in der Aufgabenstellung beschriebene Planungsziel innerhalb der Budgetobergrenze von 2.100.000 EUR zu erreichen, auch wenn dafür einzelne Rahmenbedingungen ggf. angepasst werden müssen. 
Für die Erstellung des Honorarangebotes wird vorerst auf die angegebenen anrechenbaren Kosten abgestellt. Das Honorar für alle Leistungsphasen wird nachfolgend auf Grundlage der anrechenbaren Kosten aus der Kostenberechnung abgerechnet. Der Umfang der  mitzuverarbeitenden Bausubstanz ist über eventuelle Zuschläge abgegolten.</t>
    </r>
    <r>
      <rPr>
        <sz val="10"/>
        <color rgb="FFFF0000"/>
        <rFont val="Calibri"/>
        <family val="2"/>
        <scheme val="minor"/>
      </rPr>
      <t xml:space="preserve"> </t>
    </r>
  </si>
  <si>
    <t>Hinweise zum Ausfüllen des Honorarangebotes:</t>
  </si>
  <si>
    <t>Bestands- und Fotodokumentation der örtlichen Gegebenheiten, zeichnerische Darstellung des Bestandsgebäudes</t>
  </si>
  <si>
    <r>
      <t xml:space="preserve">Einzelpreis
</t>
    </r>
    <r>
      <rPr>
        <sz val="11"/>
        <color theme="1"/>
        <rFont val="Calibri"/>
        <family val="2"/>
        <scheme val="minor"/>
      </rPr>
      <t>(pro Stück)</t>
    </r>
  </si>
  <si>
    <t xml:space="preserve"> </t>
  </si>
  <si>
    <t>5.</t>
  </si>
  <si>
    <t>Weiße Felder sind auszufüllen. Dunkelgelb markierte Felder definieren die durch den Bieter auszufüllenden weißen Felder: Honorarzone, Honorarsatz, Zu- / Abschläge,  Begründungen für Zu- und Abschläge, Umbau- / Modernisierungszuschlag, Nebenkosten, Besondere Leistungen, Stundensätze, Vervielfältigungskosten. Hellgelb hinterlegte Felder berechnen sich selber oder sind festgeschrieben.</t>
  </si>
  <si>
    <t>Summe der Nebenkosten für alle Leistungen:</t>
  </si>
  <si>
    <t>Nebenkostenpauschale* (%) für lfd. Nr. 2:
(analog § 14 HOAI 2021)</t>
  </si>
  <si>
    <t>Nebenkostenpauschale* (%) für lfd. Nr. 1:
(analog § 14 HOAI 2021)</t>
  </si>
  <si>
    <t>Nebenkostenpauschale* (%) für lfd. Nr. 3-9:
(analog § 14 HOAI 2021)</t>
  </si>
  <si>
    <t>1. Netto-Honorar Grundleistungen Lph. 1-9:</t>
  </si>
  <si>
    <t>2. Netto- Honorar für besondere und Fachplanungsleistungen:</t>
  </si>
  <si>
    <t>Gesamt-Netto-Honorar (Lph. 1-9 und  besondere und Fachplanungsleistungen):</t>
  </si>
  <si>
    <r>
      <rPr>
        <sz val="11"/>
        <color theme="1"/>
        <rFont val="Calibri"/>
        <family val="2"/>
        <scheme val="minor"/>
      </rPr>
      <t>bei elektron. Übermittlung -</t>
    </r>
    <r>
      <rPr>
        <b/>
        <sz val="11"/>
        <color theme="1"/>
        <rFont val="Calibri"/>
        <family val="2"/>
        <scheme val="minor"/>
      </rPr>
      <t xml:space="preserve"> Name der erklärenden Person: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</si>
</sst>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7" formatCode="#,##0.00\ &quot;€&quot;;\-#,##0.00\ &quot;€&quot;"/>
    <numFmt numFmtId="42" formatCode="_-* #,##0\ &quot;€&quot;_-;\-* #,##0\ &quot;€&quot;_-;_-* &quot;-&quot;\ &quot;€&quot;_-;_-@_-"/>
    <numFmt numFmtId="44" formatCode="_-* #,##0.00\ &quot;€&quot;_-;\-* #,##0.00\ &quot;€&quot;_-;_-* &quot;-&quot;??\ &quot;€&quot;_-;_-@_-"/>
    <numFmt numFmtId="164" formatCode="_-* #,##0\ &quot;€&quot;_-;\-* #,##0\ &quot;€&quot;_-;_-* &quot;-&quot;??\ &quot;€&quot;_-;_-@_-"/>
    <numFmt numFmtId="165" formatCode="_-* #,##0\ [$€-407]_-;\-* #,##0\ [$€-407]_-;_-* &quot;-&quot;??\ [$€-407]_-;_-@_-"/>
    <numFmt numFmtId="166" formatCode="#,##0.00\ &quot;€&quot;"/>
  </numFmts>
  <fonts count="17"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u/>
      <sz val="11"/>
      <color theme="1"/>
      <name val="Calibri"/>
      <family val="2"/>
      <scheme val="minor"/>
    </font>
    <font>
      <b/>
      <sz val="8"/>
      <color theme="1"/>
      <name val="Calibri"/>
      <family val="2"/>
      <scheme val="minor"/>
    </font>
    <font>
      <b/>
      <u/>
      <sz val="8"/>
      <color theme="1"/>
      <name val="Calibri"/>
      <family val="2"/>
      <scheme val="minor"/>
    </font>
    <font>
      <sz val="8"/>
      <color theme="1"/>
      <name val="Calibri"/>
      <family val="2"/>
      <scheme val="minor"/>
    </font>
    <font>
      <sz val="10"/>
      <color theme="1"/>
      <name val="Calibri"/>
      <family val="2"/>
      <scheme val="minor"/>
    </font>
    <font>
      <b/>
      <sz val="11"/>
      <color rgb="FFFF0000"/>
      <name val="Calibri"/>
      <family val="2"/>
      <scheme val="minor"/>
    </font>
    <font>
      <sz val="9"/>
      <color theme="1"/>
      <name val="Calibri"/>
      <family val="2"/>
      <scheme val="minor"/>
    </font>
    <font>
      <b/>
      <sz val="9"/>
      <color theme="1"/>
      <name val="Calibri"/>
      <family val="2"/>
      <scheme val="minor"/>
    </font>
    <font>
      <sz val="10"/>
      <name val="Calibri"/>
      <family val="2"/>
      <scheme val="minor"/>
    </font>
    <font>
      <b/>
      <sz val="11"/>
      <name val="Calibri"/>
      <family val="2"/>
      <scheme val="minor"/>
    </font>
    <font>
      <sz val="11"/>
      <name val="Calibri"/>
      <family val="2"/>
      <scheme val="minor"/>
    </font>
    <font>
      <b/>
      <u/>
      <sz val="11"/>
      <color rgb="FFFF0000"/>
      <name val="Calibri"/>
      <family val="2"/>
      <scheme val="minor"/>
    </font>
    <font>
      <sz val="10"/>
      <color rgb="FFFF0000"/>
      <name val="Calibri"/>
      <family val="2"/>
      <scheme val="minor"/>
    </font>
  </fonts>
  <fills count="5">
    <fill>
      <patternFill patternType="none"/>
    </fill>
    <fill>
      <patternFill patternType="gray125"/>
    </fill>
    <fill>
      <patternFill patternType="solid">
        <fgColor rgb="FFFFFFCC"/>
        <bgColor indexed="64"/>
      </patternFill>
    </fill>
    <fill>
      <patternFill patternType="solid">
        <fgColor rgb="FFFFFF00"/>
        <bgColor indexed="64"/>
      </patternFill>
    </fill>
    <fill>
      <patternFill patternType="solid">
        <fgColor theme="7" tint="0.79998168889431442"/>
        <bgColor indexed="64"/>
      </patternFill>
    </fill>
  </fills>
  <borders count="4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auto="1"/>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bottom style="dotted">
        <color auto="1"/>
      </bottom>
      <diagonal/>
    </border>
    <border>
      <left style="thin">
        <color indexed="64"/>
      </left>
      <right/>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thin">
        <color indexed="64"/>
      </right>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style="thin">
        <color indexed="64"/>
      </right>
      <top/>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269">
    <xf numFmtId="0" fontId="0" fillId="0" borderId="0" xfId="0"/>
    <xf numFmtId="0" fontId="2" fillId="0" borderId="0" xfId="0" applyFont="1" applyAlignment="1">
      <alignment vertical="top"/>
    </xf>
    <xf numFmtId="0" fontId="0" fillId="0" borderId="0" xfId="0" applyFont="1" applyAlignment="1">
      <alignment vertical="top"/>
    </xf>
    <xf numFmtId="0" fontId="3" fillId="0" borderId="0" xfId="0" applyFont="1"/>
    <xf numFmtId="0" fontId="0" fillId="0" borderId="0" xfId="0" applyFont="1"/>
    <xf numFmtId="0" fontId="0" fillId="0" borderId="0" xfId="0" applyFont="1" applyBorder="1"/>
    <xf numFmtId="0" fontId="3" fillId="0" borderId="0" xfId="0" applyFont="1" applyAlignment="1">
      <alignment vertical="top"/>
    </xf>
    <xf numFmtId="0" fontId="3" fillId="0" borderId="0" xfId="0" applyFont="1" applyAlignment="1">
      <alignment horizontal="center" vertical="center" wrapText="1"/>
    </xf>
    <xf numFmtId="0" fontId="5" fillId="0" borderId="0" xfId="0" applyFont="1"/>
    <xf numFmtId="0" fontId="7" fillId="0" borderId="0" xfId="0" applyFont="1"/>
    <xf numFmtId="0" fontId="7" fillId="0" borderId="0" xfId="0" applyFont="1" applyBorder="1"/>
    <xf numFmtId="0" fontId="0" fillId="0" borderId="0" xfId="0" applyFont="1" applyBorder="1" applyAlignment="1">
      <alignment vertical="center" wrapText="1"/>
    </xf>
    <xf numFmtId="0" fontId="2" fillId="0" borderId="0" xfId="0" applyFont="1" applyBorder="1" applyAlignment="1">
      <alignment horizontal="center" vertical="center" wrapText="1"/>
    </xf>
    <xf numFmtId="0" fontId="0" fillId="0" borderId="0" xfId="0" applyFont="1" applyFill="1" applyBorder="1" applyAlignment="1">
      <alignment vertical="center" wrapText="1"/>
    </xf>
    <xf numFmtId="0" fontId="0" fillId="0" borderId="7" xfId="0" applyFont="1" applyBorder="1" applyAlignment="1">
      <alignment vertical="center" wrapText="1"/>
    </xf>
    <xf numFmtId="0" fontId="2" fillId="0" borderId="0" xfId="0" applyFont="1" applyFill="1" applyBorder="1" applyAlignment="1">
      <alignment horizontal="right" vertical="center" wrapText="1"/>
    </xf>
    <xf numFmtId="10" fontId="2" fillId="0" borderId="0" xfId="2" applyNumberFormat="1" applyFont="1" applyFill="1" applyBorder="1" applyAlignment="1">
      <alignment horizontal="center" vertical="center"/>
    </xf>
    <xf numFmtId="0" fontId="0" fillId="0" borderId="0" xfId="0" applyFont="1" applyAlignment="1">
      <alignment vertical="center"/>
    </xf>
    <xf numFmtId="0" fontId="3" fillId="0" borderId="0" xfId="0" applyFont="1" applyAlignment="1">
      <alignment horizontal="left" vertical="center"/>
    </xf>
    <xf numFmtId="0" fontId="3" fillId="0" borderId="0" xfId="0" applyFont="1" applyBorder="1" applyAlignment="1">
      <alignment horizontal="left" vertical="center"/>
    </xf>
    <xf numFmtId="0" fontId="0" fillId="0" borderId="0" xfId="0" applyFont="1" applyFill="1"/>
    <xf numFmtId="9" fontId="0" fillId="2" borderId="4" xfId="2" applyFont="1" applyFill="1" applyBorder="1" applyAlignment="1">
      <alignment horizontal="center" vertical="center" wrapText="1"/>
    </xf>
    <xf numFmtId="0" fontId="0" fillId="2" borderId="10"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0" fillId="2" borderId="12" xfId="0" applyFont="1" applyFill="1" applyBorder="1" applyAlignment="1">
      <alignment horizontal="center" vertical="center" wrapText="1"/>
    </xf>
    <xf numFmtId="0" fontId="0" fillId="2" borderId="16"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0" fillId="2" borderId="4" xfId="0" applyFont="1" applyFill="1" applyBorder="1" applyAlignment="1">
      <alignment horizontal="right" vertical="center" wrapText="1"/>
    </xf>
    <xf numFmtId="0" fontId="0" fillId="2" borderId="5" xfId="0" applyFont="1" applyFill="1" applyBorder="1" applyAlignment="1" applyProtection="1">
      <alignment horizontal="center" vertical="center" wrapText="1"/>
    </xf>
    <xf numFmtId="10" fontId="0" fillId="0" borderId="5" xfId="0" applyNumberFormat="1" applyFont="1" applyFill="1" applyBorder="1" applyAlignment="1" applyProtection="1">
      <alignment horizontal="center" vertical="center" wrapText="1"/>
      <protection locked="0"/>
    </xf>
    <xf numFmtId="0" fontId="0" fillId="2" borderId="9" xfId="0" applyFont="1" applyFill="1" applyBorder="1" applyAlignment="1" applyProtection="1">
      <alignment horizontal="center" vertical="center" wrapText="1"/>
    </xf>
    <xf numFmtId="10" fontId="0" fillId="0" borderId="9" xfId="0" applyNumberFormat="1" applyFont="1" applyFill="1" applyBorder="1" applyAlignment="1" applyProtection="1">
      <alignment horizontal="center" vertical="center" wrapText="1"/>
      <protection locked="0"/>
    </xf>
    <xf numFmtId="0" fontId="0" fillId="2" borderId="16" xfId="0" applyFont="1" applyFill="1" applyBorder="1" applyAlignment="1" applyProtection="1">
      <alignment horizontal="center" vertical="center" wrapText="1"/>
    </xf>
    <xf numFmtId="10" fontId="0" fillId="0" borderId="16" xfId="0" applyNumberFormat="1" applyFont="1" applyFill="1" applyBorder="1" applyAlignment="1" applyProtection="1">
      <alignment horizontal="center" vertical="center" wrapText="1"/>
      <protection locked="0"/>
    </xf>
    <xf numFmtId="10" fontId="0" fillId="0" borderId="10" xfId="0" applyNumberFormat="1" applyFont="1" applyFill="1" applyBorder="1" applyAlignment="1" applyProtection="1">
      <alignment horizontal="center" vertical="center" wrapText="1"/>
      <protection locked="0"/>
    </xf>
    <xf numFmtId="10" fontId="0" fillId="0" borderId="11" xfId="0" applyNumberFormat="1" applyFont="1" applyFill="1" applyBorder="1" applyAlignment="1" applyProtection="1">
      <alignment horizontal="center" vertical="center" wrapText="1"/>
      <protection locked="0"/>
    </xf>
    <xf numFmtId="10" fontId="0" fillId="0" borderId="27" xfId="0" applyNumberFormat="1" applyFont="1" applyFill="1" applyBorder="1" applyAlignment="1" applyProtection="1">
      <alignment horizontal="center" vertical="center" wrapText="1"/>
      <protection locked="0"/>
    </xf>
    <xf numFmtId="10" fontId="0" fillId="0" borderId="12" xfId="0" applyNumberFormat="1" applyFont="1" applyFill="1" applyBorder="1" applyAlignment="1" applyProtection="1">
      <alignment horizontal="center" vertical="center" wrapText="1"/>
      <protection locked="0"/>
    </xf>
    <xf numFmtId="0" fontId="0" fillId="2" borderId="17" xfId="0" applyFont="1" applyFill="1" applyBorder="1" applyAlignment="1">
      <alignment horizontal="center" vertical="center" wrapText="1"/>
    </xf>
    <xf numFmtId="10" fontId="0" fillId="0" borderId="17" xfId="0" applyNumberFormat="1" applyFont="1" applyFill="1" applyBorder="1" applyAlignment="1" applyProtection="1">
      <alignment horizontal="center" vertical="center" wrapText="1"/>
      <protection locked="0"/>
    </xf>
    <xf numFmtId="10" fontId="0" fillId="0" borderId="32" xfId="0" applyNumberFormat="1" applyFont="1" applyFill="1" applyBorder="1" applyAlignment="1" applyProtection="1">
      <alignment horizontal="center" vertical="center" wrapText="1"/>
      <protection locked="0"/>
    </xf>
    <xf numFmtId="10" fontId="0" fillId="0" borderId="13" xfId="0" applyNumberFormat="1" applyFont="1" applyFill="1" applyBorder="1" applyAlignment="1" applyProtection="1">
      <alignment horizontal="center" vertical="center" wrapText="1"/>
      <protection locked="0"/>
    </xf>
    <xf numFmtId="10" fontId="0" fillId="0" borderId="28" xfId="0" applyNumberFormat="1" applyFont="1" applyFill="1" applyBorder="1" applyAlignment="1" applyProtection="1">
      <alignment horizontal="center" vertical="center" wrapText="1"/>
      <protection locked="0"/>
    </xf>
    <xf numFmtId="0" fontId="0" fillId="2" borderId="11" xfId="0" applyFont="1" applyFill="1" applyBorder="1" applyAlignment="1" applyProtection="1">
      <alignment horizontal="center" vertical="center" wrapText="1"/>
    </xf>
    <xf numFmtId="10" fontId="0" fillId="0" borderId="6" xfId="0" applyNumberFormat="1" applyFont="1" applyFill="1" applyBorder="1" applyAlignment="1" applyProtection="1">
      <alignment horizontal="center" vertical="center" wrapText="1"/>
      <protection locked="0"/>
    </xf>
    <xf numFmtId="0" fontId="0" fillId="2" borderId="12" xfId="0" applyFont="1" applyFill="1" applyBorder="1" applyAlignment="1" applyProtection="1">
      <alignment horizontal="center" vertical="center" wrapText="1"/>
    </xf>
    <xf numFmtId="0" fontId="2" fillId="0" borderId="4" xfId="0" applyFont="1" applyFill="1" applyBorder="1" applyAlignment="1" applyProtection="1">
      <alignment horizontal="center" vertical="center" wrapText="1"/>
      <protection locked="0"/>
    </xf>
    <xf numFmtId="0" fontId="0" fillId="0" borderId="0" xfId="0" applyFont="1" applyBorder="1" applyAlignment="1">
      <alignment horizontal="center" vertical="center" wrapText="1"/>
    </xf>
    <xf numFmtId="0" fontId="0" fillId="0" borderId="0" xfId="0" applyFont="1" applyAlignment="1">
      <alignment horizontal="center"/>
    </xf>
    <xf numFmtId="0" fontId="0" fillId="0" borderId="0" xfId="0" applyFont="1" applyBorder="1" applyAlignment="1">
      <alignment horizontal="center" vertical="center"/>
    </xf>
    <xf numFmtId="0" fontId="0" fillId="0" borderId="0" xfId="0" applyFont="1" applyAlignment="1">
      <alignment horizontal="center" vertical="center"/>
    </xf>
    <xf numFmtId="164" fontId="0" fillId="2" borderId="4" xfId="1" applyNumberFormat="1" applyFont="1" applyFill="1" applyBorder="1" applyAlignment="1">
      <alignment horizontal="center" vertical="center"/>
    </xf>
    <xf numFmtId="0" fontId="2" fillId="2" borderId="4" xfId="0" applyFont="1" applyFill="1" applyBorder="1" applyAlignment="1">
      <alignment horizontal="center" vertical="center"/>
    </xf>
    <xf numFmtId="0" fontId="0" fillId="2" borderId="4" xfId="0" applyFont="1" applyFill="1" applyBorder="1" applyAlignment="1">
      <alignment horizontal="center" vertical="center" wrapText="1"/>
    </xf>
    <xf numFmtId="0" fontId="2" fillId="0" borderId="0" xfId="0" applyFont="1"/>
    <xf numFmtId="0" fontId="0" fillId="0" borderId="0" xfId="0" applyFont="1" applyAlignment="1"/>
    <xf numFmtId="10" fontId="0" fillId="0" borderId="0" xfId="0" applyNumberFormat="1" applyFont="1" applyFill="1" applyBorder="1" applyAlignment="1" applyProtection="1">
      <alignment horizontal="center" vertical="center" wrapText="1"/>
    </xf>
    <xf numFmtId="0" fontId="0" fillId="0" borderId="0" xfId="0" applyFont="1" applyFill="1" applyBorder="1" applyAlignment="1" applyProtection="1">
      <alignment horizontal="left" vertical="center" wrapText="1"/>
    </xf>
    <xf numFmtId="10" fontId="2" fillId="0" borderId="1" xfId="2" applyNumberFormat="1" applyFont="1" applyBorder="1" applyAlignment="1" applyProtection="1">
      <alignment horizontal="center" vertical="center"/>
      <protection locked="0"/>
    </xf>
    <xf numFmtId="0" fontId="0" fillId="0" borderId="0" xfId="0" applyFont="1" applyAlignment="1">
      <alignment horizontal="left" vertical="center"/>
    </xf>
    <xf numFmtId="7" fontId="0" fillId="2" borderId="4" xfId="0" applyNumberFormat="1" applyFont="1" applyFill="1" applyBorder="1" applyAlignment="1">
      <alignment horizontal="right" vertical="center"/>
    </xf>
    <xf numFmtId="166" fontId="0" fillId="0" borderId="4" xfId="1" applyNumberFormat="1" applyFont="1" applyBorder="1" applyAlignment="1" applyProtection="1">
      <alignment horizontal="center" vertical="center"/>
      <protection locked="0"/>
    </xf>
    <xf numFmtId="166" fontId="0" fillId="2" borderId="4" xfId="1" applyNumberFormat="1" applyFont="1" applyFill="1" applyBorder="1" applyAlignment="1">
      <alignment horizontal="center" vertical="center"/>
    </xf>
    <xf numFmtId="166" fontId="2" fillId="2" borderId="4" xfId="0" applyNumberFormat="1" applyFont="1" applyFill="1" applyBorder="1" applyAlignment="1">
      <alignment horizontal="center" vertical="center"/>
    </xf>
    <xf numFmtId="10" fontId="2" fillId="0" borderId="4" xfId="2" applyNumberFormat="1" applyFont="1" applyBorder="1" applyAlignment="1" applyProtection="1">
      <alignment horizontal="center" vertical="center"/>
      <protection locked="0"/>
    </xf>
    <xf numFmtId="166" fontId="0" fillId="0" borderId="0" xfId="0" applyNumberFormat="1" applyFont="1" applyAlignment="1"/>
    <xf numFmtId="166" fontId="0" fillId="2" borderId="4" xfId="0" applyNumberFormat="1" applyFont="1" applyFill="1" applyBorder="1" applyAlignment="1">
      <alignment horizontal="right" vertical="center"/>
    </xf>
    <xf numFmtId="166" fontId="0" fillId="0" borderId="2" xfId="0" applyNumberFormat="1" applyFont="1" applyFill="1" applyBorder="1" applyAlignment="1" applyProtection="1">
      <alignment vertical="center" wrapText="1"/>
      <protection locked="0"/>
    </xf>
    <xf numFmtId="166" fontId="0" fillId="0" borderId="4" xfId="1" applyNumberFormat="1" applyFont="1" applyFill="1" applyBorder="1" applyAlignment="1" applyProtection="1">
      <alignment vertical="center" wrapText="1"/>
      <protection locked="0"/>
    </xf>
    <xf numFmtId="166" fontId="0" fillId="0" borderId="3" xfId="0" applyNumberFormat="1" applyFont="1" applyFill="1" applyBorder="1" applyAlignment="1" applyProtection="1">
      <alignment horizontal="center" vertical="center" wrapText="1"/>
      <protection locked="0"/>
    </xf>
    <xf numFmtId="166" fontId="0" fillId="0" borderId="4" xfId="1" applyNumberFormat="1" applyFont="1" applyFill="1" applyBorder="1" applyAlignment="1" applyProtection="1">
      <alignment horizontal="center" vertical="center" wrapText="1"/>
      <protection locked="0"/>
    </xf>
    <xf numFmtId="166" fontId="0" fillId="2" borderId="4" xfId="0" applyNumberFormat="1" applyFont="1" applyFill="1" applyBorder="1" applyAlignment="1" applyProtection="1">
      <alignment horizontal="right" vertical="center" wrapText="1"/>
    </xf>
    <xf numFmtId="166" fontId="0" fillId="0" borderId="5" xfId="0" applyNumberFormat="1" applyFont="1" applyBorder="1" applyAlignment="1" applyProtection="1">
      <alignment horizontal="right" vertical="center" wrapText="1"/>
      <protection locked="0"/>
    </xf>
    <xf numFmtId="7" fontId="0" fillId="0" borderId="1" xfId="0" applyNumberFormat="1" applyFont="1" applyBorder="1" applyAlignment="1" applyProtection="1">
      <alignment horizontal="center" vertical="center"/>
      <protection locked="0"/>
    </xf>
    <xf numFmtId="7" fontId="0" fillId="0" borderId="1" xfId="0" applyNumberFormat="1" applyFont="1" applyBorder="1" applyAlignment="1" applyProtection="1">
      <alignment horizontal="center" vertical="center" wrapText="1"/>
      <protection locked="0"/>
    </xf>
    <xf numFmtId="7" fontId="0" fillId="0" borderId="4" xfId="0" applyNumberFormat="1" applyFont="1" applyBorder="1" applyAlignment="1" applyProtection="1">
      <alignment horizontal="center" vertical="center" wrapText="1"/>
      <protection locked="0"/>
    </xf>
    <xf numFmtId="0" fontId="10" fillId="0" borderId="0" xfId="0" applyFont="1" applyBorder="1" applyAlignment="1">
      <alignment horizontal="center" vertical="center" wrapText="1"/>
    </xf>
    <xf numFmtId="0" fontId="11" fillId="0" borderId="0" xfId="0" applyFont="1" applyBorder="1" applyAlignment="1">
      <alignment horizontal="center" vertical="center" wrapText="1"/>
    </xf>
    <xf numFmtId="166" fontId="10" fillId="0" borderId="0" xfId="0" applyNumberFormat="1" applyFont="1" applyBorder="1" applyAlignment="1">
      <alignment horizontal="center" vertical="center" wrapText="1"/>
    </xf>
    <xf numFmtId="0" fontId="10" fillId="0" borderId="0" xfId="0" applyFont="1" applyAlignment="1">
      <alignment horizontal="center" vertical="center"/>
    </xf>
    <xf numFmtId="0" fontId="0" fillId="2" borderId="4" xfId="0" applyFont="1" applyFill="1" applyBorder="1" applyAlignment="1">
      <alignment horizontal="center" vertical="center"/>
    </xf>
    <xf numFmtId="0" fontId="2" fillId="2" borderId="4" xfId="0" applyFont="1" applyFill="1" applyBorder="1" applyAlignment="1">
      <alignment horizontal="center" vertical="center" wrapText="1"/>
    </xf>
    <xf numFmtId="0" fontId="0" fillId="0" borderId="0" xfId="0" applyFont="1" applyAlignment="1" applyProtection="1">
      <alignment vertical="center"/>
    </xf>
    <xf numFmtId="0" fontId="0" fillId="0" borderId="0" xfId="0" applyBorder="1" applyAlignment="1" applyProtection="1">
      <alignment horizontal="left" vertical="center" wrapText="1"/>
    </xf>
    <xf numFmtId="0" fontId="9" fillId="0" borderId="0" xfId="0" applyFont="1" applyFill="1" applyBorder="1" applyAlignment="1">
      <alignment horizontal="left" vertical="center"/>
    </xf>
    <xf numFmtId="0" fontId="0" fillId="3" borderId="9" xfId="0" applyFont="1" applyFill="1" applyBorder="1" applyAlignment="1">
      <alignment horizontal="center" vertical="center" wrapText="1"/>
    </xf>
    <xf numFmtId="0" fontId="2" fillId="3" borderId="4" xfId="0" applyFont="1" applyFill="1" applyBorder="1" applyAlignment="1">
      <alignment horizontal="center" vertical="center" wrapText="1"/>
    </xf>
    <xf numFmtId="0" fontId="0" fillId="3" borderId="22" xfId="0" applyFont="1" applyFill="1" applyBorder="1" applyAlignment="1">
      <alignment horizontal="center" vertical="center" wrapText="1"/>
    </xf>
    <xf numFmtId="10" fontId="2" fillId="3" borderId="4" xfId="2" applyNumberFormat="1" applyFont="1" applyFill="1" applyBorder="1" applyAlignment="1">
      <alignment horizontal="center" vertical="center" wrapText="1"/>
    </xf>
    <xf numFmtId="0" fontId="0" fillId="0" borderId="7" xfId="0" applyBorder="1" applyAlignment="1" applyProtection="1">
      <alignment horizontal="left" vertical="center" wrapText="1"/>
    </xf>
    <xf numFmtId="7" fontId="2" fillId="2" borderId="25" xfId="1" applyNumberFormat="1" applyFont="1" applyFill="1" applyBorder="1" applyAlignment="1">
      <alignment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12" fillId="0" borderId="0" xfId="0" applyFont="1" applyAlignment="1">
      <alignment horizontal="left" vertical="top" wrapText="1"/>
    </xf>
    <xf numFmtId="10" fontId="0" fillId="2" borderId="21" xfId="2" applyNumberFormat="1" applyFont="1" applyFill="1" applyBorder="1" applyAlignment="1">
      <alignment horizontal="center" vertical="center" wrapText="1"/>
    </xf>
    <xf numFmtId="9" fontId="0" fillId="2" borderId="21" xfId="2" applyFont="1" applyFill="1" applyBorder="1" applyAlignment="1">
      <alignment horizontal="center" vertical="center" wrapText="1"/>
    </xf>
    <xf numFmtId="0" fontId="0" fillId="2" borderId="1" xfId="0" applyFont="1" applyFill="1" applyBorder="1" applyAlignment="1">
      <alignment horizontal="left" vertical="center"/>
    </xf>
    <xf numFmtId="0" fontId="2" fillId="3" borderId="5"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0" fillId="2" borderId="2" xfId="0" applyFill="1" applyBorder="1" applyAlignment="1">
      <alignment horizontal="left" vertical="center" wrapText="1"/>
    </xf>
    <xf numFmtId="0" fontId="0" fillId="2" borderId="3" xfId="0" applyFill="1" applyBorder="1" applyAlignment="1">
      <alignment horizontal="left" vertical="center" wrapText="1"/>
    </xf>
    <xf numFmtId="0" fontId="2" fillId="0" borderId="0" xfId="0" applyFont="1" applyAlignment="1">
      <alignment horizontal="left" vertical="top" wrapText="1"/>
    </xf>
    <xf numFmtId="166" fontId="2" fillId="2" borderId="25" xfId="0" applyNumberFormat="1" applyFont="1" applyFill="1" applyBorder="1" applyAlignment="1">
      <alignment horizontal="right" vertical="center" wrapText="1"/>
    </xf>
    <xf numFmtId="0" fontId="12" fillId="0" borderId="0" xfId="0" applyFont="1" applyAlignment="1">
      <alignment horizontal="left" vertical="top" wrapText="1"/>
    </xf>
    <xf numFmtId="0" fontId="2" fillId="0" borderId="0" xfId="0" applyFont="1" applyAlignment="1">
      <alignment horizontal="left" vertical="top" wrapText="1"/>
    </xf>
    <xf numFmtId="9" fontId="0" fillId="2" borderId="5" xfId="2" applyFont="1" applyFill="1" applyBorder="1" applyAlignment="1">
      <alignment vertical="center" wrapText="1"/>
    </xf>
    <xf numFmtId="9" fontId="0" fillId="2" borderId="21" xfId="2" applyFont="1" applyFill="1" applyBorder="1" applyAlignment="1">
      <alignment vertical="center" wrapText="1"/>
    </xf>
    <xf numFmtId="9" fontId="0" fillId="2" borderId="9" xfId="2" applyFont="1" applyFill="1" applyBorder="1" applyAlignment="1">
      <alignment vertical="center" wrapText="1"/>
    </xf>
    <xf numFmtId="10" fontId="0" fillId="2" borderId="5" xfId="2" applyNumberFormat="1" applyFont="1" applyFill="1" applyBorder="1" applyAlignment="1">
      <alignment vertical="center" wrapText="1"/>
    </xf>
    <xf numFmtId="10" fontId="0" fillId="2" borderId="21" xfId="2" applyNumberFormat="1" applyFont="1" applyFill="1" applyBorder="1" applyAlignment="1">
      <alignment vertical="center" wrapText="1"/>
    </xf>
    <xf numFmtId="10" fontId="0" fillId="2" borderId="9" xfId="2" applyNumberFormat="1" applyFont="1" applyFill="1" applyBorder="1" applyAlignment="1">
      <alignment vertical="center" wrapText="1"/>
    </xf>
    <xf numFmtId="0" fontId="0" fillId="2" borderId="9" xfId="0" applyFont="1" applyFill="1" applyBorder="1"/>
    <xf numFmtId="0" fontId="2" fillId="0" borderId="18" xfId="0" applyFont="1" applyFill="1" applyBorder="1" applyAlignment="1">
      <alignment vertical="top" wrapText="1"/>
    </xf>
    <xf numFmtId="0" fontId="0" fillId="0" borderId="18" xfId="0" applyFill="1" applyBorder="1" applyAlignment="1">
      <alignment vertical="center" wrapText="1"/>
    </xf>
    <xf numFmtId="7" fontId="8" fillId="0" borderId="4" xfId="0" applyNumberFormat="1" applyFont="1" applyFill="1" applyBorder="1" applyAlignment="1" applyProtection="1">
      <alignment vertical="top"/>
      <protection locked="0"/>
    </xf>
    <xf numFmtId="7" fontId="0" fillId="0" borderId="4" xfId="0" applyNumberFormat="1" applyFont="1" applyBorder="1" applyAlignment="1" applyProtection="1">
      <alignment vertical="top"/>
      <protection locked="0"/>
    </xf>
    <xf numFmtId="0" fontId="0" fillId="2" borderId="2" xfId="0" applyFill="1" applyBorder="1" applyAlignment="1">
      <alignment horizontal="left" vertical="center"/>
    </xf>
    <xf numFmtId="0" fontId="0" fillId="2" borderId="3" xfId="0" applyFill="1" applyBorder="1" applyAlignment="1">
      <alignment horizontal="left" vertical="center"/>
    </xf>
    <xf numFmtId="0" fontId="0" fillId="0" borderId="4" xfId="0" applyFont="1" applyFill="1" applyBorder="1" applyAlignment="1">
      <alignment horizontal="center" vertical="center"/>
    </xf>
    <xf numFmtId="166" fontId="0" fillId="0" borderId="1" xfId="1" applyNumberFormat="1" applyFont="1" applyFill="1" applyBorder="1" applyAlignment="1" applyProtection="1">
      <alignment vertical="center" wrapText="1"/>
      <protection locked="0"/>
    </xf>
    <xf numFmtId="0" fontId="0" fillId="2" borderId="1" xfId="0" applyFont="1" applyFill="1" applyBorder="1" applyAlignment="1">
      <alignment horizontal="right" vertical="center" wrapText="1"/>
    </xf>
    <xf numFmtId="0" fontId="0" fillId="2" borderId="3" xfId="0" applyFont="1" applyFill="1" applyBorder="1" applyAlignment="1">
      <alignment horizontal="right" vertical="center" wrapText="1"/>
    </xf>
    <xf numFmtId="9" fontId="2" fillId="0" borderId="0" xfId="2" applyFont="1" applyFill="1" applyBorder="1" applyAlignment="1" applyProtection="1">
      <alignment horizontal="center" vertical="center"/>
      <protection locked="0"/>
    </xf>
    <xf numFmtId="7" fontId="1" fillId="0" borderId="0" xfId="1" applyNumberFormat="1" applyFont="1" applyFill="1" applyBorder="1" applyAlignment="1">
      <alignment vertical="center" wrapText="1"/>
    </xf>
    <xf numFmtId="166" fontId="2" fillId="4" borderId="25" xfId="0" applyNumberFormat="1" applyFont="1" applyFill="1" applyBorder="1" applyAlignment="1">
      <alignment horizontal="right" vertical="center" wrapText="1"/>
    </xf>
    <xf numFmtId="166" fontId="0" fillId="4" borderId="4" xfId="0" applyNumberFormat="1" applyFont="1" applyFill="1" applyBorder="1" applyAlignment="1" applyProtection="1">
      <alignment horizontal="right" vertical="center" wrapText="1"/>
    </xf>
    <xf numFmtId="166" fontId="0" fillId="4" borderId="1" xfId="1" applyNumberFormat="1" applyFont="1" applyFill="1" applyBorder="1" applyAlignment="1">
      <alignment vertical="center"/>
    </xf>
    <xf numFmtId="7" fontId="0" fillId="4" borderId="1" xfId="1" applyNumberFormat="1" applyFont="1" applyFill="1" applyBorder="1" applyAlignment="1">
      <alignment vertical="center"/>
    </xf>
    <xf numFmtId="9" fontId="0" fillId="0" borderId="0" xfId="2" applyFont="1" applyAlignment="1" applyProtection="1">
      <alignment horizontal="center" vertical="center"/>
      <protection locked="0"/>
    </xf>
    <xf numFmtId="14" fontId="0" fillId="0" borderId="1" xfId="0" applyNumberFormat="1" applyFont="1" applyBorder="1" applyAlignment="1" applyProtection="1">
      <alignment horizontal="center" vertical="top"/>
      <protection locked="0"/>
    </xf>
    <xf numFmtId="0" fontId="0" fillId="0" borderId="3" xfId="0" applyFont="1" applyBorder="1" applyAlignment="1" applyProtection="1">
      <alignment horizontal="center" vertical="top"/>
      <protection locked="0"/>
    </xf>
    <xf numFmtId="0" fontId="0" fillId="0" borderId="1" xfId="0" applyFont="1" applyBorder="1" applyAlignment="1" applyProtection="1">
      <alignment horizontal="center" vertical="top" wrapText="1"/>
      <protection locked="0"/>
    </xf>
    <xf numFmtId="0" fontId="0" fillId="0" borderId="2" xfId="0" applyFont="1" applyBorder="1" applyAlignment="1" applyProtection="1">
      <alignment horizontal="center" vertical="top" wrapText="1"/>
      <protection locked="0"/>
    </xf>
    <xf numFmtId="0" fontId="0" fillId="0" borderId="3" xfId="0" applyFont="1" applyBorder="1" applyAlignment="1" applyProtection="1">
      <alignment horizontal="center" vertical="top" wrapText="1"/>
      <protection locked="0"/>
    </xf>
    <xf numFmtId="0" fontId="0" fillId="2" borderId="1" xfId="0" applyFont="1" applyFill="1" applyBorder="1" applyAlignment="1">
      <alignment horizontal="left" vertical="center" wrapText="1"/>
    </xf>
    <xf numFmtId="0" fontId="0" fillId="2" borderId="2" xfId="0" applyFont="1" applyFill="1" applyBorder="1" applyAlignment="1">
      <alignment horizontal="left" vertical="center" wrapText="1"/>
    </xf>
    <xf numFmtId="0" fontId="0" fillId="0" borderId="0" xfId="0" applyFont="1" applyAlignment="1">
      <alignment horizontal="left" vertical="center" wrapText="1"/>
    </xf>
    <xf numFmtId="165" fontId="2" fillId="4" borderId="35" xfId="0" applyNumberFormat="1" applyFont="1" applyFill="1" applyBorder="1" applyAlignment="1">
      <alignment horizontal="left" vertical="center" wrapText="1"/>
    </xf>
    <xf numFmtId="165" fontId="2" fillId="4" borderId="36" xfId="0" applyNumberFormat="1" applyFont="1" applyFill="1" applyBorder="1" applyAlignment="1">
      <alignment horizontal="left" vertical="center" wrapText="1"/>
    </xf>
    <xf numFmtId="165" fontId="2" fillId="4" borderId="37" xfId="0" applyNumberFormat="1" applyFont="1" applyFill="1" applyBorder="1" applyAlignment="1">
      <alignment horizontal="left" vertical="center" wrapTex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4" borderId="1" xfId="0" applyFont="1" applyFill="1" applyBorder="1" applyAlignment="1">
      <alignment horizontal="left" vertical="center" wrapText="1"/>
    </xf>
    <xf numFmtId="0" fontId="0" fillId="4" borderId="2" xfId="0" applyFont="1" applyFill="1" applyBorder="1" applyAlignment="1">
      <alignment horizontal="left" vertical="center" wrapText="1"/>
    </xf>
    <xf numFmtId="0" fontId="0" fillId="4" borderId="3"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3" borderId="1" xfId="0" applyFont="1" applyFill="1" applyBorder="1" applyAlignment="1">
      <alignment horizontal="left" vertical="center" wrapText="1"/>
    </xf>
    <xf numFmtId="0" fontId="0" fillId="3" borderId="2" xfId="0" applyFont="1" applyFill="1" applyBorder="1" applyAlignment="1">
      <alignment horizontal="left" vertical="center" wrapText="1"/>
    </xf>
    <xf numFmtId="0" fontId="0" fillId="3" borderId="3" xfId="0" applyFont="1" applyFill="1" applyBorder="1" applyAlignment="1">
      <alignment horizontal="left" vertical="center" wrapText="1"/>
    </xf>
    <xf numFmtId="0" fontId="0" fillId="3" borderId="3" xfId="0" applyFill="1" applyBorder="1" applyAlignment="1">
      <alignment horizontal="left" vertical="center" wrapText="1"/>
    </xf>
    <xf numFmtId="0" fontId="2" fillId="3" borderId="5" xfId="0" applyFont="1" applyFill="1" applyBorder="1" applyAlignment="1">
      <alignment horizontal="center" vertical="top" wrapText="1"/>
    </xf>
    <xf numFmtId="0" fontId="2" fillId="3" borderId="9" xfId="0" applyFont="1" applyFill="1" applyBorder="1" applyAlignment="1">
      <alignment horizontal="center" vertical="top" wrapText="1"/>
    </xf>
    <xf numFmtId="0" fontId="0" fillId="2" borderId="3" xfId="0" applyFont="1" applyFill="1" applyBorder="1" applyAlignment="1">
      <alignment horizontal="left" vertical="center" wrapText="1"/>
    </xf>
    <xf numFmtId="0" fontId="0" fillId="2" borderId="3" xfId="0" applyFill="1" applyBorder="1" applyAlignment="1">
      <alignment horizontal="left" vertical="center" wrapText="1"/>
    </xf>
    <xf numFmtId="0" fontId="0" fillId="0" borderId="3" xfId="0" applyBorder="1" applyAlignment="1">
      <alignment horizontal="left" vertical="center" wrapText="1"/>
    </xf>
    <xf numFmtId="165" fontId="2" fillId="2" borderId="35" xfId="0" applyNumberFormat="1" applyFont="1" applyFill="1" applyBorder="1" applyAlignment="1">
      <alignment horizontal="left" vertical="center" wrapText="1"/>
    </xf>
    <xf numFmtId="165" fontId="2" fillId="2" borderId="36" xfId="0" applyNumberFormat="1" applyFont="1" applyFill="1" applyBorder="1" applyAlignment="1">
      <alignment horizontal="left" vertical="center" wrapText="1"/>
    </xf>
    <xf numFmtId="165" fontId="2" fillId="2" borderId="37" xfId="0" applyNumberFormat="1" applyFont="1" applyFill="1" applyBorder="1" applyAlignment="1">
      <alignment horizontal="left" vertical="center" wrapText="1"/>
    </xf>
    <xf numFmtId="0" fontId="0" fillId="0" borderId="2" xfId="0" applyBorder="1" applyAlignment="1">
      <alignment horizontal="left" vertical="center" wrapText="1"/>
    </xf>
    <xf numFmtId="0" fontId="14" fillId="2" borderId="1" xfId="0" applyFont="1" applyFill="1" applyBorder="1" applyAlignment="1">
      <alignment horizontal="left" vertical="center" wrapText="1"/>
    </xf>
    <xf numFmtId="0" fontId="14" fillId="2" borderId="2" xfId="0" applyFont="1" applyFill="1" applyBorder="1" applyAlignment="1">
      <alignment horizontal="left" vertical="center" wrapText="1"/>
    </xf>
    <xf numFmtId="0" fontId="14" fillId="2" borderId="3" xfId="0" applyFont="1" applyFill="1" applyBorder="1" applyAlignment="1">
      <alignment horizontal="left" vertical="center" wrapText="1"/>
    </xf>
    <xf numFmtId="0" fontId="2" fillId="3" borderId="6" xfId="0" applyFont="1" applyFill="1" applyBorder="1" applyAlignment="1">
      <alignment horizontal="center" vertical="top" wrapText="1"/>
    </xf>
    <xf numFmtId="0" fontId="2" fillId="3" borderId="22" xfId="0" applyFont="1" applyFill="1" applyBorder="1" applyAlignment="1">
      <alignment horizontal="center" vertical="top" wrapText="1"/>
    </xf>
    <xf numFmtId="0" fontId="2" fillId="3" borderId="6" xfId="0" applyFont="1" applyFill="1" applyBorder="1" applyAlignment="1">
      <alignment horizontal="left" vertical="top"/>
    </xf>
    <xf numFmtId="0" fontId="2" fillId="3" borderId="7" xfId="0" applyFont="1" applyFill="1" applyBorder="1" applyAlignment="1">
      <alignment horizontal="left" vertical="top"/>
    </xf>
    <xf numFmtId="0" fontId="2" fillId="3" borderId="8" xfId="0" applyFont="1" applyFill="1" applyBorder="1" applyAlignment="1">
      <alignment horizontal="left" vertical="top"/>
    </xf>
    <xf numFmtId="0" fontId="2" fillId="3" borderId="22" xfId="0" applyFont="1" applyFill="1" applyBorder="1" applyAlignment="1">
      <alignment horizontal="left" vertical="top"/>
    </xf>
    <xf numFmtId="0" fontId="2" fillId="3" borderId="23" xfId="0" applyFont="1" applyFill="1" applyBorder="1" applyAlignment="1">
      <alignment horizontal="left" vertical="top"/>
    </xf>
    <xf numFmtId="0" fontId="2" fillId="3" borderId="24" xfId="0" applyFont="1" applyFill="1" applyBorder="1" applyAlignment="1">
      <alignment horizontal="left" vertical="top"/>
    </xf>
    <xf numFmtId="0" fontId="2" fillId="4" borderId="4" xfId="0" applyFont="1" applyFill="1" applyBorder="1" applyAlignment="1">
      <alignment horizontal="left" vertical="center" wrapText="1"/>
    </xf>
    <xf numFmtId="0" fontId="2" fillId="3" borderId="1" xfId="0" applyFont="1" applyFill="1" applyBorder="1" applyAlignment="1">
      <alignment horizontal="left" vertical="center" wrapText="1"/>
    </xf>
    <xf numFmtId="0" fontId="2" fillId="3" borderId="2" xfId="0" applyFont="1" applyFill="1" applyBorder="1" applyAlignment="1">
      <alignment horizontal="left" vertical="center" wrapText="1"/>
    </xf>
    <xf numFmtId="166" fontId="2" fillId="2" borderId="19" xfId="1" applyNumberFormat="1" applyFont="1" applyFill="1" applyBorder="1" applyAlignment="1">
      <alignment horizontal="right" vertical="center"/>
    </xf>
    <xf numFmtId="166" fontId="2" fillId="2" borderId="20" xfId="1" applyNumberFormat="1" applyFont="1" applyFill="1" applyBorder="1" applyAlignment="1">
      <alignment horizontal="right" vertical="center"/>
    </xf>
    <xf numFmtId="166" fontId="2" fillId="2" borderId="35" xfId="0" applyNumberFormat="1" applyFont="1" applyFill="1" applyBorder="1" applyAlignment="1">
      <alignment horizontal="right" vertical="center"/>
    </xf>
    <xf numFmtId="166" fontId="2" fillId="2" borderId="37" xfId="0" applyNumberFormat="1" applyFont="1" applyFill="1" applyBorder="1" applyAlignment="1">
      <alignment horizontal="right" vertical="center"/>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28" xfId="0" applyFont="1" applyFill="1" applyBorder="1" applyAlignment="1" applyProtection="1">
      <alignment horizontal="left" vertical="center" wrapText="1"/>
      <protection locked="0"/>
    </xf>
    <xf numFmtId="0" fontId="0" fillId="0" borderId="29" xfId="0" applyBorder="1" applyAlignment="1" applyProtection="1">
      <alignment horizontal="left" vertical="center" wrapText="1"/>
      <protection locked="0"/>
    </xf>
    <xf numFmtId="0" fontId="0" fillId="0" borderId="30" xfId="0" applyBorder="1" applyAlignment="1" applyProtection="1">
      <alignment horizontal="left" vertical="center" wrapText="1"/>
      <protection locked="0"/>
    </xf>
    <xf numFmtId="166" fontId="1" fillId="2" borderId="4" xfId="1" applyNumberFormat="1" applyFont="1" applyFill="1" applyBorder="1" applyAlignment="1">
      <alignment horizontal="right" vertical="center"/>
    </xf>
    <xf numFmtId="0" fontId="2" fillId="2" borderId="1" xfId="0" applyFont="1" applyFill="1" applyBorder="1" applyAlignment="1">
      <alignment horizontal="lef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0" fillId="2" borderId="1" xfId="0" applyFont="1" applyFill="1" applyBorder="1" applyAlignment="1">
      <alignment horizontal="left" vertical="center"/>
    </xf>
    <xf numFmtId="0" fontId="0" fillId="2" borderId="2" xfId="0" applyFont="1" applyFill="1" applyBorder="1" applyAlignment="1">
      <alignment horizontal="left" vertical="center"/>
    </xf>
    <xf numFmtId="0" fontId="0" fillId="2" borderId="3" xfId="0" applyFont="1" applyFill="1" applyBorder="1" applyAlignment="1">
      <alignment horizontal="left" vertical="center"/>
    </xf>
    <xf numFmtId="166" fontId="0" fillId="2" borderId="1" xfId="0" applyNumberFormat="1" applyFont="1" applyFill="1" applyBorder="1" applyAlignment="1">
      <alignment horizontal="right" vertical="center"/>
    </xf>
    <xf numFmtId="166" fontId="0" fillId="2" borderId="3" xfId="0" applyNumberFormat="1" applyFont="1" applyFill="1" applyBorder="1" applyAlignment="1">
      <alignment horizontal="right" vertical="center"/>
    </xf>
    <xf numFmtId="0" fontId="0" fillId="0" borderId="13" xfId="0" applyFont="1" applyFill="1" applyBorder="1" applyAlignment="1" applyProtection="1">
      <alignment horizontal="left" vertical="center" wrapText="1"/>
      <protection locked="0"/>
    </xf>
    <xf numFmtId="0" fontId="0" fillId="0" borderId="14" xfId="0" applyBorder="1" applyAlignment="1" applyProtection="1">
      <alignment horizontal="left" vertical="center" wrapText="1"/>
      <protection locked="0"/>
    </xf>
    <xf numFmtId="0" fontId="0" fillId="0" borderId="15" xfId="0" applyBorder="1" applyAlignment="1" applyProtection="1">
      <alignment horizontal="left" vertical="center" wrapText="1"/>
      <protection locked="0"/>
    </xf>
    <xf numFmtId="0" fontId="2" fillId="2" borderId="5"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9" xfId="0" applyFont="1" applyFill="1" applyBorder="1" applyAlignment="1">
      <alignment horizontal="center" vertical="center" wrapText="1"/>
    </xf>
    <xf numFmtId="9" fontId="0" fillId="2" borderId="5" xfId="2" applyFont="1" applyFill="1" applyBorder="1" applyAlignment="1">
      <alignment horizontal="center" vertical="center" wrapText="1"/>
    </xf>
    <xf numFmtId="9" fontId="0" fillId="2" borderId="21" xfId="2" applyFont="1" applyFill="1" applyBorder="1" applyAlignment="1">
      <alignment horizontal="center" vertical="center" wrapText="1"/>
    </xf>
    <xf numFmtId="9" fontId="0" fillId="2" borderId="9" xfId="2" applyFont="1" applyFill="1" applyBorder="1" applyAlignment="1">
      <alignment horizontal="center" vertical="center" wrapText="1"/>
    </xf>
    <xf numFmtId="10" fontId="0" fillId="2" borderId="5" xfId="2" applyNumberFormat="1" applyFont="1" applyFill="1" applyBorder="1" applyAlignment="1">
      <alignment horizontal="center" vertical="center" wrapText="1"/>
    </xf>
    <xf numFmtId="10" fontId="0" fillId="2" borderId="21" xfId="2" applyNumberFormat="1" applyFont="1" applyFill="1" applyBorder="1" applyAlignment="1">
      <alignment horizontal="center" vertical="center" wrapText="1"/>
    </xf>
    <xf numFmtId="10" fontId="0" fillId="2" borderId="9" xfId="2" applyNumberFormat="1" applyFont="1" applyFill="1" applyBorder="1" applyAlignment="1">
      <alignment horizontal="center" vertical="center" wrapText="1"/>
    </xf>
    <xf numFmtId="0" fontId="0" fillId="0" borderId="6" xfId="0" applyFont="1" applyFill="1" applyBorder="1" applyAlignment="1" applyProtection="1">
      <alignment horizontal="left" vertical="center" wrapText="1"/>
      <protection locked="0"/>
    </xf>
    <xf numFmtId="0" fontId="0" fillId="0" borderId="7" xfId="0" applyFont="1" applyFill="1" applyBorder="1" applyAlignment="1" applyProtection="1">
      <alignment horizontal="left" vertical="center" wrapText="1"/>
      <protection locked="0"/>
    </xf>
    <xf numFmtId="0" fontId="0" fillId="0" borderId="8" xfId="0" applyFont="1" applyFill="1" applyBorder="1" applyAlignment="1" applyProtection="1">
      <alignment horizontal="left" vertical="center" wrapText="1"/>
      <protection locked="0"/>
    </xf>
    <xf numFmtId="0" fontId="0" fillId="0" borderId="14" xfId="0" applyFont="1" applyFill="1" applyBorder="1" applyAlignment="1" applyProtection="1">
      <alignment horizontal="left" vertical="center" wrapText="1"/>
      <protection locked="0"/>
    </xf>
    <xf numFmtId="0" fontId="0" fillId="0" borderId="15" xfId="0" applyFont="1" applyFill="1" applyBorder="1" applyAlignment="1" applyProtection="1">
      <alignment horizontal="left" vertical="center" wrapText="1"/>
      <protection locked="0"/>
    </xf>
    <xf numFmtId="0" fontId="0" fillId="2" borderId="11" xfId="0" applyFont="1" applyFill="1" applyBorder="1" applyAlignment="1">
      <alignment horizontal="left" vertical="center" wrapText="1"/>
    </xf>
    <xf numFmtId="0" fontId="2" fillId="3" borderId="5" xfId="0" applyFont="1" applyFill="1" applyBorder="1" applyAlignment="1">
      <alignment horizontal="center" vertical="center" wrapText="1"/>
    </xf>
    <xf numFmtId="0" fontId="2" fillId="3" borderId="9"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7" xfId="0" applyFont="1" applyFill="1" applyBorder="1" applyAlignment="1">
      <alignment horizontal="center" vertical="center" wrapText="1"/>
    </xf>
    <xf numFmtId="0" fontId="2" fillId="3" borderId="8" xfId="0" applyFont="1" applyFill="1" applyBorder="1" applyAlignment="1">
      <alignment horizontal="center" vertical="center" wrapText="1"/>
    </xf>
    <xf numFmtId="0" fontId="0" fillId="0" borderId="27" xfId="0" applyFont="1" applyFill="1" applyBorder="1" applyAlignment="1" applyProtection="1">
      <alignment horizontal="left" vertical="center" wrapText="1"/>
      <protection locked="0"/>
    </xf>
    <xf numFmtId="0" fontId="0" fillId="0" borderId="26" xfId="0" applyBorder="1" applyAlignment="1" applyProtection="1">
      <alignment horizontal="left" vertical="center" wrapText="1"/>
      <protection locked="0"/>
    </xf>
    <xf numFmtId="0" fontId="0" fillId="0" borderId="31" xfId="0" applyBorder="1" applyAlignment="1" applyProtection="1">
      <alignment horizontal="left" vertical="center" wrapText="1"/>
      <protection locked="0"/>
    </xf>
    <xf numFmtId="0" fontId="0" fillId="2" borderId="6" xfId="0" applyFont="1" applyFill="1" applyBorder="1" applyAlignment="1">
      <alignment horizontal="center"/>
    </xf>
    <xf numFmtId="0" fontId="0" fillId="2" borderId="18" xfId="0" applyFont="1" applyFill="1" applyBorder="1" applyAlignment="1">
      <alignment horizontal="center"/>
    </xf>
    <xf numFmtId="0" fontId="0" fillId="2" borderId="5" xfId="0" applyFont="1" applyFill="1" applyBorder="1" applyAlignment="1">
      <alignment horizontal="center"/>
    </xf>
    <xf numFmtId="0" fontId="0" fillId="2" borderId="21" xfId="0" applyFont="1" applyFill="1" applyBorder="1" applyAlignment="1">
      <alignment horizontal="center"/>
    </xf>
    <xf numFmtId="0" fontId="0" fillId="0" borderId="32" xfId="0" applyFont="1" applyFill="1" applyBorder="1" applyAlignment="1" applyProtection="1">
      <alignment horizontal="left" vertical="center" wrapText="1"/>
      <protection locked="0"/>
    </xf>
    <xf numFmtId="0" fontId="0" fillId="0" borderId="33" xfId="0" applyFont="1" applyFill="1" applyBorder="1" applyAlignment="1" applyProtection="1">
      <alignment horizontal="left" vertical="center" wrapText="1"/>
      <protection locked="0"/>
    </xf>
    <xf numFmtId="0" fontId="0" fillId="0" borderId="34" xfId="0" applyFont="1" applyFill="1" applyBorder="1" applyAlignment="1" applyProtection="1">
      <alignment horizontal="left" vertical="center" wrapText="1"/>
      <protection locked="0"/>
    </xf>
    <xf numFmtId="9" fontId="0" fillId="2" borderId="5" xfId="2" applyNumberFormat="1" applyFont="1" applyFill="1" applyBorder="1" applyAlignment="1">
      <alignment horizontal="center" vertical="center" wrapText="1"/>
    </xf>
    <xf numFmtId="9" fontId="0" fillId="2" borderId="21" xfId="2" applyNumberFormat="1" applyFont="1" applyFill="1" applyBorder="1" applyAlignment="1">
      <alignment horizontal="center" vertical="center" wrapText="1"/>
    </xf>
    <xf numFmtId="9" fontId="0" fillId="2" borderId="9" xfId="2" applyNumberFormat="1" applyFont="1" applyFill="1" applyBorder="1" applyAlignment="1">
      <alignment horizontal="center" vertical="center" wrapText="1"/>
    </xf>
    <xf numFmtId="0" fontId="0" fillId="2" borderId="12" xfId="0" applyFont="1" applyFill="1" applyBorder="1" applyAlignment="1">
      <alignment horizontal="left" vertical="center" wrapText="1"/>
    </xf>
    <xf numFmtId="0" fontId="0" fillId="2" borderId="13" xfId="0" applyFont="1" applyFill="1" applyBorder="1" applyAlignment="1" applyProtection="1">
      <alignment horizontal="left" vertical="center" wrapText="1"/>
    </xf>
    <xf numFmtId="0" fontId="0" fillId="2" borderId="14" xfId="0" applyFont="1" applyFill="1" applyBorder="1" applyAlignment="1" applyProtection="1">
      <alignment horizontal="left" vertical="center" wrapText="1"/>
    </xf>
    <xf numFmtId="0" fontId="0" fillId="2" borderId="15" xfId="0" applyFont="1" applyFill="1" applyBorder="1" applyAlignment="1" applyProtection="1">
      <alignment horizontal="left" vertical="center" wrapText="1"/>
    </xf>
    <xf numFmtId="0" fontId="0" fillId="2" borderId="13" xfId="0" applyFont="1" applyFill="1" applyBorder="1" applyAlignment="1">
      <alignment horizontal="left" vertical="center" wrapText="1"/>
    </xf>
    <xf numFmtId="0" fontId="0" fillId="2" borderId="14" xfId="0" applyFont="1" applyFill="1" applyBorder="1" applyAlignment="1">
      <alignment horizontal="left" vertical="center" wrapText="1"/>
    </xf>
    <xf numFmtId="0" fontId="0" fillId="2" borderId="15" xfId="0" applyFont="1" applyFill="1" applyBorder="1" applyAlignment="1">
      <alignment horizontal="left" vertical="center" wrapText="1"/>
    </xf>
    <xf numFmtId="0" fontId="0" fillId="2" borderId="16" xfId="0" applyFont="1" applyFill="1" applyBorder="1" applyAlignment="1">
      <alignment horizontal="left" vertical="center" wrapText="1"/>
    </xf>
    <xf numFmtId="0" fontId="0" fillId="2" borderId="10" xfId="0" applyFont="1" applyFill="1" applyBorder="1" applyAlignment="1">
      <alignment horizontal="left" vertical="center" wrapText="1"/>
    </xf>
    <xf numFmtId="0" fontId="0" fillId="0" borderId="16" xfId="0" applyFont="1" applyFill="1" applyBorder="1" applyAlignment="1" applyProtection="1">
      <alignment horizontal="left" vertical="center" wrapText="1"/>
      <protection locked="0"/>
    </xf>
    <xf numFmtId="0" fontId="0" fillId="0" borderId="12" xfId="0" applyFont="1" applyFill="1" applyBorder="1" applyAlignment="1" applyProtection="1">
      <alignment horizontal="left" vertical="center" wrapText="1"/>
      <protection locked="0"/>
    </xf>
    <xf numFmtId="0" fontId="0" fillId="0" borderId="12" xfId="0" applyFill="1" applyBorder="1" applyAlignment="1" applyProtection="1">
      <alignment horizontal="left" vertical="center" wrapText="1"/>
      <protection locked="0"/>
    </xf>
    <xf numFmtId="0" fontId="0" fillId="0" borderId="16" xfId="0" applyFill="1" applyBorder="1" applyAlignment="1" applyProtection="1">
      <alignment horizontal="left" vertical="center" wrapText="1"/>
      <protection locked="0"/>
    </xf>
    <xf numFmtId="0" fontId="0" fillId="0" borderId="10" xfId="0" applyFont="1" applyFill="1" applyBorder="1" applyAlignment="1" applyProtection="1">
      <alignment horizontal="left" vertical="center" wrapText="1"/>
      <protection locked="0"/>
    </xf>
    <xf numFmtId="7" fontId="1" fillId="2" borderId="4" xfId="1" applyNumberFormat="1" applyFont="1" applyFill="1" applyBorder="1" applyAlignment="1">
      <alignment horizontal="right" vertical="center"/>
    </xf>
    <xf numFmtId="7" fontId="2" fillId="2" borderId="19" xfId="1" applyNumberFormat="1" applyFont="1" applyFill="1" applyBorder="1" applyAlignment="1">
      <alignment horizontal="right" vertical="center"/>
    </xf>
    <xf numFmtId="7" fontId="2" fillId="2" borderId="20" xfId="1" applyNumberFormat="1" applyFont="1" applyFill="1" applyBorder="1" applyAlignment="1">
      <alignment horizontal="right" vertical="center"/>
    </xf>
    <xf numFmtId="0" fontId="0" fillId="0" borderId="5" xfId="0" applyFont="1" applyFill="1" applyBorder="1" applyAlignment="1" applyProtection="1">
      <alignment horizontal="left" vertical="center" wrapText="1"/>
      <protection locked="0"/>
    </xf>
    <xf numFmtId="0" fontId="0" fillId="0" borderId="22" xfId="0" applyFont="1" applyFill="1" applyBorder="1" applyAlignment="1" applyProtection="1">
      <alignment horizontal="left" vertical="center" wrapText="1"/>
      <protection locked="0"/>
    </xf>
    <xf numFmtId="0" fontId="0" fillId="0" borderId="23" xfId="0" applyBorder="1" applyAlignment="1" applyProtection="1">
      <alignment horizontal="left" vertical="center" wrapText="1"/>
      <protection locked="0"/>
    </xf>
    <xf numFmtId="0" fontId="0" fillId="0" borderId="24" xfId="0" applyBorder="1" applyAlignment="1" applyProtection="1">
      <alignment horizontal="left" vertical="center" wrapText="1"/>
      <protection locked="0"/>
    </xf>
    <xf numFmtId="0" fontId="0" fillId="0" borderId="23" xfId="0" applyFont="1" applyFill="1" applyBorder="1" applyAlignment="1" applyProtection="1">
      <alignment horizontal="left" vertical="center" wrapText="1"/>
      <protection locked="0"/>
    </xf>
    <xf numFmtId="0" fontId="0" fillId="0" borderId="24" xfId="0" applyFont="1" applyFill="1" applyBorder="1" applyAlignment="1" applyProtection="1">
      <alignment horizontal="left" vertical="center" wrapText="1"/>
      <protection locked="0"/>
    </xf>
    <xf numFmtId="0" fontId="12" fillId="0" borderId="0" xfId="0" applyFont="1" applyAlignment="1">
      <alignment horizontal="left" vertical="top" wrapText="1"/>
    </xf>
    <xf numFmtId="0" fontId="2" fillId="0" borderId="0" xfId="0" applyFont="1" applyAlignment="1">
      <alignment horizontal="left" vertical="top" wrapText="1"/>
    </xf>
    <xf numFmtId="0" fontId="2" fillId="3" borderId="3" xfId="0" applyFont="1" applyFill="1" applyBorder="1" applyAlignment="1">
      <alignment horizontal="left" vertical="center" wrapText="1"/>
    </xf>
    <xf numFmtId="42" fontId="13" fillId="2" borderId="1" xfId="1" applyNumberFormat="1" applyFont="1" applyFill="1" applyBorder="1" applyAlignment="1">
      <alignment horizontal="center" vertical="center"/>
    </xf>
    <xf numFmtId="42" fontId="13" fillId="2" borderId="3" xfId="1" applyNumberFormat="1" applyFont="1" applyFill="1" applyBorder="1" applyAlignment="1">
      <alignment horizontal="center" vertical="center"/>
    </xf>
    <xf numFmtId="0" fontId="2" fillId="3" borderId="6" xfId="0" applyFont="1" applyFill="1" applyBorder="1" applyAlignment="1">
      <alignment horizontal="left" vertical="top" wrapText="1"/>
    </xf>
    <xf numFmtId="0" fontId="2" fillId="3" borderId="7" xfId="0" applyFont="1" applyFill="1" applyBorder="1" applyAlignment="1">
      <alignment horizontal="left" vertical="top" wrapText="1"/>
    </xf>
    <xf numFmtId="0" fontId="2" fillId="3" borderId="22" xfId="0" applyFont="1" applyFill="1" applyBorder="1" applyAlignment="1">
      <alignment horizontal="left" vertical="top" wrapText="1"/>
    </xf>
    <xf numFmtId="0" fontId="2" fillId="3" borderId="23" xfId="0" applyFont="1" applyFill="1" applyBorder="1" applyAlignment="1">
      <alignment horizontal="left" vertical="top" wrapText="1"/>
    </xf>
    <xf numFmtId="0" fontId="2" fillId="3" borderId="8" xfId="0" applyFont="1" applyFill="1" applyBorder="1" applyAlignment="1">
      <alignment horizontal="left" vertical="top" wrapText="1"/>
    </xf>
    <xf numFmtId="0" fontId="2" fillId="3" borderId="24" xfId="0" applyFont="1" applyFill="1" applyBorder="1" applyAlignment="1">
      <alignment horizontal="left" vertical="top" wrapText="1"/>
    </xf>
    <xf numFmtId="0" fontId="2" fillId="3" borderId="0" xfId="0" applyFont="1" applyFill="1" applyBorder="1" applyAlignment="1">
      <alignment horizontal="right" vertical="center" wrapText="1"/>
    </xf>
    <xf numFmtId="0" fontId="2" fillId="3" borderId="38" xfId="0" applyFont="1" applyFill="1" applyBorder="1" applyAlignment="1">
      <alignment horizontal="right" vertical="center" wrapText="1"/>
    </xf>
    <xf numFmtId="0" fontId="2" fillId="3" borderId="1" xfId="0" applyFont="1" applyFill="1" applyBorder="1" applyAlignment="1">
      <alignment horizontal="right" vertical="center" wrapText="1"/>
    </xf>
    <xf numFmtId="0" fontId="2" fillId="3" borderId="2" xfId="0" applyFont="1" applyFill="1" applyBorder="1" applyAlignment="1">
      <alignment horizontal="right" vertical="center" wrapText="1"/>
    </xf>
    <xf numFmtId="0" fontId="2" fillId="3" borderId="36" xfId="0" applyFont="1" applyFill="1" applyBorder="1" applyAlignment="1">
      <alignment horizontal="right" vertical="center"/>
    </xf>
    <xf numFmtId="0" fontId="2" fillId="3" borderId="37" xfId="0" applyFont="1" applyFill="1" applyBorder="1" applyAlignment="1">
      <alignment horizontal="right" vertical="center"/>
    </xf>
    <xf numFmtId="0" fontId="2" fillId="0" borderId="38" xfId="0" applyFont="1" applyFill="1" applyBorder="1" applyAlignment="1">
      <alignment vertical="center"/>
    </xf>
    <xf numFmtId="0" fontId="2" fillId="0" borderId="39" xfId="0" applyFont="1" applyBorder="1" applyAlignment="1">
      <alignment horizontal="left" vertical="top" wrapText="1"/>
    </xf>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L164"/>
  <sheetViews>
    <sheetView tabSelected="1" topLeftCell="A13" zoomScaleNormal="100" workbookViewId="0">
      <selection activeCell="C13" sqref="C13"/>
    </sheetView>
  </sheetViews>
  <sheetFormatPr baseColWidth="10" defaultColWidth="11.42578125" defaultRowHeight="15" x14ac:dyDescent="0.25"/>
  <cols>
    <col min="1" max="1" width="10.42578125" style="4" customWidth="1"/>
    <col min="2" max="2" width="7.5703125" style="4" customWidth="1"/>
    <col min="3" max="3" width="8.28515625" style="4" bestFit="1" customWidth="1"/>
    <col min="4" max="4" width="11.5703125" style="4" customWidth="1"/>
    <col min="5" max="6" width="12.7109375" style="4" customWidth="1"/>
    <col min="7" max="7" width="13.7109375" style="4" customWidth="1"/>
    <col min="8" max="8" width="13.140625" style="4" customWidth="1"/>
    <col min="9" max="12" width="13.7109375" style="4" customWidth="1"/>
    <col min="13" max="16384" width="11.42578125" style="4"/>
  </cols>
  <sheetData>
    <row r="2" spans="1:11" s="2" customFormat="1" ht="132" customHeight="1" x14ac:dyDescent="0.25">
      <c r="A2" s="1" t="s">
        <v>0</v>
      </c>
      <c r="C2" s="250" t="s">
        <v>110</v>
      </c>
      <c r="D2" s="250"/>
      <c r="E2" s="250"/>
      <c r="F2" s="250"/>
      <c r="G2" s="250"/>
      <c r="H2" s="250"/>
      <c r="I2" s="250"/>
      <c r="J2" s="250"/>
      <c r="K2" s="250"/>
    </row>
    <row r="3" spans="1:11" s="2" customFormat="1" ht="15" customHeight="1" x14ac:dyDescent="0.25">
      <c r="A3" s="1"/>
      <c r="C3" s="103"/>
      <c r="D3" s="103"/>
      <c r="E3" s="103"/>
      <c r="F3" s="103"/>
      <c r="G3" s="103"/>
      <c r="H3" s="103"/>
      <c r="I3" s="103"/>
      <c r="J3" s="103"/>
      <c r="K3" s="103"/>
    </row>
    <row r="4" spans="1:11" s="2" customFormat="1" ht="48.75" customHeight="1" x14ac:dyDescent="0.25">
      <c r="A4" s="251" t="s">
        <v>111</v>
      </c>
      <c r="B4" s="251"/>
      <c r="C4" s="250" t="s">
        <v>116</v>
      </c>
      <c r="D4" s="250"/>
      <c r="E4" s="250"/>
      <c r="F4" s="250"/>
      <c r="G4" s="250"/>
      <c r="H4" s="250"/>
      <c r="I4" s="250"/>
      <c r="J4" s="250"/>
      <c r="K4" s="250"/>
    </row>
    <row r="5" spans="1:11" s="2" customFormat="1" ht="15" customHeight="1" x14ac:dyDescent="0.25">
      <c r="A5" s="104"/>
      <c r="B5" s="104"/>
      <c r="C5" s="103"/>
      <c r="D5" s="103"/>
      <c r="E5" s="103"/>
      <c r="F5" s="103"/>
      <c r="G5" s="103"/>
      <c r="H5" s="103"/>
      <c r="I5" s="103"/>
      <c r="J5" s="103"/>
      <c r="K5" s="103"/>
    </row>
    <row r="6" spans="1:11" s="2" customFormat="1" ht="15" customHeight="1" x14ac:dyDescent="0.25">
      <c r="A6" s="101"/>
      <c r="B6" s="101"/>
      <c r="C6" s="93"/>
      <c r="D6" s="93"/>
      <c r="E6" s="93"/>
      <c r="F6" s="93"/>
      <c r="G6" s="93"/>
      <c r="H6" s="93"/>
      <c r="I6" s="93"/>
      <c r="J6" s="93"/>
      <c r="K6" s="93"/>
    </row>
    <row r="7" spans="1:11" x14ac:dyDescent="0.25">
      <c r="A7" s="3" t="s">
        <v>76</v>
      </c>
    </row>
    <row r="8" spans="1:11" ht="15" customHeight="1" x14ac:dyDescent="0.25"/>
    <row r="9" spans="1:11" ht="27.95" customHeight="1" x14ac:dyDescent="0.25">
      <c r="A9" s="171" t="s">
        <v>49</v>
      </c>
      <c r="B9" s="172"/>
      <c r="C9" s="172"/>
      <c r="D9" s="252"/>
      <c r="E9" s="253">
        <v>1115000</v>
      </c>
      <c r="F9" s="254"/>
      <c r="G9" s="17" t="s">
        <v>109</v>
      </c>
    </row>
    <row r="10" spans="1:11" x14ac:dyDescent="0.25">
      <c r="A10" s="5"/>
      <c r="B10" s="5"/>
      <c r="C10" s="5"/>
      <c r="D10" s="5"/>
      <c r="E10" s="5"/>
      <c r="F10" s="5"/>
      <c r="G10" s="5"/>
      <c r="H10" s="5"/>
      <c r="I10" s="5"/>
      <c r="J10" s="5"/>
      <c r="K10" s="5"/>
    </row>
    <row r="11" spans="1:11" x14ac:dyDescent="0.25">
      <c r="A11" s="6" t="s">
        <v>81</v>
      </c>
      <c r="F11" s="7"/>
    </row>
    <row r="12" spans="1:11" x14ac:dyDescent="0.25">
      <c r="F12" s="48" t="s">
        <v>70</v>
      </c>
    </row>
    <row r="13" spans="1:11" ht="27.95" customHeight="1" x14ac:dyDescent="0.25">
      <c r="A13" s="146" t="s">
        <v>67</v>
      </c>
      <c r="B13" s="147"/>
      <c r="C13" s="46"/>
      <c r="D13" s="171" t="s">
        <v>68</v>
      </c>
      <c r="E13" s="252"/>
      <c r="F13" s="64"/>
      <c r="H13" s="171" t="s">
        <v>48</v>
      </c>
      <c r="I13" s="172"/>
      <c r="J13" s="252"/>
      <c r="K13" s="63">
        <f>((K21-K19)*(E9-H19)/(H21-H19))+K19</f>
        <v>0</v>
      </c>
    </row>
    <row r="14" spans="1:11" x14ac:dyDescent="0.25">
      <c r="D14" s="8" t="s">
        <v>1</v>
      </c>
    </row>
    <row r="15" spans="1:11" s="9" customFormat="1" ht="11.25" x14ac:dyDescent="0.2"/>
    <row r="16" spans="1:11" s="9" customFormat="1" x14ac:dyDescent="0.25">
      <c r="D16" s="8"/>
      <c r="H16" s="54" t="s">
        <v>82</v>
      </c>
    </row>
    <row r="17" spans="1:11" s="9" customFormat="1" ht="12" x14ac:dyDescent="0.2">
      <c r="B17" s="76"/>
      <c r="C17" s="77"/>
      <c r="D17" s="10"/>
    </row>
    <row r="18" spans="1:11" s="50" customFormat="1" ht="30" x14ac:dyDescent="0.25">
      <c r="A18" s="47"/>
      <c r="B18" s="76"/>
      <c r="C18" s="78"/>
      <c r="D18" s="49"/>
      <c r="E18" s="49"/>
      <c r="F18" s="49"/>
      <c r="G18" s="49"/>
      <c r="H18" s="53" t="s">
        <v>69</v>
      </c>
      <c r="I18" s="53" t="s">
        <v>2</v>
      </c>
      <c r="J18" s="53" t="s">
        <v>104</v>
      </c>
      <c r="K18" s="81" t="s">
        <v>3</v>
      </c>
    </row>
    <row r="19" spans="1:11" s="50" customFormat="1" ht="28.5" customHeight="1" x14ac:dyDescent="0.25">
      <c r="A19" s="47"/>
      <c r="B19" s="79"/>
      <c r="C19" s="79"/>
      <c r="D19" s="49"/>
      <c r="E19" s="49"/>
      <c r="F19" s="49"/>
      <c r="G19" s="49"/>
      <c r="H19" s="62">
        <v>1000000</v>
      </c>
      <c r="I19" s="61"/>
      <c r="J19" s="61"/>
      <c r="K19" s="63">
        <f>((J19-I19)*F13)+I19</f>
        <v>0</v>
      </c>
    </row>
    <row r="20" spans="1:11" s="50" customFormat="1" x14ac:dyDescent="0.25">
      <c r="A20" s="47"/>
      <c r="B20" s="76"/>
      <c r="C20" s="76"/>
      <c r="D20" s="49"/>
      <c r="E20" s="49"/>
      <c r="F20" s="49"/>
      <c r="G20" s="49"/>
      <c r="H20" s="51"/>
      <c r="I20" s="51"/>
      <c r="J20" s="51"/>
      <c r="K20" s="52"/>
    </row>
    <row r="21" spans="1:11" s="50" customFormat="1" ht="27.75" customHeight="1" x14ac:dyDescent="0.25">
      <c r="A21" s="47"/>
      <c r="B21" s="76"/>
      <c r="C21" s="76"/>
      <c r="D21" s="49"/>
      <c r="E21" s="49"/>
      <c r="F21" s="49"/>
      <c r="G21" s="49"/>
      <c r="H21" s="62">
        <v>1500000</v>
      </c>
      <c r="I21" s="61"/>
      <c r="J21" s="61"/>
      <c r="K21" s="63">
        <f>((J21-I21)*F13)+I21</f>
        <v>0</v>
      </c>
    </row>
    <row r="22" spans="1:11" x14ac:dyDescent="0.25">
      <c r="A22" s="11"/>
      <c r="B22" s="12"/>
      <c r="C22" s="12"/>
      <c r="D22" s="5"/>
      <c r="E22" s="5"/>
      <c r="F22" s="5"/>
      <c r="G22" s="5"/>
      <c r="H22" s="5"/>
      <c r="I22" s="5"/>
      <c r="J22" s="5"/>
      <c r="K22" s="5"/>
    </row>
    <row r="23" spans="1:11" x14ac:dyDescent="0.25">
      <c r="A23" s="3" t="s">
        <v>4</v>
      </c>
      <c r="B23" s="12"/>
      <c r="C23" s="12"/>
      <c r="D23" s="5"/>
      <c r="E23" s="5"/>
      <c r="F23" s="5"/>
      <c r="G23" s="5"/>
      <c r="H23" s="5"/>
      <c r="I23" s="5"/>
      <c r="J23" s="5"/>
      <c r="K23" s="5"/>
    </row>
    <row r="24" spans="1:11" x14ac:dyDescent="0.25">
      <c r="A24" s="11"/>
      <c r="B24" s="12"/>
      <c r="C24" s="12"/>
      <c r="D24" s="5"/>
      <c r="E24" s="5"/>
      <c r="F24" s="5"/>
      <c r="G24" s="5"/>
      <c r="H24" s="5"/>
      <c r="I24" s="5"/>
      <c r="J24" s="5"/>
      <c r="K24" s="5"/>
    </row>
    <row r="25" spans="1:11" ht="15" customHeight="1" x14ac:dyDescent="0.25">
      <c r="A25" s="209" t="s">
        <v>5</v>
      </c>
      <c r="B25" s="209" t="s">
        <v>79</v>
      </c>
      <c r="C25" s="209"/>
      <c r="D25" s="211" t="s">
        <v>6</v>
      </c>
      <c r="E25" s="212"/>
      <c r="F25" s="212"/>
      <c r="G25" s="212"/>
      <c r="H25" s="212"/>
      <c r="I25" s="212"/>
      <c r="J25" s="212"/>
      <c r="K25" s="213"/>
    </row>
    <row r="26" spans="1:11" ht="30" customHeight="1" x14ac:dyDescent="0.25">
      <c r="A26" s="210"/>
      <c r="B26" s="85" t="s">
        <v>7</v>
      </c>
      <c r="C26" s="92" t="s">
        <v>8</v>
      </c>
      <c r="D26" s="92" t="s">
        <v>9</v>
      </c>
      <c r="E26" s="92" t="s">
        <v>85</v>
      </c>
      <c r="F26" s="210" t="s">
        <v>64</v>
      </c>
      <c r="G26" s="210"/>
      <c r="H26" s="210"/>
      <c r="I26" s="210"/>
      <c r="J26" s="210"/>
      <c r="K26" s="210"/>
    </row>
    <row r="27" spans="1:11" ht="27.95" customHeight="1" x14ac:dyDescent="0.25">
      <c r="A27" s="194">
        <v>1</v>
      </c>
      <c r="B27" s="197">
        <v>0.02</v>
      </c>
      <c r="C27" s="200">
        <f>B27+E27+E28+E29+E30</f>
        <v>0.02</v>
      </c>
      <c r="D27" s="28" t="s">
        <v>13</v>
      </c>
      <c r="E27" s="29"/>
      <c r="F27" s="244"/>
      <c r="G27" s="244"/>
      <c r="H27" s="244"/>
      <c r="I27" s="244"/>
      <c r="J27" s="244"/>
      <c r="K27" s="244"/>
    </row>
    <row r="28" spans="1:11" ht="27.95" customHeight="1" x14ac:dyDescent="0.25">
      <c r="A28" s="195"/>
      <c r="B28" s="198"/>
      <c r="C28" s="201"/>
      <c r="D28" s="32" t="s">
        <v>18</v>
      </c>
      <c r="E28" s="33"/>
      <c r="F28" s="191"/>
      <c r="G28" s="206"/>
      <c r="H28" s="206"/>
      <c r="I28" s="206"/>
      <c r="J28" s="206"/>
      <c r="K28" s="207"/>
    </row>
    <row r="29" spans="1:11" ht="27.95" customHeight="1" x14ac:dyDescent="0.25">
      <c r="A29" s="195"/>
      <c r="B29" s="198"/>
      <c r="C29" s="201"/>
      <c r="D29" s="32" t="s">
        <v>53</v>
      </c>
      <c r="E29" s="33"/>
      <c r="F29" s="191"/>
      <c r="G29" s="206"/>
      <c r="H29" s="206"/>
      <c r="I29" s="206"/>
      <c r="J29" s="206"/>
      <c r="K29" s="207"/>
    </row>
    <row r="30" spans="1:11" ht="27.95" customHeight="1" x14ac:dyDescent="0.25">
      <c r="A30" s="196"/>
      <c r="B30" s="199"/>
      <c r="C30" s="202"/>
      <c r="D30" s="30" t="s">
        <v>54</v>
      </c>
      <c r="E30" s="31"/>
      <c r="F30" s="245"/>
      <c r="G30" s="248"/>
      <c r="H30" s="248"/>
      <c r="I30" s="248"/>
      <c r="J30" s="248"/>
      <c r="K30" s="249"/>
    </row>
    <row r="31" spans="1:11" ht="27.95" customHeight="1" x14ac:dyDescent="0.25">
      <c r="A31" s="194">
        <v>2</v>
      </c>
      <c r="B31" s="197">
        <v>7.0000000000000007E-2</v>
      </c>
      <c r="C31" s="200">
        <f>B31+E31+E32+E33+E34+E35+E36+E37+E38+E39</f>
        <v>7.0000000000000007E-2</v>
      </c>
      <c r="D31" s="28" t="s">
        <v>13</v>
      </c>
      <c r="E31" s="29"/>
      <c r="F31" s="244"/>
      <c r="G31" s="244"/>
      <c r="H31" s="244"/>
      <c r="I31" s="244"/>
      <c r="J31" s="244"/>
      <c r="K31" s="244"/>
    </row>
    <row r="32" spans="1:11" ht="27.95" customHeight="1" x14ac:dyDescent="0.25">
      <c r="A32" s="195"/>
      <c r="B32" s="198"/>
      <c r="C32" s="201"/>
      <c r="D32" s="32" t="s">
        <v>18</v>
      </c>
      <c r="E32" s="33"/>
      <c r="F32" s="191"/>
      <c r="G32" s="206"/>
      <c r="H32" s="206"/>
      <c r="I32" s="206"/>
      <c r="J32" s="206"/>
      <c r="K32" s="207"/>
    </row>
    <row r="33" spans="1:11" ht="27.95" customHeight="1" x14ac:dyDescent="0.25">
      <c r="A33" s="195"/>
      <c r="B33" s="198"/>
      <c r="C33" s="201"/>
      <c r="D33" s="32" t="s">
        <v>53</v>
      </c>
      <c r="E33" s="33"/>
      <c r="F33" s="191"/>
      <c r="G33" s="192"/>
      <c r="H33" s="192"/>
      <c r="I33" s="192"/>
      <c r="J33" s="192"/>
      <c r="K33" s="193"/>
    </row>
    <row r="34" spans="1:11" ht="27.95" customHeight="1" x14ac:dyDescent="0.25">
      <c r="A34" s="195"/>
      <c r="B34" s="198"/>
      <c r="C34" s="201"/>
      <c r="D34" s="32" t="s">
        <v>54</v>
      </c>
      <c r="E34" s="33"/>
      <c r="F34" s="191"/>
      <c r="G34" s="192"/>
      <c r="H34" s="192"/>
      <c r="I34" s="192"/>
      <c r="J34" s="192"/>
      <c r="K34" s="193"/>
    </row>
    <row r="35" spans="1:11" ht="27.95" customHeight="1" x14ac:dyDescent="0.25">
      <c r="A35" s="195"/>
      <c r="B35" s="198"/>
      <c r="C35" s="201"/>
      <c r="D35" s="32" t="s">
        <v>20</v>
      </c>
      <c r="E35" s="33"/>
      <c r="F35" s="191"/>
      <c r="G35" s="192"/>
      <c r="H35" s="192"/>
      <c r="I35" s="192"/>
      <c r="J35" s="192"/>
      <c r="K35" s="193"/>
    </row>
    <row r="36" spans="1:11" ht="27.95" customHeight="1" x14ac:dyDescent="0.25">
      <c r="A36" s="195"/>
      <c r="B36" s="198"/>
      <c r="C36" s="201"/>
      <c r="D36" s="32" t="s">
        <v>15</v>
      </c>
      <c r="E36" s="33"/>
      <c r="F36" s="191"/>
      <c r="G36" s="192"/>
      <c r="H36" s="192"/>
      <c r="I36" s="192"/>
      <c r="J36" s="192"/>
      <c r="K36" s="193"/>
    </row>
    <row r="37" spans="1:11" ht="27.95" customHeight="1" x14ac:dyDescent="0.25">
      <c r="A37" s="195"/>
      <c r="B37" s="198"/>
      <c r="C37" s="201"/>
      <c r="D37" s="32" t="s">
        <v>55</v>
      </c>
      <c r="E37" s="33"/>
      <c r="F37" s="191"/>
      <c r="G37" s="192"/>
      <c r="H37" s="192"/>
      <c r="I37" s="192"/>
      <c r="J37" s="192"/>
      <c r="K37" s="193"/>
    </row>
    <row r="38" spans="1:11" ht="27.95" customHeight="1" x14ac:dyDescent="0.25">
      <c r="A38" s="195"/>
      <c r="B38" s="198"/>
      <c r="C38" s="201"/>
      <c r="D38" s="32" t="s">
        <v>23</v>
      </c>
      <c r="E38" s="33"/>
      <c r="F38" s="191"/>
      <c r="G38" s="192"/>
      <c r="H38" s="192"/>
      <c r="I38" s="192"/>
      <c r="J38" s="192"/>
      <c r="K38" s="193"/>
    </row>
    <row r="39" spans="1:11" ht="27.95" customHeight="1" x14ac:dyDescent="0.25">
      <c r="A39" s="196"/>
      <c r="B39" s="199"/>
      <c r="C39" s="202"/>
      <c r="D39" s="30" t="s">
        <v>56</v>
      </c>
      <c r="E39" s="31"/>
      <c r="F39" s="179"/>
      <c r="G39" s="180"/>
      <c r="H39" s="180"/>
      <c r="I39" s="180"/>
      <c r="J39" s="180"/>
      <c r="K39" s="181"/>
    </row>
    <row r="40" spans="1:11" ht="15" customHeight="1" x14ac:dyDescent="0.25">
      <c r="A40" s="209" t="s">
        <v>5</v>
      </c>
      <c r="B40" s="209" t="s">
        <v>79</v>
      </c>
      <c r="C40" s="209"/>
      <c r="D40" s="211" t="s">
        <v>6</v>
      </c>
      <c r="E40" s="212"/>
      <c r="F40" s="212"/>
      <c r="G40" s="212"/>
      <c r="H40" s="212"/>
      <c r="I40" s="212"/>
      <c r="J40" s="212"/>
      <c r="K40" s="213"/>
    </row>
    <row r="41" spans="1:11" ht="30" customHeight="1" x14ac:dyDescent="0.25">
      <c r="A41" s="210"/>
      <c r="B41" s="85" t="s">
        <v>7</v>
      </c>
      <c r="C41" s="92" t="s">
        <v>8</v>
      </c>
      <c r="D41" s="92" t="s">
        <v>9</v>
      </c>
      <c r="E41" s="92" t="s">
        <v>66</v>
      </c>
      <c r="F41" s="210" t="s">
        <v>64</v>
      </c>
      <c r="G41" s="210"/>
      <c r="H41" s="210"/>
      <c r="I41" s="210"/>
      <c r="J41" s="210"/>
      <c r="K41" s="210"/>
    </row>
    <row r="42" spans="1:11" ht="27.95" customHeight="1" x14ac:dyDescent="0.25">
      <c r="A42" s="194">
        <v>3</v>
      </c>
      <c r="B42" s="197">
        <v>0.15</v>
      </c>
      <c r="C42" s="200">
        <f>B42+E42+E43+E44+E45+E46+E47+E48</f>
        <v>0.15</v>
      </c>
      <c r="D42" s="28" t="s">
        <v>13</v>
      </c>
      <c r="E42" s="29"/>
      <c r="F42" s="244"/>
      <c r="G42" s="244"/>
      <c r="H42" s="244"/>
      <c r="I42" s="244"/>
      <c r="J42" s="244"/>
      <c r="K42" s="244"/>
    </row>
    <row r="43" spans="1:11" ht="27.95" customHeight="1" x14ac:dyDescent="0.25">
      <c r="A43" s="195"/>
      <c r="B43" s="198"/>
      <c r="C43" s="201"/>
      <c r="D43" s="32" t="s">
        <v>18</v>
      </c>
      <c r="E43" s="33"/>
      <c r="F43" s="191"/>
      <c r="G43" s="206"/>
      <c r="H43" s="206"/>
      <c r="I43" s="206"/>
      <c r="J43" s="206"/>
      <c r="K43" s="207"/>
    </row>
    <row r="44" spans="1:11" ht="27.95" customHeight="1" x14ac:dyDescent="0.25">
      <c r="A44" s="195"/>
      <c r="B44" s="198"/>
      <c r="C44" s="201"/>
      <c r="D44" s="45" t="s">
        <v>53</v>
      </c>
      <c r="E44" s="37"/>
      <c r="F44" s="214"/>
      <c r="G44" s="215"/>
      <c r="H44" s="215"/>
      <c r="I44" s="215"/>
      <c r="J44" s="215"/>
      <c r="K44" s="216"/>
    </row>
    <row r="45" spans="1:11" ht="27.95" customHeight="1" x14ac:dyDescent="0.25">
      <c r="A45" s="195"/>
      <c r="B45" s="198"/>
      <c r="C45" s="201"/>
      <c r="D45" s="32" t="s">
        <v>54</v>
      </c>
      <c r="E45" s="33"/>
      <c r="F45" s="191"/>
      <c r="G45" s="192"/>
      <c r="H45" s="192"/>
      <c r="I45" s="192"/>
      <c r="J45" s="192"/>
      <c r="K45" s="193"/>
    </row>
    <row r="46" spans="1:11" ht="27.95" customHeight="1" x14ac:dyDescent="0.25">
      <c r="A46" s="195"/>
      <c r="B46" s="198"/>
      <c r="C46" s="201"/>
      <c r="D46" s="32" t="s">
        <v>20</v>
      </c>
      <c r="E46" s="33"/>
      <c r="F46" s="191"/>
      <c r="G46" s="192"/>
      <c r="H46" s="192"/>
      <c r="I46" s="192"/>
      <c r="J46" s="192"/>
      <c r="K46" s="193"/>
    </row>
    <row r="47" spans="1:11" ht="27.95" customHeight="1" x14ac:dyDescent="0.25">
      <c r="A47" s="195"/>
      <c r="B47" s="198"/>
      <c r="C47" s="201"/>
      <c r="D47" s="32" t="s">
        <v>15</v>
      </c>
      <c r="E47" s="33"/>
      <c r="F47" s="191"/>
      <c r="G47" s="192"/>
      <c r="H47" s="192"/>
      <c r="I47" s="192"/>
      <c r="J47" s="192"/>
      <c r="K47" s="193"/>
    </row>
    <row r="48" spans="1:11" ht="27.95" customHeight="1" x14ac:dyDescent="0.25">
      <c r="A48" s="196"/>
      <c r="B48" s="199"/>
      <c r="C48" s="202"/>
      <c r="D48" s="43" t="s">
        <v>55</v>
      </c>
      <c r="E48" s="31"/>
      <c r="F48" s="245"/>
      <c r="G48" s="246"/>
      <c r="H48" s="246"/>
      <c r="I48" s="246"/>
      <c r="J48" s="246"/>
      <c r="K48" s="247"/>
    </row>
    <row r="49" spans="1:11" ht="27.95" customHeight="1" x14ac:dyDescent="0.25">
      <c r="A49" s="86" t="s">
        <v>8</v>
      </c>
      <c r="B49" s="21">
        <f>B42+B31+B27</f>
        <v>0.24</v>
      </c>
      <c r="C49" s="88">
        <f>C42+C31+C27</f>
        <v>0.24</v>
      </c>
      <c r="D49" s="82" t="s">
        <v>80</v>
      </c>
      <c r="E49" s="56"/>
      <c r="F49" s="57"/>
      <c r="G49" s="83"/>
      <c r="H49" s="83"/>
      <c r="I49" s="83"/>
      <c r="J49" s="83"/>
      <c r="K49" s="89"/>
    </row>
    <row r="50" spans="1:11" ht="24.95" customHeight="1" x14ac:dyDescent="0.25">
      <c r="A50" s="13"/>
      <c r="B50" s="13"/>
      <c r="C50" s="13"/>
      <c r="D50" s="13"/>
      <c r="E50" s="15"/>
      <c r="F50" s="16"/>
      <c r="G50" s="134" t="s">
        <v>71</v>
      </c>
      <c r="H50" s="135"/>
      <c r="I50" s="152"/>
      <c r="J50" s="241">
        <f>C49*K13</f>
        <v>0</v>
      </c>
      <c r="K50" s="241"/>
    </row>
    <row r="51" spans="1:11" x14ac:dyDescent="0.25">
      <c r="J51" s="55"/>
      <c r="K51" s="55"/>
    </row>
    <row r="52" spans="1:11" s="59" customFormat="1" ht="24.95" customHeight="1" x14ac:dyDescent="0.25">
      <c r="A52" s="183" t="s">
        <v>83</v>
      </c>
      <c r="B52" s="184"/>
      <c r="C52" s="184"/>
      <c r="D52" s="185"/>
      <c r="E52" s="64"/>
      <c r="F52" s="60">
        <f>E52*J50</f>
        <v>0</v>
      </c>
      <c r="G52" s="186" t="s">
        <v>84</v>
      </c>
      <c r="H52" s="187"/>
      <c r="I52" s="188"/>
      <c r="J52" s="189">
        <f>J50+F52</f>
        <v>0</v>
      </c>
      <c r="K52" s="190"/>
    </row>
    <row r="53" spans="1:11" ht="15.75" thickBot="1" x14ac:dyDescent="0.3">
      <c r="J53" s="55"/>
      <c r="K53" s="55"/>
    </row>
    <row r="54" spans="1:11" ht="24.95" customHeight="1" thickBot="1" x14ac:dyDescent="0.3">
      <c r="A54" s="170" t="s">
        <v>78</v>
      </c>
      <c r="B54" s="170"/>
      <c r="C54" s="170"/>
      <c r="D54" s="170"/>
      <c r="E54" s="58"/>
      <c r="F54" s="127">
        <f>E54*J52</f>
        <v>0</v>
      </c>
      <c r="G54" s="263" t="s">
        <v>72</v>
      </c>
      <c r="H54" s="264"/>
      <c r="I54" s="264"/>
      <c r="J54" s="242">
        <f>F54+J52</f>
        <v>0</v>
      </c>
      <c r="K54" s="243"/>
    </row>
    <row r="55" spans="1:11" x14ac:dyDescent="0.25">
      <c r="A55" s="9" t="s">
        <v>77</v>
      </c>
      <c r="C55" s="20"/>
      <c r="J55" s="55"/>
      <c r="K55" s="55"/>
    </row>
    <row r="56" spans="1:11" x14ac:dyDescent="0.25">
      <c r="A56" s="9"/>
      <c r="C56" s="20"/>
      <c r="J56" s="55"/>
      <c r="K56" s="55"/>
    </row>
    <row r="57" spans="1:11" x14ac:dyDescent="0.25">
      <c r="J57" s="55"/>
      <c r="K57" s="55"/>
    </row>
    <row r="58" spans="1:11" x14ac:dyDescent="0.25">
      <c r="A58" s="3" t="s">
        <v>75</v>
      </c>
    </row>
    <row r="60" spans="1:11" ht="15" customHeight="1" x14ac:dyDescent="0.25">
      <c r="A60" s="209" t="s">
        <v>5</v>
      </c>
      <c r="B60" s="209" t="s">
        <v>79</v>
      </c>
      <c r="C60" s="209"/>
      <c r="D60" s="211" t="s">
        <v>6</v>
      </c>
      <c r="E60" s="212"/>
      <c r="F60" s="212"/>
      <c r="G60" s="212"/>
      <c r="H60" s="212"/>
      <c r="I60" s="212"/>
      <c r="J60" s="212"/>
      <c r="K60" s="213"/>
    </row>
    <row r="61" spans="1:11" ht="30" customHeight="1" x14ac:dyDescent="0.25">
      <c r="A61" s="210"/>
      <c r="B61" s="85" t="s">
        <v>7</v>
      </c>
      <c r="C61" s="92" t="s">
        <v>8</v>
      </c>
      <c r="D61" s="92" t="s">
        <v>9</v>
      </c>
      <c r="E61" s="92" t="s">
        <v>85</v>
      </c>
      <c r="F61" s="210" t="s">
        <v>64</v>
      </c>
      <c r="G61" s="210"/>
      <c r="H61" s="210"/>
      <c r="I61" s="210"/>
      <c r="J61" s="210"/>
      <c r="K61" s="210"/>
    </row>
    <row r="62" spans="1:11" ht="27.95" customHeight="1" x14ac:dyDescent="0.25">
      <c r="A62" s="194" t="s">
        <v>10</v>
      </c>
      <c r="B62" s="197">
        <v>0.03</v>
      </c>
      <c r="C62" s="200">
        <f>B62+E62+E63+E64</f>
        <v>0.03</v>
      </c>
      <c r="D62" s="28" t="s">
        <v>13</v>
      </c>
      <c r="E62" s="34"/>
      <c r="F62" s="240"/>
      <c r="G62" s="240"/>
      <c r="H62" s="240"/>
      <c r="I62" s="240"/>
      <c r="J62" s="240"/>
      <c r="K62" s="240"/>
    </row>
    <row r="63" spans="1:11" ht="27.95" customHeight="1" x14ac:dyDescent="0.25">
      <c r="A63" s="195"/>
      <c r="B63" s="198"/>
      <c r="C63" s="201"/>
      <c r="D63" s="32" t="s">
        <v>18</v>
      </c>
      <c r="E63" s="33"/>
      <c r="F63" s="191"/>
      <c r="G63" s="206"/>
      <c r="H63" s="206"/>
      <c r="I63" s="206"/>
      <c r="J63" s="206"/>
      <c r="K63" s="207"/>
    </row>
    <row r="64" spans="1:11" ht="27.95" customHeight="1" x14ac:dyDescent="0.25">
      <c r="A64" s="196"/>
      <c r="B64" s="199"/>
      <c r="C64" s="202"/>
      <c r="D64" s="32" t="s">
        <v>53</v>
      </c>
      <c r="E64" s="35"/>
      <c r="F64" s="179"/>
      <c r="G64" s="180"/>
      <c r="H64" s="180"/>
      <c r="I64" s="180"/>
      <c r="J64" s="180"/>
      <c r="K64" s="181"/>
    </row>
    <row r="65" spans="1:11" ht="27.95" customHeight="1" x14ac:dyDescent="0.25">
      <c r="A65" s="194" t="s">
        <v>11</v>
      </c>
      <c r="B65" s="197">
        <v>0.25</v>
      </c>
      <c r="C65" s="200">
        <f>B65+E65+E66+E67+E68+E69+E70</f>
        <v>0.25</v>
      </c>
      <c r="D65" s="28" t="s">
        <v>13</v>
      </c>
      <c r="E65" s="34"/>
      <c r="F65" s="240"/>
      <c r="G65" s="240"/>
      <c r="H65" s="240"/>
      <c r="I65" s="240"/>
      <c r="J65" s="240"/>
      <c r="K65" s="240"/>
    </row>
    <row r="66" spans="1:11" ht="27.95" customHeight="1" x14ac:dyDescent="0.25">
      <c r="A66" s="195"/>
      <c r="B66" s="198"/>
      <c r="C66" s="201"/>
      <c r="D66" s="32" t="s">
        <v>18</v>
      </c>
      <c r="E66" s="33"/>
      <c r="F66" s="191"/>
      <c r="G66" s="206"/>
      <c r="H66" s="206"/>
      <c r="I66" s="206"/>
      <c r="J66" s="206"/>
      <c r="K66" s="207"/>
    </row>
    <row r="67" spans="1:11" ht="27.95" customHeight="1" x14ac:dyDescent="0.25">
      <c r="A67" s="195"/>
      <c r="B67" s="198"/>
      <c r="C67" s="201"/>
      <c r="D67" s="32" t="s">
        <v>53</v>
      </c>
      <c r="E67" s="33"/>
      <c r="F67" s="191"/>
      <c r="G67" s="192"/>
      <c r="H67" s="192"/>
      <c r="I67" s="192"/>
      <c r="J67" s="192"/>
      <c r="K67" s="193"/>
    </row>
    <row r="68" spans="1:11" ht="27.95" customHeight="1" x14ac:dyDescent="0.25">
      <c r="A68" s="195"/>
      <c r="B68" s="198"/>
      <c r="C68" s="201"/>
      <c r="D68" s="32" t="s">
        <v>54</v>
      </c>
      <c r="E68" s="33"/>
      <c r="F68" s="191"/>
      <c r="G68" s="192"/>
      <c r="H68" s="192"/>
      <c r="I68" s="192"/>
      <c r="J68" s="192"/>
      <c r="K68" s="193"/>
    </row>
    <row r="69" spans="1:11" ht="27.95" customHeight="1" x14ac:dyDescent="0.25">
      <c r="A69" s="195"/>
      <c r="B69" s="198"/>
      <c r="C69" s="201"/>
      <c r="D69" s="32" t="s">
        <v>20</v>
      </c>
      <c r="E69" s="33"/>
      <c r="F69" s="191"/>
      <c r="G69" s="192"/>
      <c r="H69" s="192"/>
      <c r="I69" s="192"/>
      <c r="J69" s="192"/>
      <c r="K69" s="193"/>
    </row>
    <row r="70" spans="1:11" ht="27.95" customHeight="1" x14ac:dyDescent="0.25">
      <c r="A70" s="196"/>
      <c r="B70" s="199"/>
      <c r="C70" s="202"/>
      <c r="D70" s="43" t="s">
        <v>15</v>
      </c>
      <c r="E70" s="35"/>
      <c r="F70" s="179"/>
      <c r="G70" s="180"/>
      <c r="H70" s="180"/>
      <c r="I70" s="180"/>
      <c r="J70" s="180"/>
      <c r="K70" s="181"/>
    </row>
    <row r="71" spans="1:11" ht="27.95" customHeight="1" x14ac:dyDescent="0.25">
      <c r="A71" s="194" t="s">
        <v>12</v>
      </c>
      <c r="B71" s="224">
        <v>0.1</v>
      </c>
      <c r="C71" s="200">
        <f>B71+E71+E72+E73+E74+E75+E76</f>
        <v>0.1</v>
      </c>
      <c r="D71" s="22" t="s">
        <v>13</v>
      </c>
      <c r="E71" s="34"/>
      <c r="F71" s="235" t="s">
        <v>14</v>
      </c>
      <c r="G71" s="235"/>
      <c r="H71" s="235"/>
      <c r="I71" s="235"/>
      <c r="J71" s="235"/>
      <c r="K71" s="235"/>
    </row>
    <row r="72" spans="1:11" ht="27.95" customHeight="1" x14ac:dyDescent="0.25">
      <c r="A72" s="195"/>
      <c r="B72" s="225"/>
      <c r="C72" s="201"/>
      <c r="D72" s="32" t="s">
        <v>18</v>
      </c>
      <c r="E72" s="33"/>
      <c r="F72" s="236"/>
      <c r="G72" s="236"/>
      <c r="H72" s="236"/>
      <c r="I72" s="236"/>
      <c r="J72" s="236"/>
      <c r="K72" s="236"/>
    </row>
    <row r="73" spans="1:11" ht="27.95" customHeight="1" x14ac:dyDescent="0.25">
      <c r="A73" s="195"/>
      <c r="B73" s="225"/>
      <c r="C73" s="201"/>
      <c r="D73" s="45" t="s">
        <v>53</v>
      </c>
      <c r="E73" s="37"/>
      <c r="F73" s="237"/>
      <c r="G73" s="238"/>
      <c r="H73" s="238"/>
      <c r="I73" s="238"/>
      <c r="J73" s="238"/>
      <c r="K73" s="238"/>
    </row>
    <row r="74" spans="1:11" ht="27.95" customHeight="1" x14ac:dyDescent="0.25">
      <c r="A74" s="195"/>
      <c r="B74" s="225"/>
      <c r="C74" s="201"/>
      <c r="D74" s="32" t="s">
        <v>54</v>
      </c>
      <c r="E74" s="33"/>
      <c r="F74" s="236"/>
      <c r="G74" s="239"/>
      <c r="H74" s="239"/>
      <c r="I74" s="239"/>
      <c r="J74" s="239"/>
      <c r="K74" s="239"/>
    </row>
    <row r="75" spans="1:11" ht="27.95" customHeight="1" x14ac:dyDescent="0.25">
      <c r="A75" s="195"/>
      <c r="B75" s="225"/>
      <c r="C75" s="201"/>
      <c r="D75" s="32" t="s">
        <v>20</v>
      </c>
      <c r="E75" s="33"/>
      <c r="F75" s="236"/>
      <c r="G75" s="239"/>
      <c r="H75" s="239"/>
      <c r="I75" s="239"/>
      <c r="J75" s="239"/>
      <c r="K75" s="239"/>
    </row>
    <row r="76" spans="1:11" ht="27.95" customHeight="1" x14ac:dyDescent="0.25">
      <c r="A76" s="196"/>
      <c r="B76" s="226"/>
      <c r="C76" s="202"/>
      <c r="D76" s="23" t="s">
        <v>15</v>
      </c>
      <c r="E76" s="35"/>
      <c r="F76" s="208" t="s">
        <v>16</v>
      </c>
      <c r="G76" s="208"/>
      <c r="H76" s="208"/>
      <c r="I76" s="208"/>
      <c r="J76" s="208"/>
      <c r="K76" s="208"/>
    </row>
    <row r="77" spans="1:11" ht="15" customHeight="1" x14ac:dyDescent="0.25">
      <c r="A77" s="209" t="s">
        <v>5</v>
      </c>
      <c r="B77" s="209" t="s">
        <v>79</v>
      </c>
      <c r="C77" s="209"/>
      <c r="D77" s="211" t="s">
        <v>6</v>
      </c>
      <c r="E77" s="212"/>
      <c r="F77" s="212"/>
      <c r="G77" s="212"/>
      <c r="H77" s="212"/>
      <c r="I77" s="212"/>
      <c r="J77" s="212"/>
      <c r="K77" s="213"/>
    </row>
    <row r="78" spans="1:11" ht="30" customHeight="1" x14ac:dyDescent="0.25">
      <c r="A78" s="210"/>
      <c r="B78" s="85" t="s">
        <v>7</v>
      </c>
      <c r="C78" s="92" t="s">
        <v>8</v>
      </c>
      <c r="D78" s="92" t="s">
        <v>9</v>
      </c>
      <c r="E78" s="92" t="s">
        <v>85</v>
      </c>
      <c r="F78" s="210" t="s">
        <v>64</v>
      </c>
      <c r="G78" s="210"/>
      <c r="H78" s="210"/>
      <c r="I78" s="210"/>
      <c r="J78" s="210"/>
      <c r="K78" s="210"/>
    </row>
    <row r="79" spans="1:11" ht="27.95" customHeight="1" x14ac:dyDescent="0.25">
      <c r="A79" s="194" t="s">
        <v>17</v>
      </c>
      <c r="B79" s="224">
        <v>0.04</v>
      </c>
      <c r="C79" s="200">
        <f>B79+E79+E80+E81+E82+E83+E84+E85+E86</f>
        <v>0.04</v>
      </c>
      <c r="D79" s="22" t="s">
        <v>13</v>
      </c>
      <c r="E79" s="34"/>
      <c r="F79" s="221"/>
      <c r="G79" s="222"/>
      <c r="H79" s="222"/>
      <c r="I79" s="222"/>
      <c r="J79" s="222"/>
      <c r="K79" s="223"/>
    </row>
    <row r="80" spans="1:11" ht="27.95" customHeight="1" x14ac:dyDescent="0.25">
      <c r="A80" s="195"/>
      <c r="B80" s="225"/>
      <c r="C80" s="201"/>
      <c r="D80" s="24" t="s">
        <v>18</v>
      </c>
      <c r="E80" s="37"/>
      <c r="F80" s="227" t="s">
        <v>19</v>
      </c>
      <c r="G80" s="227"/>
      <c r="H80" s="227"/>
      <c r="I80" s="227"/>
      <c r="J80" s="227"/>
      <c r="K80" s="227"/>
    </row>
    <row r="81" spans="1:11" ht="27.95" customHeight="1" x14ac:dyDescent="0.25">
      <c r="A81" s="195"/>
      <c r="B81" s="225"/>
      <c r="C81" s="201"/>
      <c r="D81" s="24" t="s">
        <v>53</v>
      </c>
      <c r="E81" s="36"/>
      <c r="F81" s="228" t="s">
        <v>102</v>
      </c>
      <c r="G81" s="229"/>
      <c r="H81" s="229"/>
      <c r="I81" s="229"/>
      <c r="J81" s="229"/>
      <c r="K81" s="230"/>
    </row>
    <row r="82" spans="1:11" ht="27.95" customHeight="1" x14ac:dyDescent="0.25">
      <c r="A82" s="195"/>
      <c r="B82" s="225"/>
      <c r="C82" s="201"/>
      <c r="D82" s="24" t="s">
        <v>54</v>
      </c>
      <c r="E82" s="36"/>
      <c r="F82" s="191"/>
      <c r="G82" s="192"/>
      <c r="H82" s="192"/>
      <c r="I82" s="192"/>
      <c r="J82" s="192"/>
      <c r="K82" s="193"/>
    </row>
    <row r="83" spans="1:11" ht="27.95" customHeight="1" x14ac:dyDescent="0.25">
      <c r="A83" s="195"/>
      <c r="B83" s="225"/>
      <c r="C83" s="201"/>
      <c r="D83" s="24" t="s">
        <v>20</v>
      </c>
      <c r="E83" s="36"/>
      <c r="F83" s="231" t="s">
        <v>21</v>
      </c>
      <c r="G83" s="232"/>
      <c r="H83" s="232"/>
      <c r="I83" s="232"/>
      <c r="J83" s="232"/>
      <c r="K83" s="233"/>
    </row>
    <row r="84" spans="1:11" ht="27.95" customHeight="1" x14ac:dyDescent="0.25">
      <c r="A84" s="195"/>
      <c r="B84" s="225"/>
      <c r="C84" s="201"/>
      <c r="D84" s="25" t="s">
        <v>15</v>
      </c>
      <c r="E84" s="33"/>
      <c r="F84" s="234" t="s">
        <v>22</v>
      </c>
      <c r="G84" s="234"/>
      <c r="H84" s="234"/>
      <c r="I84" s="234"/>
      <c r="J84" s="234"/>
      <c r="K84" s="234"/>
    </row>
    <row r="85" spans="1:11" ht="27.95" customHeight="1" x14ac:dyDescent="0.25">
      <c r="A85" s="195"/>
      <c r="B85" s="225"/>
      <c r="C85" s="201"/>
      <c r="D85" s="38" t="s">
        <v>55</v>
      </c>
      <c r="E85" s="39"/>
      <c r="F85" s="191"/>
      <c r="G85" s="192"/>
      <c r="H85" s="192"/>
      <c r="I85" s="192"/>
      <c r="J85" s="192"/>
      <c r="K85" s="193"/>
    </row>
    <row r="86" spans="1:11" ht="27.95" customHeight="1" x14ac:dyDescent="0.25">
      <c r="A86" s="196"/>
      <c r="B86" s="226"/>
      <c r="C86" s="202"/>
      <c r="D86" s="23" t="s">
        <v>23</v>
      </c>
      <c r="E86" s="35"/>
      <c r="F86" s="208" t="s">
        <v>24</v>
      </c>
      <c r="G86" s="208"/>
      <c r="H86" s="208"/>
      <c r="I86" s="208"/>
      <c r="J86" s="208"/>
      <c r="K86" s="208"/>
    </row>
    <row r="87" spans="1:11" ht="27.95" customHeight="1" x14ac:dyDescent="0.25">
      <c r="A87" s="194" t="s">
        <v>25</v>
      </c>
      <c r="B87" s="217"/>
      <c r="C87" s="219"/>
      <c r="D87" s="22" t="s">
        <v>13</v>
      </c>
      <c r="E87" s="40"/>
      <c r="F87" s="221"/>
      <c r="G87" s="222"/>
      <c r="H87" s="222"/>
      <c r="I87" s="222"/>
      <c r="J87" s="222"/>
      <c r="K87" s="223"/>
    </row>
    <row r="88" spans="1:11" ht="27.95" customHeight="1" x14ac:dyDescent="0.25">
      <c r="A88" s="195"/>
      <c r="B88" s="218"/>
      <c r="C88" s="220"/>
      <c r="D88" s="24" t="s">
        <v>18</v>
      </c>
      <c r="E88" s="41"/>
      <c r="F88" s="191"/>
      <c r="G88" s="206"/>
      <c r="H88" s="206"/>
      <c r="I88" s="206"/>
      <c r="J88" s="206"/>
      <c r="K88" s="207"/>
    </row>
    <row r="89" spans="1:11" ht="27.95" customHeight="1" x14ac:dyDescent="0.25">
      <c r="A89" s="195"/>
      <c r="B89" s="218"/>
      <c r="C89" s="220"/>
      <c r="D89" s="24" t="s">
        <v>53</v>
      </c>
      <c r="E89" s="41"/>
      <c r="F89" s="191"/>
      <c r="G89" s="192"/>
      <c r="H89" s="192"/>
      <c r="I89" s="192"/>
      <c r="J89" s="192"/>
      <c r="K89" s="193"/>
    </row>
    <row r="90" spans="1:11" ht="27.95" customHeight="1" x14ac:dyDescent="0.25">
      <c r="A90" s="195"/>
      <c r="B90" s="218"/>
      <c r="C90" s="220"/>
      <c r="D90" s="25" t="s">
        <v>54</v>
      </c>
      <c r="E90" s="41"/>
      <c r="F90" s="191"/>
      <c r="G90" s="192"/>
      <c r="H90" s="192"/>
      <c r="I90" s="192"/>
      <c r="J90" s="192"/>
      <c r="K90" s="193"/>
    </row>
    <row r="91" spans="1:11" ht="27.95" customHeight="1" x14ac:dyDescent="0.25">
      <c r="A91" s="195"/>
      <c r="B91" s="218"/>
      <c r="C91" s="220"/>
      <c r="D91" s="24" t="s">
        <v>20</v>
      </c>
      <c r="E91" s="36"/>
      <c r="F91" s="214"/>
      <c r="G91" s="215"/>
      <c r="H91" s="215"/>
      <c r="I91" s="215"/>
      <c r="J91" s="215"/>
      <c r="K91" s="216"/>
    </row>
    <row r="92" spans="1:11" ht="27.95" customHeight="1" x14ac:dyDescent="0.25">
      <c r="A92" s="195"/>
      <c r="B92" s="218"/>
      <c r="C92" s="220"/>
      <c r="D92" s="25" t="s">
        <v>15</v>
      </c>
      <c r="E92" s="41"/>
      <c r="F92" s="191"/>
      <c r="G92" s="192"/>
      <c r="H92" s="192"/>
      <c r="I92" s="192"/>
      <c r="J92" s="192"/>
      <c r="K92" s="193"/>
    </row>
    <row r="93" spans="1:11" ht="27.95" customHeight="1" x14ac:dyDescent="0.25">
      <c r="A93" s="195"/>
      <c r="B93" s="218"/>
      <c r="C93" s="220"/>
      <c r="D93" s="38" t="s">
        <v>55</v>
      </c>
      <c r="E93" s="41"/>
      <c r="F93" s="191"/>
      <c r="G93" s="192"/>
      <c r="H93" s="192"/>
      <c r="I93" s="192"/>
      <c r="J93" s="192"/>
      <c r="K93" s="193"/>
    </row>
    <row r="94" spans="1:11" ht="27.95" customHeight="1" x14ac:dyDescent="0.25">
      <c r="A94" s="195"/>
      <c r="B94" s="218"/>
      <c r="C94" s="220"/>
      <c r="D94" s="25" t="s">
        <v>23</v>
      </c>
      <c r="E94" s="41"/>
      <c r="F94" s="191"/>
      <c r="G94" s="192"/>
      <c r="H94" s="192"/>
      <c r="I94" s="192"/>
      <c r="J94" s="192"/>
      <c r="K94" s="193"/>
    </row>
    <row r="95" spans="1:11" ht="27.95" customHeight="1" x14ac:dyDescent="0.25">
      <c r="A95" s="111"/>
      <c r="B95" s="111"/>
      <c r="C95" s="111"/>
      <c r="D95" s="45" t="s">
        <v>56</v>
      </c>
      <c r="E95" s="36"/>
      <c r="F95" s="214"/>
      <c r="G95" s="215"/>
      <c r="H95" s="215"/>
      <c r="I95" s="215"/>
      <c r="J95" s="215"/>
      <c r="K95" s="216"/>
    </row>
    <row r="96" spans="1:11" ht="15" customHeight="1" x14ac:dyDescent="0.25">
      <c r="A96" s="209" t="s">
        <v>5</v>
      </c>
      <c r="B96" s="209" t="s">
        <v>79</v>
      </c>
      <c r="C96" s="209"/>
      <c r="D96" s="211" t="s">
        <v>6</v>
      </c>
      <c r="E96" s="212"/>
      <c r="F96" s="212"/>
      <c r="G96" s="212"/>
      <c r="H96" s="212"/>
      <c r="I96" s="212"/>
      <c r="J96" s="212"/>
      <c r="K96" s="213"/>
    </row>
    <row r="97" spans="1:11" ht="30" customHeight="1" x14ac:dyDescent="0.25">
      <c r="A97" s="210"/>
      <c r="B97" s="85" t="s">
        <v>7</v>
      </c>
      <c r="C97" s="92" t="s">
        <v>8</v>
      </c>
      <c r="D97" s="92" t="s">
        <v>9</v>
      </c>
      <c r="E97" s="92" t="s">
        <v>85</v>
      </c>
      <c r="F97" s="210" t="s">
        <v>64</v>
      </c>
      <c r="G97" s="210"/>
      <c r="H97" s="210"/>
      <c r="I97" s="210"/>
      <c r="J97" s="210"/>
      <c r="K97" s="210"/>
    </row>
    <row r="98" spans="1:11" ht="27.95" customHeight="1" x14ac:dyDescent="0.25">
      <c r="A98" s="194" t="s">
        <v>25</v>
      </c>
      <c r="B98" s="105"/>
      <c r="C98" s="108"/>
      <c r="D98" s="32" t="s">
        <v>57</v>
      </c>
      <c r="E98" s="41"/>
      <c r="F98" s="191"/>
      <c r="G98" s="192"/>
      <c r="H98" s="192"/>
      <c r="I98" s="192"/>
      <c r="J98" s="192"/>
      <c r="K98" s="193"/>
    </row>
    <row r="99" spans="1:11" ht="27.95" customHeight="1" x14ac:dyDescent="0.25">
      <c r="A99" s="195"/>
      <c r="B99" s="95">
        <v>0.32</v>
      </c>
      <c r="C99" s="94">
        <f>B99+E88+E89+E90+E91+E92+E93+E94+E95+E96+E99+E100+E101+E102+E103+E104+E105</f>
        <v>0.32</v>
      </c>
      <c r="D99" s="32" t="s">
        <v>58</v>
      </c>
      <c r="E99" s="41"/>
      <c r="F99" s="191"/>
      <c r="G99" s="192"/>
      <c r="H99" s="192"/>
      <c r="I99" s="192"/>
      <c r="J99" s="192"/>
      <c r="K99" s="193"/>
    </row>
    <row r="100" spans="1:11" ht="27.95" customHeight="1" x14ac:dyDescent="0.25">
      <c r="A100" s="195"/>
      <c r="B100" s="106"/>
      <c r="C100" s="109"/>
      <c r="D100" s="32" t="s">
        <v>59</v>
      </c>
      <c r="E100" s="41"/>
      <c r="F100" s="191"/>
      <c r="G100" s="192"/>
      <c r="H100" s="192"/>
      <c r="I100" s="192"/>
      <c r="J100" s="192"/>
      <c r="K100" s="193"/>
    </row>
    <row r="101" spans="1:11" ht="27.95" customHeight="1" x14ac:dyDescent="0.25">
      <c r="A101" s="195"/>
      <c r="B101" s="106"/>
      <c r="C101" s="109"/>
      <c r="D101" s="32" t="s">
        <v>60</v>
      </c>
      <c r="E101" s="41"/>
      <c r="F101" s="191"/>
      <c r="G101" s="192"/>
      <c r="H101" s="192"/>
      <c r="I101" s="192"/>
      <c r="J101" s="192"/>
      <c r="K101" s="193"/>
    </row>
    <row r="102" spans="1:11" ht="27.95" customHeight="1" x14ac:dyDescent="0.25">
      <c r="A102" s="195"/>
      <c r="B102" s="106"/>
      <c r="C102" s="109"/>
      <c r="D102" s="32" t="s">
        <v>61</v>
      </c>
      <c r="E102" s="41"/>
      <c r="F102" s="191"/>
      <c r="G102" s="192"/>
      <c r="H102" s="192"/>
      <c r="I102" s="192"/>
      <c r="J102" s="192"/>
      <c r="K102" s="193"/>
    </row>
    <row r="103" spans="1:11" ht="27.95" customHeight="1" x14ac:dyDescent="0.25">
      <c r="A103" s="195"/>
      <c r="B103" s="106"/>
      <c r="C103" s="109"/>
      <c r="D103" s="32" t="s">
        <v>62</v>
      </c>
      <c r="E103" s="41"/>
      <c r="F103" s="191"/>
      <c r="G103" s="192"/>
      <c r="H103" s="192"/>
      <c r="I103" s="192"/>
      <c r="J103" s="192"/>
      <c r="K103" s="193"/>
    </row>
    <row r="104" spans="1:11" ht="27.95" customHeight="1" x14ac:dyDescent="0.25">
      <c r="A104" s="196"/>
      <c r="B104" s="107"/>
      <c r="C104" s="110"/>
      <c r="D104" s="43" t="s">
        <v>63</v>
      </c>
      <c r="E104" s="42"/>
      <c r="F104" s="179"/>
      <c r="G104" s="180"/>
      <c r="H104" s="180"/>
      <c r="I104" s="180"/>
      <c r="J104" s="180"/>
      <c r="K104" s="181"/>
    </row>
    <row r="105" spans="1:11" ht="27.95" customHeight="1" x14ac:dyDescent="0.25">
      <c r="A105" s="194" t="s">
        <v>26</v>
      </c>
      <c r="B105" s="197">
        <v>0.02</v>
      </c>
      <c r="C105" s="200">
        <f>B105+E105+E106+E107</f>
        <v>0.02</v>
      </c>
      <c r="D105" s="22" t="s">
        <v>13</v>
      </c>
      <c r="E105" s="44"/>
      <c r="F105" s="203"/>
      <c r="G105" s="204"/>
      <c r="H105" s="204"/>
      <c r="I105" s="204"/>
      <c r="J105" s="204"/>
      <c r="K105" s="205"/>
    </row>
    <row r="106" spans="1:11" ht="27.95" customHeight="1" x14ac:dyDescent="0.25">
      <c r="A106" s="195"/>
      <c r="B106" s="198"/>
      <c r="C106" s="201"/>
      <c r="D106" s="25" t="s">
        <v>18</v>
      </c>
      <c r="E106" s="33"/>
      <c r="F106" s="191"/>
      <c r="G106" s="206"/>
      <c r="H106" s="206"/>
      <c r="I106" s="206"/>
      <c r="J106" s="206"/>
      <c r="K106" s="207"/>
    </row>
    <row r="107" spans="1:11" ht="27.95" customHeight="1" x14ac:dyDescent="0.25">
      <c r="A107" s="196"/>
      <c r="B107" s="199"/>
      <c r="C107" s="202"/>
      <c r="D107" s="23" t="s">
        <v>53</v>
      </c>
      <c r="E107" s="35"/>
      <c r="F107" s="179"/>
      <c r="G107" s="180"/>
      <c r="H107" s="180"/>
      <c r="I107" s="180"/>
      <c r="J107" s="180"/>
      <c r="K107" s="181"/>
    </row>
    <row r="108" spans="1:11" ht="27.95" customHeight="1" x14ac:dyDescent="0.25">
      <c r="A108" s="86" t="s">
        <v>8</v>
      </c>
      <c r="B108" s="21">
        <f>SUM(B62:B105)</f>
        <v>0.76</v>
      </c>
      <c r="C108" s="88">
        <f>SUM(C62:C105)</f>
        <v>0.76</v>
      </c>
      <c r="D108" s="17" t="s">
        <v>80</v>
      </c>
      <c r="E108" s="14"/>
      <c r="F108" s="11"/>
    </row>
    <row r="109" spans="1:11" ht="24.95" customHeight="1" x14ac:dyDescent="0.25">
      <c r="A109" s="13"/>
      <c r="B109" s="13"/>
      <c r="C109" s="13"/>
      <c r="D109" s="13"/>
      <c r="E109" s="15"/>
      <c r="F109" s="16"/>
      <c r="G109" s="134" t="s">
        <v>73</v>
      </c>
      <c r="H109" s="135"/>
      <c r="I109" s="152"/>
      <c r="J109" s="182">
        <f>C108*K13</f>
        <v>0</v>
      </c>
      <c r="K109" s="182"/>
    </row>
    <row r="110" spans="1:11" ht="15" customHeight="1" x14ac:dyDescent="0.25">
      <c r="J110" s="65"/>
      <c r="K110" s="65"/>
    </row>
    <row r="111" spans="1:11" s="59" customFormat="1" ht="24.95" customHeight="1" x14ac:dyDescent="0.25">
      <c r="A111" s="183" t="s">
        <v>83</v>
      </c>
      <c r="B111" s="184"/>
      <c r="C111" s="184"/>
      <c r="D111" s="185"/>
      <c r="E111" s="64"/>
      <c r="F111" s="66">
        <f>E111*J109</f>
        <v>0</v>
      </c>
      <c r="G111" s="186" t="s">
        <v>84</v>
      </c>
      <c r="H111" s="187"/>
      <c r="I111" s="188"/>
      <c r="J111" s="189">
        <f>J109+F111</f>
        <v>0</v>
      </c>
      <c r="K111" s="190"/>
    </row>
    <row r="112" spans="1:11" ht="15" customHeight="1" thickBot="1" x14ac:dyDescent="0.3">
      <c r="J112" s="65"/>
      <c r="K112" s="65"/>
    </row>
    <row r="113" spans="1:12" ht="24.95" customHeight="1" thickBot="1" x14ac:dyDescent="0.3">
      <c r="A113" s="170" t="s">
        <v>78</v>
      </c>
      <c r="B113" s="170"/>
      <c r="C113" s="170"/>
      <c r="D113" s="170"/>
      <c r="E113" s="58"/>
      <c r="F113" s="126">
        <f>E113*J111</f>
        <v>0</v>
      </c>
      <c r="G113" s="263" t="s">
        <v>74</v>
      </c>
      <c r="H113" s="264"/>
      <c r="I113" s="264"/>
      <c r="J113" s="173">
        <f>F113+J111</f>
        <v>0</v>
      </c>
      <c r="K113" s="174"/>
    </row>
    <row r="114" spans="1:12" ht="15" customHeight="1" x14ac:dyDescent="0.25">
      <c r="A114" s="9" t="s">
        <v>77</v>
      </c>
      <c r="C114" s="20"/>
      <c r="J114" s="65"/>
      <c r="K114" s="65"/>
    </row>
    <row r="115" spans="1:12" ht="15" customHeight="1" thickBot="1" x14ac:dyDescent="0.3">
      <c r="A115" s="5"/>
      <c r="B115" s="5"/>
      <c r="C115" s="5"/>
      <c r="D115" s="5"/>
      <c r="E115" s="5"/>
      <c r="F115" s="5"/>
      <c r="G115" s="5"/>
      <c r="H115" s="5"/>
      <c r="I115" s="5"/>
      <c r="J115" s="5"/>
      <c r="K115" s="5"/>
    </row>
    <row r="116" spans="1:12" s="17" customFormat="1" ht="24.95" customHeight="1" thickBot="1" x14ac:dyDescent="0.3">
      <c r="F116" s="267"/>
      <c r="G116" s="265" t="s">
        <v>121</v>
      </c>
      <c r="H116" s="265"/>
      <c r="I116" s="266"/>
      <c r="J116" s="175">
        <f>J113+J54</f>
        <v>0</v>
      </c>
      <c r="K116" s="176"/>
    </row>
    <row r="117" spans="1:12" x14ac:dyDescent="0.25">
      <c r="A117" s="18" t="s">
        <v>100</v>
      </c>
    </row>
    <row r="118" spans="1:12" ht="15" customHeight="1" x14ac:dyDescent="0.25"/>
    <row r="119" spans="1:12" ht="15" customHeight="1" x14ac:dyDescent="0.25">
      <c r="A119" s="162" t="s">
        <v>96</v>
      </c>
      <c r="B119" s="164" t="s">
        <v>27</v>
      </c>
      <c r="C119" s="165"/>
      <c r="D119" s="165"/>
      <c r="E119" s="165"/>
      <c r="F119" s="165"/>
      <c r="G119" s="165"/>
      <c r="H119" s="165"/>
      <c r="I119" s="165"/>
      <c r="J119" s="165"/>
      <c r="K119" s="166"/>
      <c r="L119" s="97" t="s">
        <v>8</v>
      </c>
    </row>
    <row r="120" spans="1:12" x14ac:dyDescent="0.25">
      <c r="A120" s="163"/>
      <c r="B120" s="167"/>
      <c r="C120" s="168"/>
      <c r="D120" s="168"/>
      <c r="E120" s="168"/>
      <c r="F120" s="168"/>
      <c r="G120" s="168"/>
      <c r="H120" s="168"/>
      <c r="I120" s="168"/>
      <c r="J120" s="168"/>
      <c r="K120" s="169"/>
      <c r="L120" s="85" t="s">
        <v>28</v>
      </c>
    </row>
    <row r="121" spans="1:12" ht="27.95" customHeight="1" x14ac:dyDescent="0.25">
      <c r="A121" s="80" t="s">
        <v>88</v>
      </c>
      <c r="B121" s="134" t="s">
        <v>86</v>
      </c>
      <c r="C121" s="158"/>
      <c r="D121" s="158"/>
      <c r="E121" s="154"/>
      <c r="F121" s="27" t="s">
        <v>50</v>
      </c>
      <c r="G121" s="67"/>
      <c r="H121" s="27" t="s">
        <v>52</v>
      </c>
      <c r="I121" s="67"/>
      <c r="J121" s="27" t="s">
        <v>65</v>
      </c>
      <c r="K121" s="69"/>
      <c r="L121" s="71">
        <f>G121+I121+K121</f>
        <v>0</v>
      </c>
    </row>
    <row r="122" spans="1:12" ht="27.95" customHeight="1" x14ac:dyDescent="0.25">
      <c r="A122" s="118"/>
      <c r="B122" s="177"/>
      <c r="C122" s="178"/>
      <c r="D122" s="178"/>
      <c r="E122" s="178"/>
      <c r="F122" s="178"/>
      <c r="G122" s="178"/>
      <c r="H122" s="142" t="s">
        <v>119</v>
      </c>
      <c r="I122" s="143"/>
      <c r="J122" s="144"/>
      <c r="K122" s="128"/>
      <c r="L122" s="125">
        <f>L121*K122</f>
        <v>0</v>
      </c>
    </row>
    <row r="123" spans="1:12" ht="27.95" customHeight="1" x14ac:dyDescent="0.25">
      <c r="A123" s="80" t="s">
        <v>89</v>
      </c>
      <c r="B123" s="134" t="s">
        <v>87</v>
      </c>
      <c r="C123" s="135"/>
      <c r="D123" s="135"/>
      <c r="E123" s="135"/>
      <c r="F123" s="27" t="s">
        <v>50</v>
      </c>
      <c r="G123" s="119"/>
      <c r="H123" s="120" t="s">
        <v>52</v>
      </c>
      <c r="I123" s="68"/>
      <c r="J123" s="121" t="s">
        <v>51</v>
      </c>
      <c r="K123" s="70"/>
      <c r="L123" s="71">
        <f>G123+I123+K123</f>
        <v>0</v>
      </c>
    </row>
    <row r="124" spans="1:12" ht="27.95" customHeight="1" x14ac:dyDescent="0.25">
      <c r="A124" s="118"/>
      <c r="B124" s="140"/>
      <c r="C124" s="141"/>
      <c r="D124" s="141"/>
      <c r="E124" s="141"/>
      <c r="F124" s="141"/>
      <c r="G124" s="141"/>
      <c r="H124" s="142" t="s">
        <v>118</v>
      </c>
      <c r="I124" s="143"/>
      <c r="J124" s="144"/>
      <c r="K124" s="128"/>
      <c r="L124" s="125">
        <f>L123*K124</f>
        <v>0</v>
      </c>
    </row>
    <row r="125" spans="1:12" ht="27.95" customHeight="1" x14ac:dyDescent="0.25">
      <c r="A125" s="80" t="s">
        <v>90</v>
      </c>
      <c r="B125" s="134" t="s">
        <v>112</v>
      </c>
      <c r="C125" s="135"/>
      <c r="D125" s="135"/>
      <c r="E125" s="135"/>
      <c r="F125" s="135"/>
      <c r="G125" s="135"/>
      <c r="H125" s="135"/>
      <c r="I125" s="135"/>
      <c r="J125" s="135"/>
      <c r="K125" s="152"/>
      <c r="L125" s="72"/>
    </row>
    <row r="126" spans="1:12" ht="27.95" customHeight="1" x14ac:dyDescent="0.25">
      <c r="A126" s="80" t="s">
        <v>91</v>
      </c>
      <c r="B126" s="159" t="s">
        <v>103</v>
      </c>
      <c r="C126" s="160"/>
      <c r="D126" s="160"/>
      <c r="E126" s="160"/>
      <c r="F126" s="160"/>
      <c r="G126" s="160"/>
      <c r="H126" s="160"/>
      <c r="I126" s="160"/>
      <c r="J126" s="160"/>
      <c r="K126" s="161"/>
      <c r="L126" s="72"/>
    </row>
    <row r="127" spans="1:12" ht="27.95" customHeight="1" x14ac:dyDescent="0.25">
      <c r="A127" s="80" t="s">
        <v>115</v>
      </c>
      <c r="B127" s="134" t="s">
        <v>97</v>
      </c>
      <c r="C127" s="135"/>
      <c r="D127" s="135"/>
      <c r="E127" s="135"/>
      <c r="F127" s="135"/>
      <c r="G127" s="135"/>
      <c r="H127" s="135"/>
      <c r="I127" s="135"/>
      <c r="J127" s="135"/>
      <c r="K127" s="152"/>
      <c r="L127" s="72"/>
    </row>
    <row r="128" spans="1:12" ht="27.95" customHeight="1" x14ac:dyDescent="0.25">
      <c r="A128" s="80" t="s">
        <v>92</v>
      </c>
      <c r="B128" s="134" t="s">
        <v>98</v>
      </c>
      <c r="C128" s="135"/>
      <c r="D128" s="135"/>
      <c r="E128" s="135"/>
      <c r="F128" s="135"/>
      <c r="G128" s="135"/>
      <c r="H128" s="135"/>
      <c r="I128" s="135"/>
      <c r="J128" s="135"/>
      <c r="K128" s="152"/>
      <c r="L128" s="72"/>
    </row>
    <row r="129" spans="1:12" ht="27.95" customHeight="1" x14ac:dyDescent="0.25">
      <c r="A129" s="80" t="s">
        <v>93</v>
      </c>
      <c r="B129" s="134" t="s">
        <v>99</v>
      </c>
      <c r="C129" s="135"/>
      <c r="D129" s="135"/>
      <c r="E129" s="135"/>
      <c r="F129" s="135"/>
      <c r="G129" s="135"/>
      <c r="H129" s="135"/>
      <c r="I129" s="135"/>
      <c r="J129" s="135"/>
      <c r="K129" s="152"/>
      <c r="L129" s="72"/>
    </row>
    <row r="130" spans="1:12" ht="27.95" customHeight="1" x14ac:dyDescent="0.25">
      <c r="A130" s="80" t="s">
        <v>94</v>
      </c>
      <c r="B130" s="134" t="s">
        <v>30</v>
      </c>
      <c r="C130" s="135"/>
      <c r="D130" s="135"/>
      <c r="E130" s="135"/>
      <c r="F130" s="135"/>
      <c r="G130" s="135"/>
      <c r="H130" s="135"/>
      <c r="I130" s="135"/>
      <c r="J130" s="135"/>
      <c r="K130" s="153"/>
      <c r="L130" s="72"/>
    </row>
    <row r="131" spans="1:12" ht="27.95" customHeight="1" x14ac:dyDescent="0.25">
      <c r="A131" s="80" t="s">
        <v>95</v>
      </c>
      <c r="B131" s="134" t="s">
        <v>29</v>
      </c>
      <c r="C131" s="135"/>
      <c r="D131" s="135"/>
      <c r="E131" s="135"/>
      <c r="F131" s="135"/>
      <c r="G131" s="135"/>
      <c r="H131" s="135"/>
      <c r="I131" s="135"/>
      <c r="J131" s="135"/>
      <c r="K131" s="154"/>
      <c r="L131" s="72"/>
    </row>
    <row r="132" spans="1:12" ht="27.95" customHeight="1" thickBot="1" x14ac:dyDescent="0.3">
      <c r="A132" s="118"/>
      <c r="B132" s="140"/>
      <c r="C132" s="141"/>
      <c r="D132" s="141"/>
      <c r="E132" s="141"/>
      <c r="F132" s="141"/>
      <c r="G132" s="141"/>
      <c r="H132" s="142" t="s">
        <v>120</v>
      </c>
      <c r="I132" s="143"/>
      <c r="J132" s="144"/>
      <c r="K132" s="128"/>
      <c r="L132" s="125">
        <f>SUM(L125:L131)*K132</f>
        <v>0</v>
      </c>
    </row>
    <row r="133" spans="1:12" ht="27.95" customHeight="1" thickBot="1" x14ac:dyDescent="0.3">
      <c r="B133" s="155" t="s">
        <v>105</v>
      </c>
      <c r="C133" s="156"/>
      <c r="D133" s="156"/>
      <c r="E133" s="156"/>
      <c r="F133" s="156"/>
      <c r="G133" s="156"/>
      <c r="H133" s="156"/>
      <c r="I133" s="156"/>
      <c r="J133" s="156"/>
      <c r="K133" s="157"/>
      <c r="L133" s="102">
        <f>L121+L123+SUM(L125:L131)</f>
        <v>0</v>
      </c>
    </row>
    <row r="134" spans="1:12" ht="27.95" customHeight="1" thickBot="1" x14ac:dyDescent="0.3">
      <c r="B134" s="137" t="s">
        <v>117</v>
      </c>
      <c r="C134" s="138"/>
      <c r="D134" s="138"/>
      <c r="E134" s="138"/>
      <c r="F134" s="138"/>
      <c r="G134" s="138"/>
      <c r="H134" s="138"/>
      <c r="I134" s="138"/>
      <c r="J134" s="138"/>
      <c r="K134" s="139"/>
      <c r="L134" s="124">
        <f>L122+L124+L132</f>
        <v>0</v>
      </c>
    </row>
    <row r="135" spans="1:12" ht="15" customHeight="1" x14ac:dyDescent="0.25">
      <c r="B135" s="84" t="s">
        <v>101</v>
      </c>
      <c r="C135" s="5"/>
      <c r="D135" s="5"/>
      <c r="E135" s="5"/>
      <c r="F135" s="5"/>
      <c r="G135" s="5"/>
      <c r="H135" s="5"/>
      <c r="I135" s="5"/>
      <c r="J135" s="5"/>
      <c r="K135" s="5"/>
    </row>
    <row r="136" spans="1:12" ht="15" customHeight="1" thickBot="1" x14ac:dyDescent="0.3">
      <c r="A136" s="5"/>
      <c r="B136" s="5"/>
      <c r="C136" s="5"/>
      <c r="D136" s="5"/>
      <c r="E136" s="5"/>
      <c r="F136" s="5"/>
      <c r="G136" s="5"/>
      <c r="H136" s="5"/>
      <c r="I136" s="5"/>
      <c r="J136" s="5"/>
      <c r="K136" s="5"/>
    </row>
    <row r="137" spans="1:12" ht="24.95" customHeight="1" thickBot="1" x14ac:dyDescent="0.3">
      <c r="A137" s="145"/>
      <c r="B137" s="145"/>
      <c r="C137" s="145"/>
      <c r="D137" s="145"/>
      <c r="E137" s="122"/>
      <c r="F137" s="123"/>
      <c r="G137" s="261" t="s">
        <v>122</v>
      </c>
      <c r="H137" s="261"/>
      <c r="I137" s="261"/>
      <c r="J137" s="261"/>
      <c r="K137" s="262"/>
      <c r="L137" s="90">
        <f>L133+L134</f>
        <v>0</v>
      </c>
    </row>
    <row r="138" spans="1:12" ht="15" customHeight="1" thickBot="1" x14ac:dyDescent="0.3"/>
    <row r="139" spans="1:12" ht="24.95" customHeight="1" thickBot="1" x14ac:dyDescent="0.3">
      <c r="A139" s="145"/>
      <c r="B139" s="145"/>
      <c r="C139" s="145"/>
      <c r="D139" s="145"/>
      <c r="E139" s="122"/>
      <c r="F139" s="261" t="s">
        <v>123</v>
      </c>
      <c r="G139" s="261"/>
      <c r="H139" s="261"/>
      <c r="I139" s="261"/>
      <c r="J139" s="261"/>
      <c r="K139" s="262"/>
      <c r="L139" s="90">
        <f>J116+L137</f>
        <v>0</v>
      </c>
    </row>
    <row r="140" spans="1:12" x14ac:dyDescent="0.25">
      <c r="A140" s="19" t="s">
        <v>31</v>
      </c>
    </row>
    <row r="141" spans="1:12" x14ac:dyDescent="0.25">
      <c r="A141" s="17"/>
    </row>
    <row r="142" spans="1:12" ht="20.100000000000001" customHeight="1" x14ac:dyDescent="0.25">
      <c r="A142" s="146" t="s">
        <v>32</v>
      </c>
      <c r="B142" s="147"/>
      <c r="C142" s="147"/>
      <c r="D142" s="148"/>
      <c r="E142" s="73"/>
      <c r="F142" s="26" t="s">
        <v>33</v>
      </c>
    </row>
    <row r="143" spans="1:12" ht="20.100000000000001" customHeight="1" x14ac:dyDescent="0.25">
      <c r="A143" s="146" t="s">
        <v>34</v>
      </c>
      <c r="B143" s="147"/>
      <c r="C143" s="147"/>
      <c r="D143" s="149"/>
      <c r="E143" s="73"/>
      <c r="F143" s="26" t="s">
        <v>33</v>
      </c>
    </row>
    <row r="144" spans="1:12" ht="20.100000000000001" customHeight="1" x14ac:dyDescent="0.25">
      <c r="A144" s="146" t="s">
        <v>35</v>
      </c>
      <c r="B144" s="147"/>
      <c r="C144" s="147"/>
      <c r="D144" s="149"/>
      <c r="E144" s="73"/>
      <c r="F144" s="26" t="s">
        <v>33</v>
      </c>
    </row>
    <row r="146" spans="1:12" x14ac:dyDescent="0.25">
      <c r="A146" s="18" t="s">
        <v>106</v>
      </c>
    </row>
    <row r="147" spans="1:12" ht="15" customHeight="1" x14ac:dyDescent="0.25">
      <c r="A147" s="17"/>
    </row>
    <row r="148" spans="1:12" ht="15" customHeight="1" x14ac:dyDescent="0.25">
      <c r="A148" s="255" t="s">
        <v>27</v>
      </c>
      <c r="B148" s="256"/>
      <c r="C148" s="256"/>
      <c r="D148" s="256"/>
      <c r="E148" s="150" t="s">
        <v>113</v>
      </c>
      <c r="F148" s="112"/>
      <c r="G148" s="255" t="s">
        <v>27</v>
      </c>
      <c r="H148" s="256"/>
      <c r="I148" s="256"/>
      <c r="J148" s="259"/>
      <c r="K148" s="98" t="s">
        <v>39</v>
      </c>
      <c r="L148" s="91" t="s">
        <v>40</v>
      </c>
    </row>
    <row r="149" spans="1:12" ht="15" customHeight="1" x14ac:dyDescent="0.25">
      <c r="A149" s="257"/>
      <c r="B149" s="258"/>
      <c r="C149" s="258"/>
      <c r="D149" s="258"/>
      <c r="E149" s="151"/>
      <c r="F149" s="112"/>
      <c r="G149" s="257"/>
      <c r="H149" s="258"/>
      <c r="I149" s="258"/>
      <c r="J149" s="260"/>
      <c r="K149" s="87" t="s">
        <v>41</v>
      </c>
      <c r="L149" s="85" t="s">
        <v>41</v>
      </c>
    </row>
    <row r="150" spans="1:12" ht="27.95" customHeight="1" x14ac:dyDescent="0.25">
      <c r="A150" s="134" t="s">
        <v>36</v>
      </c>
      <c r="B150" s="135"/>
      <c r="C150" s="135"/>
      <c r="D150" s="135"/>
      <c r="E150" s="114"/>
      <c r="F150" s="113"/>
      <c r="G150" s="96" t="s">
        <v>42</v>
      </c>
      <c r="H150" s="99"/>
      <c r="I150" s="99"/>
      <c r="J150" s="100"/>
      <c r="K150" s="74" t="s">
        <v>114</v>
      </c>
      <c r="L150" s="75"/>
    </row>
    <row r="151" spans="1:12" ht="27.95" customHeight="1" x14ac:dyDescent="0.25">
      <c r="A151" s="134" t="s">
        <v>37</v>
      </c>
      <c r="B151" s="135"/>
      <c r="C151" s="135"/>
      <c r="D151" s="135"/>
      <c r="E151" s="114"/>
      <c r="F151" s="113"/>
      <c r="G151" s="96" t="s">
        <v>43</v>
      </c>
      <c r="H151" s="116"/>
      <c r="I151" s="116"/>
      <c r="J151" s="117"/>
      <c r="K151" s="74"/>
      <c r="L151" s="75"/>
    </row>
    <row r="152" spans="1:12" ht="27.95" customHeight="1" x14ac:dyDescent="0.25">
      <c r="A152" s="134" t="s">
        <v>38</v>
      </c>
      <c r="B152" s="135"/>
      <c r="C152" s="135"/>
      <c r="D152" s="135"/>
      <c r="E152" s="114"/>
      <c r="F152" s="113"/>
      <c r="G152" s="96" t="s">
        <v>44</v>
      </c>
      <c r="H152" s="116"/>
      <c r="I152" s="116"/>
      <c r="J152" s="117"/>
      <c r="K152" s="74"/>
      <c r="L152" s="75"/>
    </row>
    <row r="153" spans="1:12" s="17" customFormat="1" ht="28.15" customHeight="1" x14ac:dyDescent="0.25">
      <c r="A153" s="134" t="s">
        <v>107</v>
      </c>
      <c r="B153" s="135"/>
      <c r="C153" s="135"/>
      <c r="D153" s="135"/>
      <c r="E153" s="115"/>
      <c r="F153" s="113"/>
      <c r="G153" s="96" t="s">
        <v>45</v>
      </c>
      <c r="H153" s="116"/>
      <c r="I153" s="116"/>
      <c r="J153" s="117"/>
      <c r="K153" s="74"/>
      <c r="L153" s="75"/>
    </row>
    <row r="154" spans="1:12" ht="27.95" customHeight="1" x14ac:dyDescent="0.25">
      <c r="G154" s="96" t="s">
        <v>46</v>
      </c>
      <c r="H154" s="116"/>
      <c r="I154" s="116"/>
      <c r="J154" s="117"/>
      <c r="K154" s="74"/>
      <c r="L154" s="75"/>
    </row>
    <row r="159" spans="1:12" ht="45" customHeight="1" x14ac:dyDescent="0.25">
      <c r="A159" s="136" t="s">
        <v>108</v>
      </c>
      <c r="B159" s="136"/>
      <c r="C159" s="136"/>
      <c r="D159" s="136"/>
      <c r="E159" s="136"/>
      <c r="F159" s="136"/>
      <c r="G159" s="136"/>
      <c r="H159" s="136"/>
      <c r="I159" s="136"/>
      <c r="J159" s="136"/>
      <c r="K159" s="136"/>
      <c r="L159" s="136"/>
    </row>
    <row r="164" spans="1:10" s="2" customFormat="1" ht="45" customHeight="1" x14ac:dyDescent="0.25">
      <c r="A164" s="2" t="s">
        <v>47</v>
      </c>
      <c r="B164" s="129"/>
      <c r="C164" s="130"/>
      <c r="E164" s="251" t="s">
        <v>124</v>
      </c>
      <c r="F164" s="268"/>
      <c r="G164" s="131"/>
      <c r="H164" s="132"/>
      <c r="I164" s="132"/>
      <c r="J164" s="133"/>
    </row>
  </sheetData>
  <sheetProtection algorithmName="SHA-512" hashValue="zFTwBd0MT38iziENIot6EjlKLfeVI+j/GEk+VE4opKFmjbiSUQuZzq4r7WxFZj33AAMupbjiNCQOrPjuHEDVIw==" saltValue="q5aYgu4tDfJSEyFApcf1dA==" spinCount="100000" sheet="1" formatColumns="0" selectLockedCells="1"/>
  <mergeCells count="173">
    <mergeCell ref="A139:D139"/>
    <mergeCell ref="F139:K139"/>
    <mergeCell ref="G116:I116"/>
    <mergeCell ref="G137:K137"/>
    <mergeCell ref="E164:F164"/>
    <mergeCell ref="C2:K2"/>
    <mergeCell ref="A4:B4"/>
    <mergeCell ref="C4:K4"/>
    <mergeCell ref="A9:D9"/>
    <mergeCell ref="E9:F9"/>
    <mergeCell ref="A13:B13"/>
    <mergeCell ref="D13:E13"/>
    <mergeCell ref="H13:J13"/>
    <mergeCell ref="A148:D149"/>
    <mergeCell ref="G148:J149"/>
    <mergeCell ref="A98:A104"/>
    <mergeCell ref="A25:A26"/>
    <mergeCell ref="B25:C25"/>
    <mergeCell ref="D25:K25"/>
    <mergeCell ref="F26:K26"/>
    <mergeCell ref="A27:A30"/>
    <mergeCell ref="B27:B30"/>
    <mergeCell ref="C27:C30"/>
    <mergeCell ref="F27:K27"/>
    <mergeCell ref="F28:K28"/>
    <mergeCell ref="F29:K29"/>
    <mergeCell ref="F37:K37"/>
    <mergeCell ref="F38:K38"/>
    <mergeCell ref="F39:K39"/>
    <mergeCell ref="A40:A41"/>
    <mergeCell ref="B40:C40"/>
    <mergeCell ref="D40:K40"/>
    <mergeCell ref="F41:K41"/>
    <mergeCell ref="F30:K30"/>
    <mergeCell ref="A31:A39"/>
    <mergeCell ref="B31:B39"/>
    <mergeCell ref="C31:C39"/>
    <mergeCell ref="F31:K31"/>
    <mergeCell ref="F32:K32"/>
    <mergeCell ref="F33:K33"/>
    <mergeCell ref="F34:K34"/>
    <mergeCell ref="F35:K35"/>
    <mergeCell ref="F36:K36"/>
    <mergeCell ref="G50:I50"/>
    <mergeCell ref="J50:K50"/>
    <mergeCell ref="A52:D52"/>
    <mergeCell ref="G52:I52"/>
    <mergeCell ref="J52:K52"/>
    <mergeCell ref="A54:D54"/>
    <mergeCell ref="G54:I54"/>
    <mergeCell ref="J54:K54"/>
    <mergeCell ref="A42:A48"/>
    <mergeCell ref="B42:B48"/>
    <mergeCell ref="C42:C48"/>
    <mergeCell ref="F42:K42"/>
    <mergeCell ref="F43:K43"/>
    <mergeCell ref="F44:K44"/>
    <mergeCell ref="F45:K45"/>
    <mergeCell ref="F46:K46"/>
    <mergeCell ref="F47:K47"/>
    <mergeCell ref="F48:K48"/>
    <mergeCell ref="A62:A64"/>
    <mergeCell ref="B62:B64"/>
    <mergeCell ref="C62:C64"/>
    <mergeCell ref="F62:K62"/>
    <mergeCell ref="F63:K63"/>
    <mergeCell ref="F64:K64"/>
    <mergeCell ref="A60:A61"/>
    <mergeCell ref="B60:C60"/>
    <mergeCell ref="D60:K60"/>
    <mergeCell ref="F61:K61"/>
    <mergeCell ref="A65:A70"/>
    <mergeCell ref="B65:B70"/>
    <mergeCell ref="C65:C70"/>
    <mergeCell ref="F65:K65"/>
    <mergeCell ref="F66:K66"/>
    <mergeCell ref="F67:K67"/>
    <mergeCell ref="F68:K68"/>
    <mergeCell ref="F69:K69"/>
    <mergeCell ref="F70:K70"/>
    <mergeCell ref="A71:A76"/>
    <mergeCell ref="B71:B76"/>
    <mergeCell ref="C71:C76"/>
    <mergeCell ref="F71:K71"/>
    <mergeCell ref="F72:K72"/>
    <mergeCell ref="F73:K73"/>
    <mergeCell ref="F74:K74"/>
    <mergeCell ref="F75:K75"/>
    <mergeCell ref="F76:K76"/>
    <mergeCell ref="A77:A78"/>
    <mergeCell ref="B77:C77"/>
    <mergeCell ref="D77:K77"/>
    <mergeCell ref="F78:K78"/>
    <mergeCell ref="A79:A86"/>
    <mergeCell ref="B79:B86"/>
    <mergeCell ref="C79:C86"/>
    <mergeCell ref="F79:K79"/>
    <mergeCell ref="F80:K80"/>
    <mergeCell ref="F81:K81"/>
    <mergeCell ref="F82:K82"/>
    <mergeCell ref="F83:K83"/>
    <mergeCell ref="F84:K84"/>
    <mergeCell ref="F85:K85"/>
    <mergeCell ref="F86:K86"/>
    <mergeCell ref="A96:A97"/>
    <mergeCell ref="B96:C96"/>
    <mergeCell ref="D96:K96"/>
    <mergeCell ref="F97:K97"/>
    <mergeCell ref="F95:K95"/>
    <mergeCell ref="F98:K98"/>
    <mergeCell ref="F99:K99"/>
    <mergeCell ref="A87:A94"/>
    <mergeCell ref="B87:B94"/>
    <mergeCell ref="C87:C94"/>
    <mergeCell ref="F87:K87"/>
    <mergeCell ref="F88:K88"/>
    <mergeCell ref="F89:K89"/>
    <mergeCell ref="F90:K90"/>
    <mergeCell ref="F91:K91"/>
    <mergeCell ref="F92:K92"/>
    <mergeCell ref="F93:K93"/>
    <mergeCell ref="F94:K94"/>
    <mergeCell ref="F107:K107"/>
    <mergeCell ref="G109:I109"/>
    <mergeCell ref="J109:K109"/>
    <mergeCell ref="A111:D111"/>
    <mergeCell ref="G111:I111"/>
    <mergeCell ref="J111:K111"/>
    <mergeCell ref="F100:K100"/>
    <mergeCell ref="F101:K101"/>
    <mergeCell ref="F102:K102"/>
    <mergeCell ref="F103:K103"/>
    <mergeCell ref="F104:K104"/>
    <mergeCell ref="A105:A107"/>
    <mergeCell ref="B105:B107"/>
    <mergeCell ref="C105:C107"/>
    <mergeCell ref="F105:K105"/>
    <mergeCell ref="F106:K106"/>
    <mergeCell ref="B121:E121"/>
    <mergeCell ref="B123:E123"/>
    <mergeCell ref="B125:K125"/>
    <mergeCell ref="B126:K126"/>
    <mergeCell ref="A119:A120"/>
    <mergeCell ref="B119:K120"/>
    <mergeCell ref="A113:D113"/>
    <mergeCell ref="G113:I113"/>
    <mergeCell ref="J113:K113"/>
    <mergeCell ref="J116:K116"/>
    <mergeCell ref="H122:J122"/>
    <mergeCell ref="B122:G122"/>
    <mergeCell ref="B164:C164"/>
    <mergeCell ref="G164:J164"/>
    <mergeCell ref="A150:D150"/>
    <mergeCell ref="A151:D151"/>
    <mergeCell ref="A152:D152"/>
    <mergeCell ref="A153:D153"/>
    <mergeCell ref="A159:L159"/>
    <mergeCell ref="B134:K134"/>
    <mergeCell ref="B124:G124"/>
    <mergeCell ref="H124:J124"/>
    <mergeCell ref="B132:G132"/>
    <mergeCell ref="H132:J132"/>
    <mergeCell ref="A137:D137"/>
    <mergeCell ref="A142:D142"/>
    <mergeCell ref="A143:D143"/>
    <mergeCell ref="A144:D144"/>
    <mergeCell ref="E148:E149"/>
    <mergeCell ref="B127:K127"/>
    <mergeCell ref="B128:K128"/>
    <mergeCell ref="B129:K129"/>
    <mergeCell ref="B130:K130"/>
    <mergeCell ref="B131:K131"/>
    <mergeCell ref="B133:K133"/>
  </mergeCells>
  <pageMargins left="0.70866141732283472" right="0.70866141732283472" top="1.1811023622047245" bottom="0.39370078740157483" header="0.51181102362204722" footer="0.31496062992125984"/>
  <pageSetup paperSize="9" scale="90" fitToHeight="0" orientation="landscape" r:id="rId1"/>
  <headerFooter>
    <oddHeader>&amp;L&amp;10Kindertagesstätte "Wirbelwind"
Cottbuser Straße 13
02826 Görlitz&amp;C&amp;"-,Fett"&amp;14Honorarangebot
Objektplanung "Gebäude" analog § 33 ff. HOAI 2021&amp;RAnlage 1 zum Honorarvertrag
und zur Eigenerklärung</oddHeader>
    <oddFooter>&amp;CSeite &amp;P von &amp;N</oddFooter>
  </headerFooter>
  <rowBreaks count="7" manualBreakCount="7">
    <brk id="22" max="16383" man="1"/>
    <brk id="39" max="16383" man="1"/>
    <brk id="57" max="16383" man="1"/>
    <brk id="76" max="16383" man="1"/>
    <brk id="95" max="16383" man="1"/>
    <brk id="116" max="16383" man="1"/>
    <brk id="139"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26</vt:i4>
      </vt:variant>
    </vt:vector>
  </HeadingPairs>
  <TitlesOfParts>
    <vt:vector size="30" baseType="lpstr">
      <vt:lpstr>Gebäudeplan. ohne Pauschalhonor</vt:lpstr>
      <vt:lpstr>Tabelle1</vt:lpstr>
      <vt:lpstr>Tabelle2</vt:lpstr>
      <vt:lpstr>Tabelle3</vt:lpstr>
      <vt:lpstr>'Gebäudeplan. ohne Pauschalhonor'!Text11</vt:lpstr>
      <vt:lpstr>'Gebäudeplan. ohne Pauschalhonor'!Text14</vt:lpstr>
      <vt:lpstr>'Gebäudeplan. ohne Pauschalhonor'!Text15</vt:lpstr>
      <vt:lpstr>'Gebäudeplan. ohne Pauschalhonor'!Text19</vt:lpstr>
      <vt:lpstr>'Gebäudeplan. ohne Pauschalhonor'!Text2</vt:lpstr>
      <vt:lpstr>'Gebäudeplan. ohne Pauschalhonor'!Text20</vt:lpstr>
      <vt:lpstr>'Gebäudeplan. ohne Pauschalhonor'!Text21</vt:lpstr>
      <vt:lpstr>'Gebäudeplan. ohne Pauschalhonor'!Text22</vt:lpstr>
      <vt:lpstr>'Gebäudeplan. ohne Pauschalhonor'!Text27</vt:lpstr>
      <vt:lpstr>'Gebäudeplan. ohne Pauschalhonor'!Text28</vt:lpstr>
      <vt:lpstr>'Gebäudeplan. ohne Pauschalhonor'!Text29</vt:lpstr>
      <vt:lpstr>'Gebäudeplan. ohne Pauschalhonor'!Text30</vt:lpstr>
      <vt:lpstr>'Gebäudeplan. ohne Pauschalhonor'!Text33</vt:lpstr>
      <vt:lpstr>'Gebäudeplan. ohne Pauschalhonor'!Text34</vt:lpstr>
      <vt:lpstr>'Gebäudeplan. ohne Pauschalhonor'!Text35</vt:lpstr>
      <vt:lpstr>'Gebäudeplan. ohne Pauschalhonor'!Text36</vt:lpstr>
      <vt:lpstr>'Gebäudeplan. ohne Pauschalhonor'!Text37</vt:lpstr>
      <vt:lpstr>'Gebäudeplan. ohne Pauschalhonor'!Text38</vt:lpstr>
      <vt:lpstr>'Gebäudeplan. ohne Pauschalhonor'!Text39</vt:lpstr>
      <vt:lpstr>'Gebäudeplan. ohne Pauschalhonor'!Text40</vt:lpstr>
      <vt:lpstr>'Gebäudeplan. ohne Pauschalhonor'!Text41</vt:lpstr>
      <vt:lpstr>'Gebäudeplan. ohne Pauschalhonor'!Text42</vt:lpstr>
      <vt:lpstr>'Gebäudeplan. ohne Pauschalhonor'!Text43</vt:lpstr>
      <vt:lpstr>'Gebäudeplan. ohne Pauschalhonor'!Text44</vt:lpstr>
      <vt:lpstr>'Gebäudeplan. ohne Pauschalhonor'!Text45</vt:lpstr>
      <vt:lpstr>'Gebäudeplan. ohne Pauschalhonor'!Text9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Prechel Ute</dc:creator>
  <cp:lastModifiedBy>Kabst Christina</cp:lastModifiedBy>
  <cp:lastPrinted>2024-06-11T13:45:42Z</cp:lastPrinted>
  <dcterms:created xsi:type="dcterms:W3CDTF">2018-02-02T06:44:48Z</dcterms:created>
  <dcterms:modified xsi:type="dcterms:W3CDTF">2024-06-11T14:52:46Z</dcterms:modified>
</cp:coreProperties>
</file>