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edtheus.sharepoint.com/promedtheus AG/pmProjekte/MW LK MITTWEIDA/1507 AS PatPortal/02 Vergabeunterlagen/"/>
    </mc:Choice>
  </mc:AlternateContent>
  <xr:revisionPtr revIDLastSave="0" documentId="8_{AA76A151-A669-4370-A610-8D1D89933C47}" xr6:coauthVersionLast="47" xr6:coauthVersionMax="47" xr10:uidLastSave="{00000000-0000-0000-0000-000000000000}"/>
  <workbookProtection workbookAlgorithmName="SHA-512" workbookHashValue="hjFYtQdG2xo21zlAF7kj+/swIgJqvPssjyElqBdCLv4NTmigif4KW8m6WjdIGKKyv39r6qEGdyC7WHweLXG+Qw==" workbookSaltValue="kqAb3VVCmm/i8gRpiMvmWQ==" workbookSpinCount="100000" lockStructure="1"/>
  <bookViews>
    <workbookView xWindow="-28920" yWindow="-900" windowWidth="29040" windowHeight="15720" xr2:uid="{37BCB0E5-D633-4F99-81E2-944AE1AE9366}"/>
  </bookViews>
  <sheets>
    <sheet name="TNW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9" i="3"/>
  <c r="F18" i="3"/>
  <c r="F17" i="3" s="1"/>
  <c r="F10" i="3"/>
  <c r="F9" i="3"/>
  <c r="F7" i="3"/>
  <c r="F6" i="3"/>
  <c r="F25" i="3"/>
  <c r="F24" i="3" s="1"/>
  <c r="F13" i="3"/>
  <c r="F12" i="3"/>
  <c r="F16" i="3"/>
  <c r="F15" i="3"/>
  <c r="F27" i="3"/>
  <c r="F26" i="3"/>
  <c r="F23" i="3"/>
  <c r="F22" i="3"/>
  <c r="F21" i="3"/>
  <c r="F20" i="3" s="1"/>
  <c r="F3" i="3" l="1"/>
  <c r="F8" i="3"/>
  <c r="F5" i="3"/>
  <c r="F14" i="3"/>
</calcChain>
</file>

<file path=xl/sharedStrings.xml><?xml version="1.0" encoding="utf-8"?>
<sst xmlns="http://schemas.openxmlformats.org/spreadsheetml/2006/main" count="73" uniqueCount="65">
  <si>
    <t xml:space="preserve">	Referenzmatrix für den Teilnahmewettbewerb</t>
  </si>
  <si>
    <t>Anbieter/Bewerber:</t>
  </si>
  <si>
    <t>Hinweis: Nur die gelb hinterlegten Zellen sind befüllbar</t>
  </si>
  <si>
    <r>
      <t xml:space="preserve">Antwortmatrix
</t>
    </r>
    <r>
      <rPr>
        <b/>
        <i/>
        <sz val="9"/>
        <color theme="1"/>
        <rFont val="Calibri"/>
        <family val="2"/>
        <scheme val="minor"/>
      </rPr>
      <t>Hinweis: Es ist nur eine Antwort pro Kategorie zugelassen</t>
    </r>
  </si>
  <si>
    <t>Referenzdaten</t>
  </si>
  <si>
    <t>Lfd. Nr.</t>
  </si>
  <si>
    <t>1</t>
  </si>
  <si>
    <t>im Pilotbetrieb
(5 Pkt.)</t>
  </si>
  <si>
    <t>in Planung
(1 Pkt.)</t>
  </si>
  <si>
    <t>Referenz 1 des Unternehmens
(GU, Firma 1, Firma 2, etc.)</t>
  </si>
  <si>
    <t>Name Referenzkunde</t>
  </si>
  <si>
    <t>Ort Referenzkunde</t>
  </si>
  <si>
    <t>Straße Referenzkunde</t>
  </si>
  <si>
    <r>
      <t xml:space="preserve">Ansprechpartner Name
</t>
    </r>
    <r>
      <rPr>
        <i/>
        <sz val="11"/>
        <color theme="1"/>
        <rFont val="Calibri"/>
        <family val="2"/>
        <scheme val="minor"/>
      </rPr>
      <t>Hinweis: Freiwillige Angabe</t>
    </r>
  </si>
  <si>
    <r>
      <t xml:space="preserve">Ansprechpartner Telefon
</t>
    </r>
    <r>
      <rPr>
        <i/>
        <sz val="11"/>
        <color theme="1"/>
        <rFont val="Calibri"/>
        <family val="2"/>
        <scheme val="minor"/>
      </rPr>
      <t>Hinweis: Freiwillige Angabe</t>
    </r>
  </si>
  <si>
    <r>
      <t xml:space="preserve">Ansprechpartner E-Mail
</t>
    </r>
    <r>
      <rPr>
        <i/>
        <sz val="11"/>
        <color theme="1"/>
        <rFont val="Calibri"/>
        <family val="2"/>
        <scheme val="minor"/>
      </rPr>
      <t>Hinweis: Freiwillige Angabe</t>
    </r>
  </si>
  <si>
    <t>X</t>
  </si>
  <si>
    <t>1.1</t>
  </si>
  <si>
    <t>Referenzprojekt 1</t>
  </si>
  <si>
    <t>1.2</t>
  </si>
  <si>
    <t>Referenzprojekt 2</t>
  </si>
  <si>
    <t>Anzahl der Betten betreffend Lfd. Nr 1, bei mehreren IK-Nummern ist die Bettenanzahl kumulativ anzugeben</t>
  </si>
  <si>
    <t>2.1</t>
  </si>
  <si>
    <t>Referenzprojekt 1 (siehe 1.1)</t>
  </si>
  <si>
    <t>2.2</t>
  </si>
  <si>
    <t>Referenzprojekt 2 (siehe 1.2)</t>
  </si>
  <si>
    <t>Die angegebene Referenz unterstützt eine Mehrmandantenlösung</t>
  </si>
  <si>
    <t>nein
 (2 Pkt.)</t>
  </si>
  <si>
    <t>ja
(4 Pkt.)</t>
  </si>
  <si>
    <t>3.1</t>
  </si>
  <si>
    <t>3.2</t>
  </si>
  <si>
    <t>4.1</t>
  </si>
  <si>
    <t>4.2</t>
  </si>
  <si>
    <t>5.1</t>
  </si>
  <si>
    <t>5.2</t>
  </si>
  <si>
    <t>Support &amp; Projektleitung</t>
  </si>
  <si>
    <t>englischsprachig
(1 Pkt.)</t>
  </si>
  <si>
    <t>6.1</t>
  </si>
  <si>
    <t>Support</t>
  </si>
  <si>
    <t>6.2</t>
  </si>
  <si>
    <t>Projektleitung</t>
  </si>
  <si>
    <t>Serviceleistungen</t>
  </si>
  <si>
    <t>vorhanden
(4 Pkt.)</t>
  </si>
  <si>
    <t>nicht vorhanden
(0 Pkt.)</t>
  </si>
  <si>
    <t>Betrieb im Rechenzentrum des Auftraggebers (on Premise)</t>
  </si>
  <si>
    <t>Betrieb im eigenen Rechenzentrum (Cloudlösung, Server innerhalb der EU)</t>
  </si>
  <si>
    <t>24/7 Support</t>
  </si>
  <si>
    <t>Projektleitung verfügt über</t>
  </si>
  <si>
    <t xml:space="preserve"> vorhanden
(2 Pkt.)</t>
  </si>
  <si>
    <t>Qualifikation nach §21 Absatz 5 Satz 1 Krankenhausstrukturfonds-Verordnung (KHSFV)</t>
  </si>
  <si>
    <t>Wirtschaftliche Leistungsfähigkeit (Umsatz)</t>
  </si>
  <si>
    <t>unter 1 Mio. EUR
(1 Pkt)</t>
  </si>
  <si>
    <t>1 bis 5 Mio. EUR
(5 Pkt.)</t>
  </si>
  <si>
    <t>über 5 Mio. EUR
(10Pkt.)</t>
  </si>
  <si>
    <t>Durchgeführte Integration in das KIS/KAS Dedalus ORBIS</t>
  </si>
  <si>
    <t>im Routinebetrieb 
(10 Pkt.)</t>
  </si>
  <si>
    <t>6.3</t>
  </si>
  <si>
    <t>7.1</t>
  </si>
  <si>
    <t>8.1</t>
  </si>
  <si>
    <t>0-499 Betten
 (1 Pkt.)</t>
  </si>
  <si>
    <t>500-749 Betten
(5 Pkt.)</t>
  </si>
  <si>
    <t>&gt;750 Betten
(10 Pkt.)</t>
  </si>
  <si>
    <t>deutschsprachig
(4 Pkt.)</t>
  </si>
  <si>
    <t>Nachweis über zwei Patientenportal-Projekte (Pat.Portal im Sinne der besonderen Leistungsart, die Gegenstand des Verfahrens ist), welche Patientenstammdaten, Termindaten und Fragebogendaten mit dem KIS/KAS austauschen können.  (Nicht älter als 5 Jahre)</t>
  </si>
  <si>
    <t>durchschnittlichen Umsatz der letzten drei Geschäftsjahre (2021, 2022,2023) bezüglich der besonderen Leistungsart, die Gegenstand der Vergabe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</si>
</sst>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Pkt.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 vertical="top" wrapText="1"/>
      <protection locked="0"/>
    </xf>
    <xf numFmtId="0" fontId="1" fillId="3" borderId="0" xfId="0" applyFont="1" applyFill="1"/>
    <xf numFmtId="0" fontId="0" fillId="3" borderId="0" xfId="0" applyFill="1"/>
    <xf numFmtId="0" fontId="1" fillId="4" borderId="1" xfId="0" applyFont="1" applyFill="1" applyBorder="1"/>
    <xf numFmtId="0" fontId="4" fillId="4" borderId="0" xfId="0" applyFont="1" applyFill="1"/>
    <xf numFmtId="0" fontId="0" fillId="4" borderId="0" xfId="0" applyFill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3" borderId="1" xfId="0" applyNumberFormat="1" applyFill="1" applyBorder="1" applyAlignment="1">
      <alignment vertical="center"/>
    </xf>
    <xf numFmtId="0" fontId="0" fillId="0" borderId="0" xfId="0" applyProtection="1">
      <protection locked="0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1" fillId="0" borderId="0" xfId="0" applyFont="1"/>
    <xf numFmtId="16" fontId="0" fillId="0" borderId="0" xfId="0" quotePrefix="1" applyNumberFormat="1" applyAlignment="1">
      <alignment horizontal="left" vertical="center" indent="1"/>
    </xf>
    <xf numFmtId="0" fontId="0" fillId="0" borderId="0" xfId="0" quotePrefix="1" applyAlignment="1">
      <alignment horizontal="left" vertical="center" indent="1"/>
    </xf>
    <xf numFmtId="0" fontId="1" fillId="5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4FB8-9291-460A-B625-872EA50DDD14}">
  <dimension ref="A1:T53"/>
  <sheetViews>
    <sheetView tabSelected="1" zoomScale="120" zoomScaleNormal="120" workbookViewId="0">
      <pane ySplit="3" topLeftCell="A22" activePane="bottomLeft" state="frozen"/>
      <selection pane="bottomLeft" activeCell="B27" sqref="B27"/>
    </sheetView>
  </sheetViews>
  <sheetFormatPr baseColWidth="10" defaultColWidth="0" defaultRowHeight="15" zeroHeight="1" x14ac:dyDescent="0.25"/>
  <cols>
    <col min="1" max="1" width="7.42578125" bestFit="1" customWidth="1"/>
    <col min="2" max="2" width="68.140625" customWidth="1"/>
    <col min="3" max="3" width="18.85546875" style="15" customWidth="1"/>
    <col min="4" max="4" width="18.28515625" style="15" customWidth="1"/>
    <col min="5" max="5" width="17" customWidth="1"/>
    <col min="6" max="6" width="14.5703125" bestFit="1" customWidth="1"/>
    <col min="7" max="13" width="30.7109375" style="43" customWidth="1"/>
    <col min="14" max="20" width="0" style="43" hidden="1" customWidth="1"/>
    <col min="21" max="16384" width="11.42578125" style="43" hidden="1"/>
  </cols>
  <sheetData>
    <row r="1" spans="1:20" customFormat="1" x14ac:dyDescent="0.2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0" customFormat="1" x14ac:dyDescent="0.25">
      <c r="B2" s="5" t="s">
        <v>1</v>
      </c>
      <c r="C2" s="6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customFormat="1" ht="60" x14ac:dyDescent="0.25">
      <c r="B3" s="11"/>
      <c r="C3" s="28" t="s">
        <v>3</v>
      </c>
      <c r="D3" s="29"/>
      <c r="E3" s="30"/>
      <c r="F3" s="12" t="str">
        <f>"Erreichte"&amp;CHAR(10)&amp; "Summe: " &amp;CHAR(10)&amp;SUM($F$6:$F$7,$F$9:$F$10,F12:F13,$F$15:$F$16,$F$18:$F$19,$F$21:$F$23,$F$25,$F$27,)&amp;" Pkt. von max. 100 Pkt."</f>
        <v>Erreichte
Summe: 
0 Pkt. von max. 100 Pkt.</v>
      </c>
      <c r="G3" s="34" t="s">
        <v>4</v>
      </c>
      <c r="H3" s="35"/>
      <c r="I3" s="35"/>
      <c r="J3" s="35"/>
      <c r="K3" s="35"/>
      <c r="L3" s="35"/>
      <c r="M3" s="36"/>
    </row>
    <row r="4" spans="1:20" customFormat="1" x14ac:dyDescent="0.25">
      <c r="A4" s="24" t="s">
        <v>5</v>
      </c>
      <c r="B4" s="23"/>
      <c r="C4" s="31"/>
      <c r="D4" s="32"/>
      <c r="E4" s="33"/>
      <c r="F4" s="12"/>
      <c r="G4" s="18"/>
      <c r="H4" s="19"/>
      <c r="I4" s="19"/>
      <c r="J4" s="19"/>
      <c r="K4" s="19"/>
      <c r="L4" s="19"/>
      <c r="M4" s="20"/>
    </row>
    <row r="5" spans="1:20" customFormat="1" ht="60" customHeight="1" x14ac:dyDescent="0.25">
      <c r="A5" s="27" t="s">
        <v>6</v>
      </c>
      <c r="B5" s="21" t="s">
        <v>63</v>
      </c>
      <c r="C5" s="22" t="s">
        <v>55</v>
      </c>
      <c r="D5" s="22" t="s">
        <v>7</v>
      </c>
      <c r="E5" s="22" t="s">
        <v>8</v>
      </c>
      <c r="F5" s="12" t="str">
        <f>"Erreichte"&amp;CHAR(10)&amp; "Summe: " &amp;CHAR(10)&amp;SUM($F$6:$F$7)&amp;" Pkt."</f>
        <v>Erreichte
Summe: 
0 Pkt.</v>
      </c>
      <c r="G5" s="8" t="s">
        <v>9</v>
      </c>
      <c r="H5" s="9" t="s">
        <v>10</v>
      </c>
      <c r="I5" s="9" t="s">
        <v>11</v>
      </c>
      <c r="J5" s="9" t="s">
        <v>12</v>
      </c>
      <c r="K5" s="8" t="s">
        <v>13</v>
      </c>
      <c r="L5" s="8" t="s">
        <v>14</v>
      </c>
      <c r="M5" s="8" t="s">
        <v>15</v>
      </c>
      <c r="P5" s="16"/>
      <c r="Q5" s="17"/>
      <c r="T5" t="s">
        <v>16</v>
      </c>
    </row>
    <row r="6" spans="1:20" customFormat="1" x14ac:dyDescent="0.25">
      <c r="A6" s="25" t="s">
        <v>17</v>
      </c>
      <c r="B6" s="10" t="s">
        <v>18</v>
      </c>
      <c r="C6" s="1"/>
      <c r="D6" s="1"/>
      <c r="E6" s="1"/>
      <c r="F6" s="14">
        <f>IF($C6="X",10,IF($D6="X",5,IF($E6="X",1,0)))</f>
        <v>0</v>
      </c>
      <c r="G6" s="2"/>
      <c r="H6" s="2"/>
      <c r="I6" s="2"/>
      <c r="J6" s="2"/>
      <c r="K6" s="2"/>
      <c r="L6" s="2"/>
      <c r="M6" s="2"/>
    </row>
    <row r="7" spans="1:20" customFormat="1" x14ac:dyDescent="0.25">
      <c r="A7" s="26" t="s">
        <v>19</v>
      </c>
      <c r="B7" s="10" t="s">
        <v>20</v>
      </c>
      <c r="C7" s="1"/>
      <c r="D7" s="1"/>
      <c r="E7" s="1"/>
      <c r="F7" s="14">
        <f>IF($C7="X",10,IF($D7="X",5,IF($E7="X",1,0)))</f>
        <v>0</v>
      </c>
      <c r="G7" s="2"/>
      <c r="H7" s="2"/>
      <c r="I7" s="2"/>
      <c r="J7" s="2"/>
      <c r="K7" s="2"/>
      <c r="L7" s="2"/>
      <c r="M7" s="2"/>
    </row>
    <row r="8" spans="1:20" ht="60" customHeight="1" x14ac:dyDescent="0.25">
      <c r="A8" s="27">
        <v>2</v>
      </c>
      <c r="B8" s="21" t="s">
        <v>21</v>
      </c>
      <c r="C8" s="22" t="s">
        <v>59</v>
      </c>
      <c r="D8" s="22" t="s">
        <v>60</v>
      </c>
      <c r="E8" s="22" t="s">
        <v>61</v>
      </c>
      <c r="F8" s="12" t="str">
        <f>"Erreichte"&amp;CHAR(10)&amp; "Summe: " &amp;CHAR(10)&amp;SUM($F$9:$F$10)&amp;" Pkt."</f>
        <v>Erreichte
Summe: 
0 Pkt.</v>
      </c>
    </row>
    <row r="9" spans="1:20" x14ac:dyDescent="0.25">
      <c r="A9" s="26" t="s">
        <v>22</v>
      </c>
      <c r="B9" s="10" t="s">
        <v>23</v>
      </c>
      <c r="C9" s="1"/>
      <c r="D9" s="1"/>
      <c r="E9" s="1"/>
      <c r="F9" s="14">
        <f>IF($C9="X",1,IF($D9="X",5,IF($E9="X",10,0)))</f>
        <v>0</v>
      </c>
    </row>
    <row r="10" spans="1:20" x14ac:dyDescent="0.25">
      <c r="A10" s="26" t="s">
        <v>24</v>
      </c>
      <c r="B10" s="10" t="s">
        <v>25</v>
      </c>
      <c r="C10" s="1"/>
      <c r="D10" s="1"/>
      <c r="E10" s="1"/>
      <c r="F10" s="14">
        <f>IF($C10="X",1,IF($D10="X",5,IF($E10="X",10,0)))</f>
        <v>0</v>
      </c>
    </row>
    <row r="11" spans="1:20" ht="60" customHeight="1" x14ac:dyDescent="0.25">
      <c r="A11" s="27">
        <v>3</v>
      </c>
      <c r="B11" s="21" t="s">
        <v>26</v>
      </c>
      <c r="C11" s="22" t="s">
        <v>27</v>
      </c>
      <c r="D11" s="22" t="s">
        <v>28</v>
      </c>
      <c r="E11" s="37"/>
      <c r="F11" s="12" t="str">
        <f>"Erreichte"&amp;CHAR(10)&amp; "Summe: " &amp;CHAR(10)&amp;SUM($F$12:$F$13)&amp;" Pkt."</f>
        <v>Erreichte
Summe: 
0 Pkt.</v>
      </c>
    </row>
    <row r="12" spans="1:20" x14ac:dyDescent="0.25">
      <c r="A12" s="26" t="s">
        <v>29</v>
      </c>
      <c r="B12" s="10" t="s">
        <v>23</v>
      </c>
      <c r="C12" s="1"/>
      <c r="D12" s="1"/>
      <c r="E12" s="38"/>
      <c r="F12" s="14">
        <f>IF($C12="X",2,IF($D12="X",4,0))</f>
        <v>0</v>
      </c>
    </row>
    <row r="13" spans="1:20" x14ac:dyDescent="0.25">
      <c r="A13" s="26" t="s">
        <v>30</v>
      </c>
      <c r="B13" s="10" t="s">
        <v>25</v>
      </c>
      <c r="C13" s="1"/>
      <c r="D13" s="1"/>
      <c r="E13" s="39"/>
      <c r="F13" s="14">
        <f>IF($C13="X",2,IF($D13="X",4,0))</f>
        <v>0</v>
      </c>
    </row>
    <row r="14" spans="1:20" ht="45" x14ac:dyDescent="0.25">
      <c r="A14" s="27">
        <v>4</v>
      </c>
      <c r="B14" s="21" t="s">
        <v>54</v>
      </c>
      <c r="C14" s="22" t="s">
        <v>55</v>
      </c>
      <c r="D14" s="22" t="s">
        <v>7</v>
      </c>
      <c r="E14" s="22" t="s">
        <v>8</v>
      </c>
      <c r="F14" s="12" t="str">
        <f>"Erreichte"&amp;CHAR(10)&amp; "Summe: " &amp;CHAR(10)&amp;SUM($F$15:$F$16)&amp;" Pkt."</f>
        <v>Erreichte
Summe: 
0 Pkt.</v>
      </c>
    </row>
    <row r="15" spans="1:20" x14ac:dyDescent="0.25">
      <c r="A15" s="26" t="s">
        <v>31</v>
      </c>
      <c r="B15" s="10" t="s">
        <v>23</v>
      </c>
      <c r="C15" s="1"/>
      <c r="D15" s="1"/>
      <c r="E15" s="1"/>
      <c r="F15" s="14">
        <f>IF($C15="X",10,IF($D15="X",5,IF($E15="X",1,0)))</f>
        <v>0</v>
      </c>
    </row>
    <row r="16" spans="1:20" x14ac:dyDescent="0.25">
      <c r="A16" s="26" t="s">
        <v>32</v>
      </c>
      <c r="B16" s="10" t="s">
        <v>25</v>
      </c>
      <c r="C16" s="1"/>
      <c r="D16" s="1"/>
      <c r="E16" s="1"/>
      <c r="F16" s="14">
        <f>IF($C16="X",10,IF($D16="X",5,IF($E16="X",1,0)))</f>
        <v>0</v>
      </c>
    </row>
    <row r="17" spans="1:6" ht="45" x14ac:dyDescent="0.25">
      <c r="A17" s="27">
        <v>5</v>
      </c>
      <c r="B17" s="21" t="s">
        <v>35</v>
      </c>
      <c r="C17" s="22" t="s">
        <v>62</v>
      </c>
      <c r="D17" s="22" t="s">
        <v>36</v>
      </c>
      <c r="E17" s="40"/>
      <c r="F17" s="12" t="str">
        <f>"Erreichte"&amp;CHAR(10)&amp; "Summe: " &amp;CHAR(10)&amp;SUM($F$18:$F$19)&amp;" Pkt."</f>
        <v>Erreichte
Summe: 
0 Pkt.</v>
      </c>
    </row>
    <row r="18" spans="1:6" x14ac:dyDescent="0.25">
      <c r="A18" s="26" t="s">
        <v>33</v>
      </c>
      <c r="B18" s="10" t="s">
        <v>38</v>
      </c>
      <c r="C18" s="1"/>
      <c r="D18" s="1"/>
      <c r="E18" s="41"/>
      <c r="F18" s="14">
        <f>IF($C18="X",4,IF($D18="X",1,0))</f>
        <v>0</v>
      </c>
    </row>
    <row r="19" spans="1:6" x14ac:dyDescent="0.25">
      <c r="A19" s="26" t="s">
        <v>34</v>
      </c>
      <c r="B19" s="10" t="s">
        <v>40</v>
      </c>
      <c r="C19" s="1"/>
      <c r="D19" s="1"/>
      <c r="E19" s="41"/>
      <c r="F19" s="14">
        <f>IF($C19="X",4,IF($D19="X",1,0))</f>
        <v>0</v>
      </c>
    </row>
    <row r="20" spans="1:6" ht="45" x14ac:dyDescent="0.25">
      <c r="A20" s="27">
        <v>6</v>
      </c>
      <c r="B20" s="21" t="s">
        <v>41</v>
      </c>
      <c r="C20" s="22" t="s">
        <v>42</v>
      </c>
      <c r="D20" s="22" t="s">
        <v>43</v>
      </c>
      <c r="E20" s="41"/>
      <c r="F20" s="12" t="str">
        <f>"Erreichte"&amp;CHAR(10)&amp; "Summe: " &amp;CHAR(10)&amp;SUM($F$21:$F$23)&amp;" Pkt."</f>
        <v>Erreichte
Summe: 
0 Pkt.</v>
      </c>
    </row>
    <row r="21" spans="1:6" x14ac:dyDescent="0.25">
      <c r="A21" s="26" t="s">
        <v>37</v>
      </c>
      <c r="B21" s="10" t="s">
        <v>44</v>
      </c>
      <c r="C21" s="1"/>
      <c r="D21" s="1"/>
      <c r="E21" s="41"/>
      <c r="F21" s="14">
        <f>IF($C21="X",4,IF($D21="X",0,0))</f>
        <v>0</v>
      </c>
    </row>
    <row r="22" spans="1:6" ht="20.25" customHeight="1" x14ac:dyDescent="0.25">
      <c r="A22" s="26" t="s">
        <v>39</v>
      </c>
      <c r="B22" s="10" t="s">
        <v>45</v>
      </c>
      <c r="C22" s="1"/>
      <c r="D22" s="1"/>
      <c r="E22" s="41"/>
      <c r="F22" s="14">
        <f>IF($C22="X",4,IF($D22="X",0,0))</f>
        <v>0</v>
      </c>
    </row>
    <row r="23" spans="1:6" x14ac:dyDescent="0.25">
      <c r="A23" s="26" t="s">
        <v>56</v>
      </c>
      <c r="B23" s="10" t="s">
        <v>46</v>
      </c>
      <c r="C23" s="1"/>
      <c r="D23" s="1"/>
      <c r="E23" s="41"/>
      <c r="F23" s="14">
        <f>IF($C23="X",4,IF($D23="X",0,0))</f>
        <v>0</v>
      </c>
    </row>
    <row r="24" spans="1:6" ht="45" x14ac:dyDescent="0.25">
      <c r="A24" s="27">
        <v>7</v>
      </c>
      <c r="B24" s="21" t="s">
        <v>47</v>
      </c>
      <c r="C24" s="22" t="s">
        <v>48</v>
      </c>
      <c r="D24" s="22" t="s">
        <v>43</v>
      </c>
      <c r="E24" s="41"/>
      <c r="F24" s="13" t="str">
        <f>"Erreichte"&amp;CHAR(10)&amp; "Summe: " &amp;CHAR(10)&amp;SUM($F$25:$F$25)&amp;" Pkt."</f>
        <v>Erreichte
Summe: 
0 Pkt.</v>
      </c>
    </row>
    <row r="25" spans="1:6" ht="30" x14ac:dyDescent="0.25">
      <c r="A25" s="26" t="s">
        <v>57</v>
      </c>
      <c r="B25" s="10" t="s">
        <v>49</v>
      </c>
      <c r="C25" s="1"/>
      <c r="D25" s="1"/>
      <c r="E25" s="42"/>
      <c r="F25" s="14">
        <f>IF($C25="X",2,IF($D25="X",0,0))</f>
        <v>0</v>
      </c>
    </row>
    <row r="26" spans="1:6" ht="45" x14ac:dyDescent="0.25">
      <c r="A26" s="27">
        <v>8</v>
      </c>
      <c r="B26" s="21" t="s">
        <v>50</v>
      </c>
      <c r="C26" s="22" t="s">
        <v>51</v>
      </c>
      <c r="D26" s="22" t="s">
        <v>52</v>
      </c>
      <c r="E26" s="22" t="s">
        <v>53</v>
      </c>
      <c r="F26" s="12" t="str">
        <f>"Erreichte"&amp;CHAR(10)&amp; "Summe: " &amp;CHAR(10)&amp;SUM($F$27:$F$27)&amp;" Pkt."</f>
        <v>Erreichte
Summe: 
0 Pkt.</v>
      </c>
    </row>
    <row r="27" spans="1:6" ht="45" x14ac:dyDescent="0.25">
      <c r="A27" s="26" t="s">
        <v>58</v>
      </c>
      <c r="B27" s="10" t="s">
        <v>64</v>
      </c>
      <c r="C27" s="1"/>
      <c r="D27" s="1"/>
      <c r="E27" s="1"/>
      <c r="F27" s="14">
        <f>IF($C27="X",1,IF($D27="X",5,IF($E27="X",10,0)))</f>
        <v>0</v>
      </c>
    </row>
    <row r="28" spans="1:6" ht="15" hidden="1" customHeight="1" x14ac:dyDescent="0.25"/>
    <row r="29" spans="1:6" ht="15" hidden="1" customHeight="1" x14ac:dyDescent="0.25"/>
    <row r="30" spans="1:6" ht="15" hidden="1" customHeight="1" x14ac:dyDescent="0.25"/>
    <row r="31" spans="1:6" ht="15" hidden="1" customHeight="1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</sheetData>
  <sheetProtection algorithmName="SHA-512" hashValue="7URLwaDo3ACVFTU/9JE7ft5c7/x4Ncsn4lGQG0nam3qy0a5IhpGay2FZLWcqpH4hPZpmgO1swyTaArvV8lOGUg==" saltValue="+m5tkA7SqOpzXKGl6bekng==" spinCount="100000" sheet="1" objects="1" scenarios="1"/>
  <mergeCells count="5">
    <mergeCell ref="C3:E4"/>
    <mergeCell ref="G3:M3"/>
    <mergeCell ref="E11:E13"/>
    <mergeCell ref="E17:E25"/>
    <mergeCell ref="G8:XFD1048576"/>
  </mergeCells>
  <phoneticPr fontId="5" type="noConversion"/>
  <dataValidations count="1">
    <dataValidation type="list" allowBlank="1" showInputMessage="1" showErrorMessage="1" sqref="C15:E16 C6:E7 C25:D25 C18:D19 C21:D23 C27:E27 C9:E10 C12:D13" xr:uid="{A69C9BBC-0A0D-4996-BC1B-4C78EC162778}">
      <formula1>$T$5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D91535ACC384CA3D5569610CA2B9B" ma:contentTypeVersion="21" ma:contentTypeDescription="Ein neues Dokument erstellen." ma:contentTypeScope="" ma:versionID="d00c03e07dbba0041ff8e5818e8d3c97">
  <xsd:schema xmlns:xsd="http://www.w3.org/2001/XMLSchema" xmlns:xs="http://www.w3.org/2001/XMLSchema" xmlns:p="http://schemas.microsoft.com/office/2006/metadata/properties" xmlns:ns2="c545217a-10fe-43e3-b933-01a42b8f7374" xmlns:ns3="7adbbd9a-88f7-4d98-927e-6c979d640784" targetNamespace="http://schemas.microsoft.com/office/2006/metadata/properties" ma:root="true" ma:fieldsID="72c130c98a279f7745de00a3eb39926c" ns2:_="" ns3:_="">
    <xsd:import namespace="c545217a-10fe-43e3-b933-01a42b8f7374"/>
    <xsd:import namespace="7adbbd9a-88f7-4d98-927e-6c979d6407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Inf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217a-10fe-43e3-b933-01a42b8f7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cf2afa4a-cc2d-4880-bff9-009aeeb15b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fo" ma:index="24" nillable="true" ma:displayName="Info" ma:description="erweitere Information&#10;" ma:format="Dropdown" ma:internalName="Info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bd9a-88f7-4d98-927e-6c979d64078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2c4a12-cf4c-446d-b9e9-de91475955ea}" ma:internalName="TaxCatchAll" ma:showField="CatchAllData" ma:web="7adbbd9a-88f7-4d98-927e-6c979d6407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45217a-10fe-43e3-b933-01a42b8f7374">
      <Terms xmlns="http://schemas.microsoft.com/office/infopath/2007/PartnerControls"/>
    </lcf76f155ced4ddcb4097134ff3c332f>
    <TaxCatchAll xmlns="7adbbd9a-88f7-4d98-927e-6c979d640784" xsi:nil="true"/>
    <Info xmlns="c545217a-10fe-43e3-b933-01a42b8f7374" xsi:nil="true"/>
  </documentManagement>
</p:properties>
</file>

<file path=customXml/itemProps1.xml><?xml version="1.0" encoding="utf-8"?>
<ds:datastoreItem xmlns:ds="http://schemas.openxmlformats.org/officeDocument/2006/customXml" ds:itemID="{88C2EBD0-8DD9-4BA7-981C-F5C13B597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5217a-10fe-43e3-b933-01a42b8f7374"/>
    <ds:schemaRef ds:uri="7adbbd9a-88f7-4d98-927e-6c979d6407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37152B-A88A-4858-BD3C-61F92FE4CD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E2D4E5-4796-4D04-8C5A-C49EAF37FDB1}">
  <ds:schemaRefs>
    <ds:schemaRef ds:uri="http://schemas.microsoft.com/office/2006/metadata/properties"/>
    <ds:schemaRef ds:uri="http://schemas.microsoft.com/office/infopath/2007/PartnerControls"/>
    <ds:schemaRef ds:uri="c545217a-10fe-43e3-b933-01a42b8f7374"/>
    <ds:schemaRef ds:uri="7adbbd9a-88f7-4d98-927e-6c979d6407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TNW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Dirk Holthaus</dc:creator>
  <cp:keywords/>
  <dc:description/>
  <cp:lastModifiedBy>Xhonneux, Stefan</cp:lastModifiedBy>
  <cp:revision/>
  <dcterms:created xsi:type="dcterms:W3CDTF">2023-05-10T11:45:31Z</dcterms:created>
  <dcterms:modified xsi:type="dcterms:W3CDTF">2024-05-08T12:24:50Z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0x0101002D2D91535ACC384CA3D5569610CA2B9B</vt:lpwstr>
  </property>
  <property fmtid="{D5CDD505-2E9C-101B-9397-08002B2CF9AE}" pid="3" name="MediaServiceImageTags">
    <vt:lpwstr/>
  </property>
</Properties>
</file>