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mc:AlternateContent xmlns:mc="http://schemas.openxmlformats.org/markup-compatibility/2006">
    <mc:Choice Requires="x15">
      <x15ac:absPath xmlns:x15ac="http://schemas.microsoft.com/office/spreadsheetml/2010/11/ac" url="\\srv-fps1.bg.local\home\jpethke\Eigene Dateien\AnNoText\Dokumente\"/>
    </mc:Choice>
  </mc:AlternateContent>
  <xr:revisionPtr revIDLastSave="0" documentId="14_{1AAAE277-0CCF-4B90-AB1E-A1242C2AA86C}" xr6:coauthVersionLast="47" xr6:coauthVersionMax="47" xr10:uidLastSave="{00000000-0000-0000-0000-000000000000}"/>
  <bookViews>
    <workbookView xWindow="1440" yWindow="1440" windowWidth="16875" windowHeight="10523" xr2:uid="{00000000-000D-0000-FFFF-FFFF00000000}"/>
  </bookViews>
  <sheets>
    <sheet name="Leistungsverzeichni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7" i="1" l="1"/>
  <c r="L91" i="1" l="1"/>
  <c r="L88" i="1"/>
  <c r="L89" i="1"/>
  <c r="L90" i="1"/>
  <c r="L175" i="1" l="1"/>
  <c r="L196" i="1"/>
  <c r="L202" i="1"/>
  <c r="L218" i="1"/>
  <c r="L217" i="1"/>
  <c r="L216" i="1"/>
  <c r="L215" i="1"/>
  <c r="L231" i="1"/>
  <c r="L234" i="1" l="1"/>
  <c r="L233" i="1"/>
  <c r="L232" i="1"/>
  <c r="L205" i="1"/>
  <c r="L204" i="1"/>
  <c r="L203" i="1"/>
  <c r="L199" i="1"/>
  <c r="L198" i="1"/>
  <c r="L197" i="1"/>
  <c r="L178" i="1"/>
  <c r="L176" i="1"/>
  <c r="I266" i="1" l="1"/>
  <c r="I267" i="1" s="1"/>
  <c r="I268" i="1" s="1"/>
</calcChain>
</file>

<file path=xl/sharedStrings.xml><?xml version="1.0" encoding="utf-8"?>
<sst xmlns="http://schemas.openxmlformats.org/spreadsheetml/2006/main" count="1030" uniqueCount="571">
  <si>
    <r>
      <rPr>
        <b/>
        <i/>
        <sz val="18"/>
        <color theme="2"/>
        <rFont val="Calibri"/>
        <scheme val="minor"/>
      </rPr>
      <t>Leistungsverzeichnis</t>
    </r>
    <r>
      <rPr>
        <b/>
        <sz val="18"/>
        <rFont val="Calibri"/>
        <scheme val="minor"/>
      </rPr>
      <t xml:space="preserve">
KHZG Fördertatbestand 3 - Patientendokumentationssystem</t>
    </r>
  </si>
  <si>
    <t>KHZG Fördertatbestand 3 - Erneuerung SAN-Infrastruktur</t>
  </si>
  <si>
    <r>
      <rPr>
        <b/>
        <sz val="12"/>
        <rFont val="Calibri"/>
        <scheme val="minor"/>
      </rPr>
      <t xml:space="preserve"> </t>
    </r>
    <r>
      <rPr>
        <b/>
        <u/>
        <sz val="12"/>
        <rFont val="Calibri"/>
        <scheme val="minor"/>
      </rPr>
      <t xml:space="preserve"> * Kriterien:</t>
    </r>
    <r>
      <rPr>
        <b/>
        <sz val="10"/>
        <color indexed="2"/>
        <rFont val="Calibri"/>
        <scheme val="minor"/>
      </rPr>
      <t xml:space="preserve">
</t>
    </r>
    <r>
      <rPr>
        <b/>
        <sz val="10"/>
        <rFont val="Calibri"/>
        <scheme val="minor"/>
      </rPr>
      <t xml:space="preserve"> KO</t>
    </r>
    <r>
      <rPr>
        <sz val="10"/>
        <rFont val="Calibri"/>
        <scheme val="minor"/>
      </rPr>
      <t xml:space="preserve">: Ausschlusskriterium. Nichterfüllen führt zum Ausschluss
  </t>
    </r>
    <r>
      <rPr>
        <b/>
        <sz val="10"/>
        <rFont val="Calibri"/>
        <scheme val="minor"/>
      </rPr>
      <t>W:</t>
    </r>
    <r>
      <rPr>
        <sz val="10"/>
        <rFont val="Calibri"/>
        <scheme val="minor"/>
      </rPr>
      <t xml:space="preserve">     Angabe, welche in die Angebotsbewertung eingeht
</t>
    </r>
    <r>
      <rPr>
        <b/>
        <sz val="10"/>
        <rFont val="Calibri"/>
        <scheme val="minor"/>
      </rPr>
      <t xml:space="preserve"> A</t>
    </r>
    <r>
      <rPr>
        <sz val="10"/>
        <rFont val="Calibri"/>
        <scheme val="minor"/>
      </rPr>
      <t xml:space="preserve">:    Rein Informative Angabe, Nichterfüllen bzw. -angabe führt nicht zum Ausschluss. Angabe wird Vertragsbestandteil 
  </t>
    </r>
    <r>
      <rPr>
        <b/>
        <sz val="10"/>
        <rFont val="Calibri"/>
        <scheme val="minor"/>
      </rPr>
      <t>I</t>
    </r>
    <r>
      <rPr>
        <sz val="10"/>
        <rFont val="Calibri"/>
        <scheme val="minor"/>
      </rPr>
      <t>:      Information des Auftraggebers</t>
    </r>
  </si>
  <si>
    <t>Ausschreibungsnummer:</t>
  </si>
  <si>
    <t>Bieter:</t>
  </si>
  <si>
    <t>Hersteller:</t>
  </si>
  <si>
    <t>Produktbezeichnung:</t>
  </si>
  <si>
    <t>Einsatzbereich:</t>
  </si>
  <si>
    <t>Position</t>
  </si>
  <si>
    <t xml:space="preserve">Beschreibung </t>
  </si>
  <si>
    <t>Anforderungen</t>
  </si>
  <si>
    <t>Anzahl</t>
  </si>
  <si>
    <t>[Einheit]</t>
  </si>
  <si>
    <t>*Kriterium</t>
  </si>
  <si>
    <t>Angaben des Bieters</t>
  </si>
  <si>
    <t xml:space="preserve">Netto-Einzelpreis [€]                                 </t>
  </si>
  <si>
    <t>Netto-Gesamtpreise [€]
aller wertungsrelevanter Positionen</t>
  </si>
  <si>
    <t>Bemerkung, nicht wertungsrelevant</t>
  </si>
  <si>
    <t>0</t>
  </si>
  <si>
    <t>Zielsetzung</t>
  </si>
  <si>
    <t>0.1</t>
  </si>
  <si>
    <t>I</t>
  </si>
  <si>
    <t>1.0</t>
  </si>
  <si>
    <t>1.0.1</t>
  </si>
  <si>
    <t xml:space="preserve">Ermöglicht die Anwendung die unmittelbare, vollständige und ortsunabhängige Erstellung bzw. Dokumentation patientenbezogen relevanter Daten und Unterlagen für die entsprechend autorisierten und am Behandlungsprozess beteiligten Personen? </t>
  </si>
  <si>
    <t>Bitte bestätigen Sie mit JA, dass dieser Punkt erfüllt werden kann.</t>
  </si>
  <si>
    <t>KO</t>
  </si>
  <si>
    <t>1.0.2</t>
  </si>
  <si>
    <t xml:space="preserve">Bitte bestätigen Sie mit JA, dass dieser Punkt erfüllt werden kann. </t>
  </si>
  <si>
    <t>1.0.2.a</t>
  </si>
  <si>
    <t xml:space="preserve">Bitte beantworten Sie die Anfrage. </t>
  </si>
  <si>
    <t>W</t>
  </si>
  <si>
    <t>1.0.2.b</t>
  </si>
  <si>
    <t xml:space="preserve">Anfrage, bezugnehmend auf Fragestellung 1.0.2: Verändert sich die Anzeige, indem einzelne Inhaltsabschnitte ein- oder ausgeblendet werden können? </t>
  </si>
  <si>
    <t>1.0.2.c</t>
  </si>
  <si>
    <t>1.0.2.d</t>
  </si>
  <si>
    <t>Anfrage, bezugnehmend auf Fragestellung 1.0.2: Können in der Anwendung an definierten Stellen (vorgeschaltete Datenangaben) weitere Inhalte aufgeführt werden, z. B. spezifische Schmerzangaben?</t>
  </si>
  <si>
    <t>1.0.3</t>
  </si>
  <si>
    <r>
      <t>Ist in der Anwendung folgendes möglich: Darstellung</t>
    </r>
    <r>
      <rPr>
        <b/>
        <sz val="12"/>
        <rFont val="Calibri"/>
        <scheme val="minor"/>
      </rPr>
      <t xml:space="preserve"> </t>
    </r>
    <r>
      <rPr>
        <sz val="12"/>
        <rFont val="Calibri"/>
        <scheme val="minor"/>
      </rPr>
      <t xml:space="preserve">diagnostischer Maßnahmen, mind. inkl. 1) Anordnung 2) Planung 3) Durchführungsvermerk und 4) Ergebnisdarstellung? </t>
    </r>
  </si>
  <si>
    <t xml:space="preserve">W </t>
  </si>
  <si>
    <t>1.0.3a</t>
  </si>
  <si>
    <t>A</t>
  </si>
  <si>
    <t>1.0.4</t>
  </si>
  <si>
    <r>
      <t xml:space="preserve">Ist in der Anwendung folgendes möglich: Darstellung der Medikation, mind. inkl. 1) Anordnung, Richten und Gabe der Medikation (wer? wann? was?), 2) sichtbare Abgrenzung verschiedener Applikationsarten, 3) Darstellung von Veränderungen, 4) Kennzeichnung von noch nicht schriftlich angeordneten Medikamenten, 5) Anzeige von Wirkstoff und Handelsname des Medikaments? </t>
    </r>
    <r>
      <rPr>
        <u/>
        <sz val="12"/>
        <rFont val="Calibri"/>
        <scheme val="minor"/>
      </rPr>
      <t/>
    </r>
  </si>
  <si>
    <t>1.0.4a</t>
  </si>
  <si>
    <t>Anfrage, bezugnehmend auf Fragestellung 1.0.4: Ist die Einbindung weitere digitaler Systeme möglich, z. B. um geänderte Medikamentennamen automatisiert in der Dokumentation anzupassen?  Voraussetzung: Weitere digitale Systeme liefern entsprechende Daten über eine übliche Schnittstelle.</t>
  </si>
  <si>
    <t>1.0.4b</t>
  </si>
  <si>
    <t xml:space="preserve">Anfrage, bezugnehmend auf Fragestellung 1.0.4: Ist die Darstellung der Medikation mehrerer Patienten (z. B. "alle Patienten eines Zimmers", "alle Patienten der Zimmer 001 bis 005", "alle Patienten der Station") in einem Formular/elektronische Eingabemaske bzw. in einer Ansicht möglich? </t>
  </si>
  <si>
    <t>1.0.4c</t>
  </si>
  <si>
    <t>Anfrage, bezugnehmend auf Fragestellung 1.0.4: Ist die Darstellung der Medikation unterschiedlicher Zeitpunkte (z. B. "alle Medikation 06:00 Uhr" oder "alle Medikation mittags") möglich?</t>
  </si>
  <si>
    <t xml:space="preserve">1.0.5 </t>
  </si>
  <si>
    <t xml:space="preserve">Werden verschiedene Anamnesen (z. B. ärztliche, pflegerische, soziale) als Formular in der Anwendung abgebildet? </t>
  </si>
  <si>
    <t>1.0.5a</t>
  </si>
  <si>
    <t xml:space="preserve">Anfrage, bezugnehmend auf Fragestellung 1.0.5: Sind im Formular verschiedene Daten per Auswahlfelder frei definierbar? </t>
  </si>
  <si>
    <t>1.0.5b</t>
  </si>
  <si>
    <t>Anfrage, bezugnehmend auf Fragestellung 1.0.5: Können Daten, die in der Anamnese erhoben werden, innerhalb der Anwendung an andere Formulare transferiert werden bzw. aus anderen Formularen, ggf. aus Voraufenthalten, in die Anamnese hinein transferiert werden?  Voraussetzung: Das Archivsystem, in dem die Voraufenthalte gespeichert sind, liefert entsprechende Daten über eine übliche Schnittstelle.</t>
  </si>
  <si>
    <t>1.0.6</t>
  </si>
  <si>
    <t>Ist die Visite in einem eigenen Formular in der Anwendung abbildbar, inkl. Teilnehmer und Zeitpunkt der Visite und Anordnungen?</t>
  </si>
  <si>
    <t>1.0.6a</t>
  </si>
  <si>
    <t xml:space="preserve">Anfrage, bezugnehmend auf Fragestellung 1.0.6: Sind die Visitenformulare abteilungsspezifisch, also unterschiedlich darstellbar? </t>
  </si>
  <si>
    <t>1.0.6b</t>
  </si>
  <si>
    <t xml:space="preserve">Anfrage, bezugnehmend auf Fragestellung 1.0.6: Können vom Visitenformular aus (mit maximal 5 Klicks) diagnostische Ergebnisse, Laborwerte, Formulare anderer Berufsgruppen (Pflegebericht, therapeutischer Bericht) usw. angesteuert werden? </t>
  </si>
  <si>
    <t>1.0.7</t>
  </si>
  <si>
    <t xml:space="preserve">Ist in der Anwendung der Pflegeprozess grundsätzlich und vollumfänglich (d.h. Pflegeanamnese inkl. Ressourcen und Bedarfe, Pflegeziele, Pflegeplanung, Dokumentation der Durchführung der Pflegemaßnahmen, Evaluation) abbildbar, wobei individuell patientenspezifisch dokumentiert werden kann? </t>
  </si>
  <si>
    <t>1.0.8</t>
  </si>
  <si>
    <t xml:space="preserve">Die Erstellung des Pflegeberichts wird durch die Anwendung unterstützt, indem bereits eingegebene Daten in den Bericht transferiert werden und weitere Angaben durch Freitext und/oder Textbausteine hinzugefügt werden können? </t>
  </si>
  <si>
    <t>1.0.9</t>
  </si>
  <si>
    <t>Ist die Darstellung von Bilanzen unterschiedlicher Körperflüssigkeiten (z.B. Urin, Wundsekret) möglich?</t>
  </si>
  <si>
    <t>Bitte bestätigen Sie mit JA, dass dieser Punkt erfüllt werden kann.  Stellen Sie die Verfahrensweise dar.</t>
  </si>
  <si>
    <t>1.0.10</t>
  </si>
  <si>
    <t xml:space="preserve">Bildet die Anwendung eine Wunddokumentation vollständig ab, d.h. mind. inkl. Wundanamnese, -therapie und Fotodokumentation. </t>
  </si>
  <si>
    <t>1.0.10a</t>
  </si>
  <si>
    <t>Anfrage, bezugnehmend auf Fragestellung 1.0.10: Welche technischen Voraussetzungen sind erforderlich, um diese Wunddokumentation vollumfänglich zu nutzen?</t>
  </si>
  <si>
    <t>1.0.10b</t>
  </si>
  <si>
    <t>Anfrage, bezugnehmend auf Fragestellung 1.0.10: Ist die Einbindung weitere digitaler Systeme möglich, z.B. um geänderte Wundversorgungsmaterialien automatisiert in Formular/elektronischer Eingabemaske anzupassen? Voraussetzung: Weitere digitale Systeme liefern entsprechende Daten über eine übliche Schnittstelle.</t>
  </si>
  <si>
    <t>1.0.11</t>
  </si>
  <si>
    <t>1.0.12</t>
  </si>
  <si>
    <t>Sind in der Anwendung etablierte Assessment- und Screeninginstrumente darstellbar, mind. Basisassessment mit Angaben zur sozialen Situation, Barthel-Index, FrühRehaBarthel, erweiterter Barthel-Index sowie Demenzerfassung; GeriNot, Klinische Frailty-Skala (CFS), Delir-Skala (Nu-DESC), Depression (GDS), Mobilität (Tinetti), Demenz (Moca), Ernährung (NRS 2002)? Besteht die Möglichkeit zur Aufnahme/Neuerstellung weiterer Screening- oder Assessment-Instrumente?</t>
  </si>
  <si>
    <t>1.0.13</t>
  </si>
  <si>
    <r>
      <t xml:space="preserve">Ist in der Anwendung folgendes möglich: Bei Verwendung bestimmter, festzulegender "Trigger" (z. B. OP-Methode, Untersuchung, Diagnose, Maßnahme) werden Weiter- und/oder Nachbehandlungsschemata (ggf. automatisiert)  im Sinne eines Behandlungspfades zur Dokumentation hinzugefügt (z. B. Röntgenuntersuchung, Fotodokumentation, Mobilisierungsschritte und -übungen, Kostaufbau) und/oder entsprechende Erinnerungstexte automatisch generiert (z. B. "Übungsanleitung für zu Hause an Pat. ausreichen" oder "Nüchtern-Info an Pat"). </t>
    </r>
    <r>
      <rPr>
        <u/>
        <sz val="12"/>
        <rFont val="Calibri"/>
        <scheme val="minor"/>
      </rPr>
      <t/>
    </r>
  </si>
  <si>
    <t>1.0.13a</t>
  </si>
  <si>
    <t>Anfrage, bezugnehmend auf Fragestellung 1.0.13: Können damit weitere Maßnahmen und Handlungen ausgelöst werden (z.B. Kostplan-Übermittlung an Küche, Anforderung Sozialdienst oder Ernährungsberatung) Voraussetzung: Zu den Anwendungen der anderen Abteilungen existiert eine übliche Schnittstelle.</t>
  </si>
  <si>
    <t>1.0.14</t>
  </si>
  <si>
    <t>Ist die Dokumentation weiterer an der Behandlung beteiligter Berufsgruppen in der Anwendung vorgesehen bzw. integrierbar, z.B. Physiotherapie, Ergotherapie, Diätassistenz, Konsile?</t>
  </si>
  <si>
    <t>1.0.15</t>
  </si>
  <si>
    <t>Sind digital schriftliche Eintragungen in die Anwendung möglich?</t>
  </si>
  <si>
    <t>1.0.15a</t>
  </si>
  <si>
    <t>Anfrage, bezugnehmend auf Fragestellung 1.0.15: Werden auch sprachliche Anmerkungen automatisiert in die Anwendung eingefügt?</t>
  </si>
  <si>
    <t>1.0.15b</t>
  </si>
  <si>
    <t>Anfrage, bezugnehmend auf Fragestellung 1.0.15: Werden diese sprachlichen Anmerkungen an den fachlich geeigneten, vom DIAKOMED definierten Stellen der Anwendung eingefügt?</t>
  </si>
  <si>
    <t>1.0.16</t>
  </si>
  <si>
    <t xml:space="preserve">Bitte bestätigen Sie mit JA, dass dieser Punkt erfüllt werden kann. Bitte stellen Sie die Umsetzung innerhalb der Anwendung vor. </t>
  </si>
  <si>
    <t>1.0.17</t>
  </si>
  <si>
    <r>
      <t>Sind in der Anwendung Formulare beinhaltet, die komplexe Sachverhalte zusammenfassen (können), die ggf. an unterschiedlichen Stellen der Anwendung dokumentiert werden (können), z.B. MRE-Komplexbehandlung?</t>
    </r>
    <r>
      <rPr>
        <sz val="12"/>
        <rFont val="Calibri"/>
        <scheme val="minor"/>
      </rPr>
      <t xml:space="preserve"> </t>
    </r>
  </si>
  <si>
    <t>1.0.17a</t>
  </si>
  <si>
    <t>1.0.18</t>
  </si>
  <si>
    <t>1.0.18a</t>
  </si>
  <si>
    <t xml:space="preserve">Anfrage, bezugnehmend auf Fragestellung 1.0.18: Sind ePA und LEP in der Anwendung integriert? </t>
  </si>
  <si>
    <t>1.0.19</t>
  </si>
  <si>
    <t>Ist in der Anwendung die Übernahme verschiedener Patientenmerkmale und -parameter aus anderen Systemen (Erhebung außerhalb der Doku-Anwendung, z. B. KIS) bzw. Überleitung von Patientenmerkmalen und -parametern in andere Systeme (Erhebung innerhalb der Doku-Anwendung, z. B. Arztbrief) möglich? Voraussetzung: Zu den anderen Systemen bestehen übliche Schnittstellen.</t>
  </si>
  <si>
    <t xml:space="preserve">Bitte bestätigen Sie mit JA, dass dieser Punkt erfüllt werden kann. Listen Sie bitte auf, welche Daten übernommen werden können bzw. welche Anforderungen an die Übernahme in die Anwendung gestellt werden. Listen Sie bitte auf, welche Daten aus der Anwendung exportiert werden können bzw. welche Voraussetzungen für diesen Datentransfer erfüllt sein müssen. </t>
  </si>
  <si>
    <t>1.0.20</t>
  </si>
  <si>
    <t xml:space="preserve">Bitte bestätigen Sie mit JA, dass dieser Punkt erfüllt werden kann. Bitte stellen Sie dar, welche Möglichkeiten der Validierung von Daten Ihre Anwendung bietet.                                              </t>
  </si>
  <si>
    <t>1.0.21</t>
  </si>
  <si>
    <t xml:space="preserve">Bitte bestätigen Sie mit JA, dass dieser Punkt erfüllt werden kann.  Bitte stellen Sie dar, welche Möglichkeiten der Validierung von Labordaten Ihre Anwendung bietet. </t>
  </si>
  <si>
    <t xml:space="preserve">1.0.21a </t>
  </si>
  <si>
    <t>Bitte beantworten Sie die Anfrage.</t>
  </si>
  <si>
    <t>1.0.22</t>
  </si>
  <si>
    <t>1.0.23</t>
  </si>
  <si>
    <r>
      <t xml:space="preserve">Sind die Anwendung und die darin enthalteten Informationen lückenlos nutzbar, wenn der Patient die Station, Abteilung bzw. Klinik innerhalb eines stationären Aufenthaltes wechselt? </t>
    </r>
    <r>
      <rPr>
        <u/>
        <sz val="12"/>
        <rFont val="Calibri"/>
        <scheme val="minor"/>
      </rPr>
      <t>Anmerkung:</t>
    </r>
    <r>
      <rPr>
        <sz val="12"/>
        <rFont val="Calibri"/>
        <scheme val="minor"/>
      </rPr>
      <t xml:space="preserve"> Voraussetzung ist, dass die Anwendung in dem betreffenden Bereich implementiert ist. </t>
    </r>
  </si>
  <si>
    <t>1.0.24</t>
  </si>
  <si>
    <t>Kann in der Anwendung angezeigt werden, welche Klinik aktuell die Behandlungszuständigkeit hat? Kann auch die Historie des Patienten aufgezeigt werden?</t>
  </si>
  <si>
    <t>1.0.25</t>
  </si>
  <si>
    <r>
      <t xml:space="preserve">Ermöglicht die Anwendung die unmittelbare und vollständige sowie ortsunabhängige Einsichtnahme (inkl. Dokumentationen der Bereiche Anästhesie, Intensivbehandlung, Operationen, Medikation, Labordaten, Diagnostik-Befunde etc.) für entsprechend berechtigte Personen des Krankenhauses? </t>
    </r>
    <r>
      <rPr>
        <u/>
        <sz val="12"/>
        <rFont val="Calibri"/>
        <scheme val="minor"/>
      </rPr>
      <t>Anmerkung:</t>
    </r>
    <r>
      <rPr>
        <sz val="12"/>
        <rFont val="Calibri"/>
        <scheme val="minor"/>
      </rPr>
      <t xml:space="preserve"> Voraussetzung ist, dass die Anwendung in dem betreffenden Bereich implementiert ist. </t>
    </r>
  </si>
  <si>
    <t xml:space="preserve">Bitte bestätigen Sie mit JA, dass dieser Punkt erfüllt werden kann. Stellen Sie dies bitte nachvollziehbar dar. </t>
  </si>
  <si>
    <t>1.0.26</t>
  </si>
  <si>
    <t>Sind verschiedene Daten der Anwendung bei erneuter Aufnahme eines Patienten wieder nutzbar, d. h. werden vorhandene Daten als mögliche Eingabewerte angeboten (z.B. Stammdaten, Körpergröße, Allergien, Unverträglichkeiten, Diagnosen)? Voraussetzung: Von den anderen Systemen werden Daten geliefert über eine übliche Schnittstelle.</t>
  </si>
  <si>
    <t>1.0.27</t>
  </si>
  <si>
    <t>Können vom DIAKOMED oder der Anwendung definierte Pflicht-Felder anfangs mit dem Eintrag "noch nicht erhoben" ausgewiesen werden? Dies gilt für alle Pflicht-Felder. Pflicht-Felder sind vom DIAKOMED festzulegen, wenn diese nicht durch gesetzliche oder GBA-Vorgaben bereits als solche definiert sind.</t>
  </si>
  <si>
    <t>1.0.28</t>
  </si>
  <si>
    <t>Werden Aufgabenlisten berufsgruppenspezifisch (frei definiert bzw. vordefiniert für Berufsgruppen) automatisiert von der Anwendung zur Verfügung gestellt? Sind diese Aufgabenlisten individuell und/oder vordefiniert für Berufsgruppen formatierbar? Wird auf die Aufgabenlisten besonders aufmerksam gemacht (Symbole, Farben, automatisierte Mails o.ä.)?</t>
  </si>
  <si>
    <t>1.0.29</t>
  </si>
  <si>
    <r>
      <t xml:space="preserve">Können vorhandene Formulare verändert/angepasst/ergänzt und/oder auf Grundlage vorhandener Formulare neue Formulare erstellt werden durch ausgewählte Personen des AG? </t>
    </r>
    <r>
      <rPr>
        <u/>
        <sz val="12"/>
        <rFont val="Calibri"/>
        <scheme val="minor"/>
      </rPr>
      <t/>
    </r>
  </si>
  <si>
    <t>Bitte beantworten Sie die Anfrage. Bitte beschreiben Sie plausibel und nachvolziehbar Ihr entsprechendes Customizing- und Konfigurationskonzept.</t>
  </si>
  <si>
    <t>1.0.30</t>
  </si>
  <si>
    <t>Können einer Datenart bzw. einem Formular vom DIAKOMED für verschiedene Patientengruppen oder Fachbereiche verschiedene Merkmale zugewiesen werden, z. B. Überwachungsprotokoll zur Messung von Vitalwerten mit unterschiedlichen Vorgaben je nach Patientengruppe oder Fachbereich (xminütlich, xstündlich, täglich usw.) ?</t>
  </si>
  <si>
    <t>1.0.31</t>
  </si>
  <si>
    <t xml:space="preserve">Beinhaltet die Anwendung eine Signal-Information, sodass der Anwender auf aktuell anstehende Aufgaben aufmerksam gemacht wird. Die Frage zielt explizit auf mehr als "nur" eine Aufgabenliste, die aktiv abgerufen werden muss, ab. </t>
  </si>
  <si>
    <t>1.0.32</t>
  </si>
  <si>
    <t xml:space="preserve">Können in der Anwendung Textbausteine verwendet werden? </t>
  </si>
  <si>
    <t>1.0.33</t>
  </si>
  <si>
    <t xml:space="preserve">Für die Anwendung gilt Folgendes: Aus den vorhandenen Eintragungen wird automatisiert ein Pflegebericht, Pflegeüberleitbogen, Therapiebericht usw. (Dokument mit vom DIAKOMED definierten Daten und Eintragungen zur (digitalen) Übermittlung an weiterversorgende Einrichtungen) erstellt. </t>
  </si>
  <si>
    <t>Bitte bestätigen Sie mit JA, dass dieser Punkt erfüllt werden kann. Stellen Sie den Prozess dar.</t>
  </si>
  <si>
    <t>1.0.34</t>
  </si>
  <si>
    <t>1.0.35</t>
  </si>
  <si>
    <t xml:space="preserve">Ist innerhalb der Anwendung ein Zugriff auf andere digitale Kommunikationsanwendungen und -systeme möglich? Konkret geht es z. B. um die Einbindung der "Teledoc"-Anwendung (gemeinsame Behandlung von Patienten durch ein Team, dessen Mitglieder an unterschiedlichen Orten sind). Voraussetzung: Die entsprechende Anwendung verfügt über eine übliche Schnittstelle zum Datenaustausch. </t>
  </si>
  <si>
    <t xml:space="preserve">Anfrage, bezugnehmend auf Fragestellung 1.0.35: Wie können andere digitale Anwendungen und Systeme in Ihre Anwendung integriert werden? </t>
  </si>
  <si>
    <t>1.0.36</t>
  </si>
  <si>
    <t xml:space="preserve">Ist für Teile der Anwendung definierbar, dass nur eine Person dieses Dokument bearbeiten darf? Erst wenn diese Person das Formular/elektronische Eingabemaske geschlossen hat, ist dieses für andere Personen bearbeitbar (z. B. Medikationsanordnung). Kann das Dokument in dieser "geschlossenen" Zeit von anderen Personen eingesehen werden, z. B. in Form eines Leserechts? </t>
  </si>
  <si>
    <t xml:space="preserve">Bitte bestätigen Sie mit JA, dass dieser Punkt erfüllt werden kann. Stellen Sie dar, wie in Ihrer Anwendung Anwenderrollen definiert werden können. </t>
  </si>
  <si>
    <t>1.0.37</t>
  </si>
  <si>
    <t xml:space="preserve">Kann die Anwendung folgendes automatisch zur Verfügung stellen: "Pflegeminuten je Pflegemaßnahme zur Kalkulation des Pflegebedarfes in Zeiteinheiten je Patientin/Patient"? Kann die Anwendung diese Daten nach entsprechenden Vorgaben automatisiert weiterverarbeiten  (z. B. Ausleitung der PPR 2.0 auf Basis der Pflegemaßnahmen/Pflegeminuten)? Können die Rechenergebnisse exportiert werden (z. B. als CSV Datei)?  </t>
  </si>
  <si>
    <t>1.0.38</t>
  </si>
  <si>
    <t>Kann gewährleistet werden, dass alle archivierungspflichtigen patientenbezogenen Daten nach Abschluss der Behandlung aus der Anwendung in PDF-Dokumente exportiert werden können, welche im Anschluss durch den AG digital archivierbar sind?</t>
  </si>
  <si>
    <t>1.0.39</t>
  </si>
  <si>
    <t>1.0.40</t>
  </si>
  <si>
    <t>1.0.41</t>
  </si>
  <si>
    <t>1.0.42</t>
  </si>
  <si>
    <t xml:space="preserve">Kann die Anwendung bei der Durchführung klinisch-wissenschaftlicher Studien unterstützen, z. B. durch Auswahl von Patienten anhand bestimmter Merkmale oder Bereitstellung anonymisierter Daten für entsprechende Auswertungen? </t>
  </si>
  <si>
    <t>1.0.43</t>
  </si>
  <si>
    <t>Kann die Anwendung bei der Umsetzung von hygienebezogenen Maßnahmen unterstützen, z. B. durch  Bereitstellung anonymisierter Daten für entsprechende Auswertungen?</t>
  </si>
  <si>
    <t>1.0.44</t>
  </si>
  <si>
    <t xml:space="preserve">Kann die Anwendung mit einem System zur automatisierten und sprachbasierten Dokumentation von Pflege- und Behandlungsleistungen kombiniert werden? Stellen Sie die Möglichkeiten dar. </t>
  </si>
  <si>
    <t xml:space="preserve">Bitte bestätigen Sie mit JA, dass dieser Punkt erfüllt werden kann. Stellen Sie ein mögliches Szenario kurz dar. </t>
  </si>
  <si>
    <t>1.1</t>
  </si>
  <si>
    <t>1.1.1</t>
  </si>
  <si>
    <r>
      <rPr>
        <b/>
        <i/>
        <sz val="12"/>
        <rFont val="Calibri"/>
        <scheme val="minor"/>
      </rPr>
      <t>IT-technische Anforderungen Infrastruktur System, Softwarekonfiguration</t>
    </r>
    <r>
      <rPr>
        <sz val="12"/>
        <rFont val="Calibri"/>
        <scheme val="minor"/>
      </rPr>
      <t xml:space="preserve">
Der AG betreibt in 2 Rechenzentren eine Virtualisierungsinfrastruktur auf Basis VMWare</t>
    </r>
    <r>
      <rPr>
        <sz val="11"/>
        <rFont val="Calibri"/>
      </rPr>
      <t xml:space="preserve"> </t>
    </r>
    <r>
      <rPr>
        <sz val="12"/>
        <rFont val="Calibri"/>
      </rPr>
      <t xml:space="preserve">vSphere 7.0 mit hochredundanter Storageinfrastruktur. Entsprechende Ressourcen für die Serverkomponenten der Anwendung sind somit vorhanden bzw. werden nach Benennung der Systemvoraussetzungen durch den AG zur Verfügung gestellt. Innerhalb dieser Virtualisierungsinfrastruktur betreibt der AG eine Terminalserverumgebung auf Basis Microsoft Windows Server 2016. Diese Terminalserverinfrastruktur ist Basis für ca. 80% der PC-Arbeitsplätze, welche mit ThinClients ausgestattet sind. Die weiteren Arbeitsplätze sind mit Microsoft Windows 10 Enterprise ausgestattet. Diese Arbeitsplätze sollen zukünftig die Basis für ein Notfallkonzept (Medikation, digitale Kurve) sein und Daten lokal vorhalten. </t>
    </r>
  </si>
  <si>
    <t>1.1.2</t>
  </si>
  <si>
    <t>Datenblätter/Handbücher aus welchen die Systemvoraussetzungen der einzelnen Komponenten der Anwendung hervorgehen, sind den Ausschreibungsunterlagen beizulegen.</t>
  </si>
  <si>
    <t>1.1.3</t>
  </si>
  <si>
    <t>Die Serverkomponenten sind innerhalb der genannten Virtualisierungsplattform lauffähig. Diese Konstellation wird durch den AN unterstützt.</t>
  </si>
  <si>
    <t>1.1.4</t>
  </si>
  <si>
    <t>1.1.5</t>
  </si>
  <si>
    <t>Lizenzen für notwendige Serverbetriebssysteme werden durch den AG kostenfrei gestellt oder sind Bestandteil des Angebotes im Rahmen dieser Ausschreibung. Lizenzen für notwendige Serversysteme mit Microsoft Windows Server 2022 Datacenter (auch Downgrade) auf der genannten Virtualisierungsinfrastruktur können durch den AG gestellt werden. Bei ausschließlicher Nutzung dieser Lizenzen kann dieser Punkt ebenfalls als erfüllt angegeben werden.</t>
  </si>
  <si>
    <t>Bitte bestätigen Sie mit JA, wenn dieser Punkt erfüllt werden kann.</t>
  </si>
  <si>
    <t>1.1.6</t>
  </si>
  <si>
    <t>Sofern die Anwendung ein Datenbanksystem Microsoft SQL Server 2017/2019/2022 unterstützt/ fordert, ist der Betrieb auf einem zentralen SQL-Cluster des AG zulässig und supported. (Bitte vermerken Sie, wenn dies nur in einer separaten Instanz zulässig ist.). Sofern eine abweichende Datenbanklösung zum Einsatz kommt, welche ebenfalls Wartung ohne Ausfallzeit ermöglicht, ist das Kriterium ebenfalls erfüllt.</t>
  </si>
  <si>
    <t>Bitte bestätigen Sie mit JA, wenn dieser Punkt erfüllt werden kann und stellen Sie kurz Ihren Ansatz hinsichtlich Datenhaltung dar.</t>
  </si>
  <si>
    <t>1.1.7</t>
  </si>
  <si>
    <t>Die Verantwortung für die Betriebssysteme inkl. grundlegender Installation der Datenbank liegen beim AG. Der AN benötigt für seinen Teil der Installation keine administrativen Rechte im Betriebssystem oder dem Datenbanksystem.</t>
  </si>
  <si>
    <t>1.1.8</t>
  </si>
  <si>
    <t>Die Softwarelösung besitzt eine integrierte Funktion, die eine administrative Benachrichtigung der Nutzer von zentraler Stelle aus unterstützt (z.B. durch Pop-Up Fenster).</t>
  </si>
  <si>
    <t>1.1.9</t>
  </si>
  <si>
    <t>Die Softwarelösung ist ohne eine permanente Internetverbindung lauffähig. Notwendige Firewallregeln werden im Rahmen der Umsetzung durch den AG kommuniziert.</t>
  </si>
  <si>
    <t>1.1.10</t>
  </si>
  <si>
    <t>Eine Sommer- / Winterzeitumstellung erfolgt ohne Systemunterbrechung und ohne Eingriff durch das Betriebspersonal des Auftraggebers oder Auftragnehmers.</t>
  </si>
  <si>
    <t>1.1.11</t>
  </si>
  <si>
    <t xml:space="preserve">Im Angebot enthalten ist auch eine durch den AG nutzbare Formular-Designer/-Generator-Komponente, mit welcher Dokumentationsformulare/-masken erstellt und angepasst werden können. Eine Keyuser-Schulung ist dabei Bestandteil der Kostenaufstellung. </t>
  </si>
  <si>
    <t>1.1.12</t>
  </si>
  <si>
    <t>Vom AG vorgenommene Konfigurationsänderung werden bei Arbeiten im Zuge der Softwarepflege und bei Updates sowie Upgrades nicht durch den AN überschrieben bzw. können durch einfache, zeitlich wenig aufwändige Maßnahmen wieder eingespielt werden.</t>
  </si>
  <si>
    <t>1.1.13</t>
  </si>
  <si>
    <t>Durch den AG können bei Bedarf 3 Systemumgebungen installiert werden: Testsystem, Schulungs-/Zertifizierungssystem sowie das Produktivsystem.</t>
  </si>
  <si>
    <t>1.1.14</t>
  </si>
  <si>
    <t>Die Anwendung verhindert aktiv eine Mehrfachanmeldung eines Benutzers an verschiedenen Stellen innerhalb der Anwendung.</t>
  </si>
  <si>
    <t>1.1.15</t>
  </si>
  <si>
    <t>Die Konfiguration aller auf die Darstellung/Eingabe der Dokumentation für den Benutzer relevanter Parameter ist versioniert (Konfiguration von Formularen, Dokumentationsmasken, Konstanten, Möglichkeiten für Berichtgenerierung etc.). Die Anwendung besitzt darüber hinaus Export- und Importfunktionen, welche Sicherung und Wiederherstellung eines älteren Standes ermöglichen.</t>
  </si>
  <si>
    <t>1.1.16</t>
  </si>
  <si>
    <t>Der Zugriff auf die Konfiguration der Anwendung ist über Rechtevergabe (Benutzer/ Gruppen) administrierbar.</t>
  </si>
  <si>
    <t>1.1.17</t>
  </si>
  <si>
    <t>Aus der Testumgebung heraus können die freigegebenen Konfigurationsversionen in die Produktivumgebung übertragen werden.</t>
  </si>
  <si>
    <t>1.1.18</t>
  </si>
  <si>
    <t>Das Einspielen einer Konfigurationsänderung ist ohne Ausfall der Produktivumgebung möglich.</t>
  </si>
  <si>
    <t>1.1.19</t>
  </si>
  <si>
    <t>Für die Kommunikation zwischen Client- und Serverkomponente stellt der AG seine Netzwerkinfrastruktur bereit. Zusätzlich zu ortsgebunden Arbeitsplätzen ist mobiles Arbeiten über die vorhandene WLAN-Infrastruktur möglich.</t>
  </si>
  <si>
    <t>1.1.20</t>
  </si>
  <si>
    <t xml:space="preserve">Die Clientkomponente hält die Daten der aktuell geöffneten Station bzw. Bereiches auch bei Unterbrechung der Netzwerkverbindung zur Serverkomponente bis zur Beendigung des Clients vor. Sobald die Netzwerkverbindung wieder hergestellt wurde, erfolgt ein automatischer Abgleich. </t>
  </si>
  <si>
    <t>1.1.21</t>
  </si>
  <si>
    <t>1.1.22</t>
  </si>
  <si>
    <t>Die Anwendung kann vollumfänglich mit den eingesetzten Visitenwagen genutzt werden. (Modell Onyx Venus 222E)</t>
  </si>
  <si>
    <t>1.1.23</t>
  </si>
  <si>
    <t xml:space="preserve">Die Anwendung kann auf mobilen Endgeräten (Tablets) genutzt werden und ist für diese optimiert. </t>
  </si>
  <si>
    <t>1.1.24</t>
  </si>
  <si>
    <r>
      <t xml:space="preserve">Die Anwendung kann </t>
    </r>
    <r>
      <rPr>
        <u/>
        <sz val="12"/>
        <rFont val="Calibri"/>
        <scheme val="minor"/>
      </rPr>
      <t>vollumfänglich</t>
    </r>
    <r>
      <rPr>
        <sz val="12"/>
        <rFont val="Calibri"/>
        <scheme val="minor"/>
      </rPr>
      <t xml:space="preserve"> auf mobilen Endgeräten (Tablets) genutzt werden und ist für diese optimiert. </t>
    </r>
  </si>
  <si>
    <t>Bitte bestätigen Sie mit JA, wenn  dieser Punkt erfüllt werden kann.</t>
  </si>
  <si>
    <t>1.1.25</t>
  </si>
  <si>
    <t>1.1.26</t>
  </si>
  <si>
    <t>1.1.27</t>
  </si>
  <si>
    <t>Die Benutzeroberfläche auf mobilen Endgeräten unterscheidet sich nicht von der Ansicht für Visitenwagen oder stationäre PCs</t>
  </si>
  <si>
    <t>1.1.28</t>
  </si>
  <si>
    <t>Die Applikation unterstützt vollumfänglich die Eingabe über einen nativen digitalen Stift.</t>
  </si>
  <si>
    <t>1.1.29</t>
  </si>
  <si>
    <t>Für die Eingabe von Texten in Freitextfeldern kann jederzeit im Betrieb von Stift auf Tastatur und Mauseingabe gewechselt werden.</t>
  </si>
  <si>
    <t>1.1.30</t>
  </si>
  <si>
    <t>Die Anwendung ermöglicht es die Bildschirmauflösung dem Endgerät entsprechend anzupassen.</t>
  </si>
  <si>
    <t>1.1.31</t>
  </si>
  <si>
    <t>Innerhalb der Anwendung sind Schriftart und Schriftgröße anpassbar..</t>
  </si>
  <si>
    <t>1.1.32</t>
  </si>
  <si>
    <t>Die Anwendung unterstützt den Benutzer durch Anzeige von kontextbezogenen Hilfetexten oder kontextbezogenen Zusatzinformationen (Mouse-Over).</t>
  </si>
  <si>
    <t>Bitte bestätigen Sie mit JA, wnn  dieser Punkt erfüllt werden kann.</t>
  </si>
  <si>
    <t>1.1.33</t>
  </si>
  <si>
    <t>Die Anwendung aktualisiert die angezeigten Informationen dynamisch.</t>
  </si>
  <si>
    <t>1.1.34</t>
  </si>
  <si>
    <t>Die Anwendung ermöglicht mehreren Benutzern zeitgleich auf die Akte lesend und schreibend zugreifen. Eine integrierte Programmlogik verhindert entsprechen der hinterlegten Konfiguration widersprüchliche Eingaben. Die logische Konsistenz ist auch über Offline Phasen hinweg sichergestellt.</t>
  </si>
  <si>
    <t>1.1.35</t>
  </si>
  <si>
    <t>Es existieren keine Einschränkungen hinsichtlich der Anzahl gleichzeitig angemeldeter Benutzer.</t>
  </si>
  <si>
    <t>1.1.36</t>
  </si>
  <si>
    <t>Ist ein Wechsel des Stationskontextes ohne Ab- und Anmelden für einen berechtigten Benutzer möglich?</t>
  </si>
  <si>
    <t>1.1.37</t>
  </si>
  <si>
    <t xml:space="preserve">Der Wechsel zwischen Benutzern erfolgt durch An- und Abmelden. Liegen Erfahrungen mit Authentifizierungslösungen (Single Sign On) wie z.B. Imprivata OneSign vor. Können medizinische Workflows (ärztliche Anordnungen durch erneutes Authentifizieren innerhalb der Anwendung(z.B. durch Pop-Up-Fenster) mit einer derartigen Lösung abgebildet werden. </t>
  </si>
  <si>
    <t>Bitte stellen Sie Ihre Lösung dar.</t>
  </si>
  <si>
    <t>1.1.38</t>
  </si>
  <si>
    <r>
      <rPr>
        <b/>
        <i/>
        <sz val="12"/>
        <rFont val="Calibri"/>
        <scheme val="minor"/>
      </rPr>
      <t>IT-technische Anforderungen Schnittstellen</t>
    </r>
    <r>
      <rPr>
        <sz val="12"/>
        <rFont val="Calibri"/>
        <scheme val="minor"/>
      </rPr>
      <t xml:space="preserve">
Für die Kommunikation mit KIS, DMS und weiteren Drittsystemen steht ein zentraler Kommunikationsserver zur Verfügung welcher vorrangig genutzt werden soll. Der eingesetzte Kommunikationsserver besitzt zum vorhandenen KIS-Systeme der Fa. Mesalvo GmbH - ClinicCentre folgende Schnittstellen, welche für die HL7-Kommunikation genutzt werden können:
 - HL7-ADT (out)
 - HL7-ORM (out)
 - HL7-ORR (in)
 - HL7-ORU (in)
 - HL7-MDM (in)
 - HL7-DFT (in)
 - HL7-BAR (in)</t>
    </r>
    <r>
      <rPr>
        <sz val="12"/>
        <color indexed="2"/>
        <rFont val="Calibri"/>
        <scheme val="minor"/>
      </rPr>
      <t xml:space="preserve">
</t>
    </r>
    <r>
      <rPr>
        <sz val="12"/>
        <rFont val="Calibri"/>
        <scheme val="minor"/>
      </rPr>
      <t>Für die Kommunikation mit dem LIS der Fa. Mesalvo GmbH - LabCentre steht folgende Schnittstelle zur Verfügung: 
 - HL7-ORU 
Die Laboranforderung erfolgt aktuell direkt im LIS und nicht über eine Schnittstelle. Eine Umstellung ist hier nicht geplant.
Der AN verantwortet im Bereich der Schnittstellen die Bereiche, welcher er selbst manipulieren kann.</t>
    </r>
  </si>
  <si>
    <t>1.1.39</t>
  </si>
  <si>
    <t>1.1.40</t>
  </si>
  <si>
    <t>Die Anwendung besitzt HL7 -Schnittstellen zur Kommunikation mit den Kommunikationsserver:
ADT (in), ORU (in), MDM (out)</t>
  </si>
  <si>
    <t>1.1.41</t>
  </si>
  <si>
    <t xml:space="preserve">Die Anwendung besitzt HL7 -Schnittstellen zur Kommunikation mit den Kommunikationsserver:
ADT (in), ORU (in), MDM (out), ORU (out), BAR (out), DFT (out) </t>
  </si>
  <si>
    <t>1.1.42</t>
  </si>
  <si>
    <t>Die Anwendung unterstützt die Übernahme von Patientenstamm- und Falldaten aus dem KIS mittels genannter HL7-Schnittstelle (ADT). Hierzu zählen: Vorname, Nachname, Geburtsdatum, Geschlecht, Patienten-ID, Fallnummer, Aufnahmedatum, aktuelle Station/Fachabteilung</t>
  </si>
  <si>
    <t>1.1.43</t>
  </si>
  <si>
    <t>Zusätzlich zur vorgenannten Übernahme ist weiterhin die Übernahme der Versicherungsdaten und Sozialdaten aus dem KIS möglich.</t>
  </si>
  <si>
    <t>1.1.44</t>
  </si>
  <si>
    <t>Zusätzlich zur vorgenannten Übernahme ist weiterhin die Übernahme von Patientenmerkmalen (z.B. Allergien, Implantate u.a.) aus dem KIS möglich.</t>
  </si>
  <si>
    <t>1.1.45</t>
  </si>
  <si>
    <t>Zusätzlich zur vorgenannten Übernahme ist die Übernahme des gesamten ADT-Datensatzes aus dem KIS möglich.</t>
  </si>
  <si>
    <t>1.1.46</t>
  </si>
  <si>
    <t>Die Anwendung nutzt einen eigenen integrierten Kommunikationsserver zur Kapselung der Schnittstellen</t>
  </si>
  <si>
    <t>1.1.47</t>
  </si>
  <si>
    <t xml:space="preserve">Die Anwendung ermöglicht es, Befunde aus Subsystemen integrieren zu können: Labor (HL7-ORU, inklusive Berücksichtigung von Grenzwerten und Gruppen, die das Laborsystem evtl. verschickt) oder auch Befunde aus dem KIS ( HL7-ORU) </t>
  </si>
  <si>
    <t>1.1.48</t>
  </si>
  <si>
    <t>Im KIS besteht die Möglichkeit, Drittsysteme direkt im Patientenkontext zu starten. Die Anwendung lässt den Fremdaufruf zu inkl. der Übergabe von Parametern des Patienten- und Fallkontext</t>
  </si>
  <si>
    <t>1.1.49</t>
  </si>
  <si>
    <t>Zusätzlich lässt sich per Fremdaufruf auch der angemeldete Benutzer des KIS weiterverarbeiten in der Form, dass dieser, sofern in der Anwendung existent, automatisiert angemeldet wird. (SingleSignOn)</t>
  </si>
  <si>
    <t>1.1.50</t>
  </si>
  <si>
    <t>Es muss verhindert werden können, dass bei Aufruf der Patientenkurve aus dem KIS die Patientenauswahl verändert wird (Einzelpatientaufruf)</t>
  </si>
  <si>
    <t>1.1.51</t>
  </si>
  <si>
    <t>Automatisierter, kostenfreier strukturierter Export aller Informationen / Daten in der Patientenkurve z.B. in ein Data-Warehouse / Filesystem ODER Zugriffsrechte des Auftraggebers auf die Produktivdatenbank der Applikation in beliebiger Form ohne Zusatzkosten</t>
  </si>
  <si>
    <t>1.1.52</t>
  </si>
  <si>
    <t>Aus der Anwendung heraus ist der Aufruf des vorhandenen PACS Viewers (aycan Digitalsysteme GmbH - aycan web/ Web-Applikation) im Patientenkontext / Objektkontext möglich.</t>
  </si>
  <si>
    <t>1.1.53</t>
  </si>
  <si>
    <t>Aus der Anwendung heraus ist der Aufruf der elektronischen Patientenakte im vorhandenen DMS (Fa. Nexus/Marabu GmbH - PEGASOS/ WebApplikation oder Desktopapplikation) im Patientenkontext / Objektkontext möglich.</t>
  </si>
  <si>
    <t>1.1.54</t>
  </si>
  <si>
    <t>Aus der Anwendung heraus ist der Aufruf auf den CIRS-Content des CMS (Fa. Nexus/Marabu GmbH - Curator/  WebApplikation) möglich.</t>
  </si>
  <si>
    <t>1.1.55</t>
  </si>
  <si>
    <t>Weitere Fremdprogrammaufrufe aus dem Patienten-/Fallkontext heraus werden unterstützt - wenn das aufgerufene System diese Funktionalität auch zulässt.</t>
  </si>
  <si>
    <t>1.1.56</t>
  </si>
  <si>
    <r>
      <t xml:space="preserve">Alle </t>
    </r>
    <r>
      <rPr>
        <u/>
        <sz val="12"/>
        <rFont val="Calibri"/>
        <scheme val="minor"/>
      </rPr>
      <t>aktuell</t>
    </r>
    <r>
      <rPr>
        <sz val="12"/>
        <rFont val="Calibri"/>
        <scheme val="minor"/>
      </rPr>
      <t xml:space="preserve"> verfügbaren Schnittstellen aus den Bereichen HL7, IHE, FHIR werden durch den AN nach Auftragsvergabe lizenzkostenfrei zur Verfügung gestellt. </t>
    </r>
  </si>
  <si>
    <t>1.1.57</t>
  </si>
  <si>
    <r>
      <t xml:space="preserve">Alle </t>
    </r>
    <r>
      <rPr>
        <u/>
        <sz val="12"/>
        <rFont val="Calibri"/>
        <scheme val="minor"/>
      </rPr>
      <t>zukünftig,</t>
    </r>
    <r>
      <rPr>
        <sz val="12"/>
        <rFont val="Calibri"/>
        <scheme val="minor"/>
      </rPr>
      <t xml:space="preserve"> d.h. nach Projektende,</t>
    </r>
    <r>
      <rPr>
        <sz val="12"/>
        <rFont val="Calibri"/>
        <scheme val="minor"/>
      </rPr>
      <t xml:space="preserve"> verfügbaren Schnittstellen aus den Bereichen HL7, IHE, FHIR werden durch den AN nach Auftragsvergabe lizenzkostenfrei zur Verfügung gestellt. </t>
    </r>
  </si>
  <si>
    <t>1.1.58</t>
  </si>
  <si>
    <t>Lediglich notwendige Spezial-Schnittstellen wie z. B. umfangreiche proprietäre Schnittstellen fallen nicht unter die beiden vorangegangenen Forderungen dieses LVs.</t>
  </si>
  <si>
    <t>1.1.59</t>
  </si>
  <si>
    <t>Die Anwendung unterstützt ausgehende Nachrichten zur Unterstützung der Arztbriefschreibung im KIS im Form von Textbefunden (HL7-ORU) oder als formatiertes Dokument (HL7-MDM).</t>
  </si>
  <si>
    <t>1.1.60</t>
  </si>
  <si>
    <t xml:space="preserve">Zur Unterstützung der Arztbriefschreibung im KIS unterstützt die Anwendung die Übergabe der Entlassmedikation.
</t>
  </si>
  <si>
    <t>1.1.61</t>
  </si>
  <si>
    <t xml:space="preserve">Die Anwendung ermöglicht die Verarbeitung von Leistungsanforderungen des KIS (z. B. für diagnostische Untersuchungen, Wunddokumentation oder Leistungen der Physiotherapie). Hierbei erfolgt die Auftragsübermittlung per HL7-ORM. Die Übermittlung des Auftragsstatus an das KIS kann per HL7-ORR oder durch auftragsbezogene Übermittlung des Befundes per HL7-MDM erfolgen. </t>
  </si>
  <si>
    <t>1.1.62</t>
  </si>
  <si>
    <t>Anforderungen können direkt an das KIS übergeben werden und es kann auch der Status dieser Anforderung in der Patientenkurve automatisch angezeigt werden (sog. "Order Entry") - nur soweit wie die Verantwortung für die Schnittstelle beim Auftragnehmer reicht, dieser also die Schnittstelle manipulieren kann.</t>
  </si>
  <si>
    <t>1.1.63</t>
  </si>
  <si>
    <t>IT-technische Anforderungen Datenhaltung/ Datenbestand/ Datensicherung</t>
  </si>
  <si>
    <t>1.1.64</t>
  </si>
  <si>
    <t>Stellen Sie kurz ihr Datensicherungskonzept vor (Verantwortlichkeiten, übliche Sicherungszeiten und Sicherungsintervalle, kontinuierliche Datensicherung)</t>
  </si>
  <si>
    <t>1.1.65</t>
  </si>
  <si>
    <t>Die Anwendung speichern keine Patientendaten permanent lokal auf der Hardware der Endgeräte.</t>
  </si>
  <si>
    <t>1.1.66</t>
  </si>
  <si>
    <t>1.1.67</t>
  </si>
  <si>
    <t>1.1.68</t>
  </si>
  <si>
    <t>Bitte bestätigen Sie mit JA, wenn dieser Punkt erfüllt werden kann und skizzieren Sie Ihren Ansatz.</t>
  </si>
  <si>
    <t>1.1.69</t>
  </si>
  <si>
    <t>1.1.70</t>
  </si>
  <si>
    <t>Die Medikamentendatenbank dieser Komponente kann mit Informationen einer Hausliste ergänzt werden, welche durch automatisierte Imports aus anderen Systemen aktualisiert werden kann.</t>
  </si>
  <si>
    <t>1.1.71</t>
  </si>
  <si>
    <t>IT-technische Anforderungen Benutzerverwaltung/ Rechtekonzept</t>
  </si>
  <si>
    <t>1.1.72</t>
  </si>
  <si>
    <t>1.1.73</t>
  </si>
  <si>
    <t>Der Benutzerdatenimport aus dem AD/LDAP kann auf Basis von AD-Gruppen erfolgen, welche als Basis einer Rollen-/Rechtezuordnung in der Anwendung dienen können.</t>
  </si>
  <si>
    <t>1.1.74</t>
  </si>
  <si>
    <t>Die Authentifizierung des Benutzers mittels Nutzername/ Passwort kann direkt gegen das AD/LDAP erfolgen.</t>
  </si>
  <si>
    <t>1.1.75</t>
  </si>
  <si>
    <t>Die Übergabe von Anmeldedaten per URL- bzw. Commandlineaufruf ist möglich.</t>
  </si>
  <si>
    <t>1.1.76</t>
  </si>
  <si>
    <t>1.1.77</t>
  </si>
  <si>
    <t>Die Anwendung ermöglicht die Erzeugung eines universell lesbaren und druckbaren Tagesberichts im PDF-Format. Der Bericht enthält die alle behandlungsrelevanten Patienteninformationen (Kurve) der einzelnen Patienten der letzten 24 Stunden. Der Bericht lässt in vordefinierten Intervallen automatisiert erzeugen.</t>
  </si>
  <si>
    <t>1.1.78</t>
  </si>
  <si>
    <t>Ebenso ist die Erzeugung eines vollständigen Berichtes im PDF-Format möglich (Behandlungsfallbezug).</t>
  </si>
  <si>
    <t>1.1.79</t>
  </si>
  <si>
    <t>1.1.80</t>
  </si>
  <si>
    <t>Der Ausdruck vollständiger PDF-Patientenkurven zum Zeitpunkt der Druckanforderung ist möglich.</t>
  </si>
  <si>
    <t>1.1.81</t>
  </si>
  <si>
    <t>Die Anwendung bietet eine nutzertransparente Unterstützung eines online/offline Betriebes (automatische On-/Offline Synchronisation) bei instabiler Netzwerkverbindung (WLAN) ohne Unterbrechung von Benutzereingaben zumindest bei allen Patienten im zuletzt ausgewählten Patientenzimmer.</t>
  </si>
  <si>
    <t>1.1.82</t>
  </si>
  <si>
    <r>
      <t xml:space="preserve">Im Online-Modus bietet die Anwendung </t>
    </r>
    <r>
      <rPr>
        <sz val="12"/>
        <rFont val="Calibri"/>
        <scheme val="minor"/>
      </rPr>
      <t>die Möglichkeit der Sessionmitnahme auf anderes Gerät bzw. nach erneuter Anmeldung (Windows). Auch der Erhalt der Session bei Gerätedefekt/Akkuausfall ohne Datenverlust kann im Online-Modus gewährleistet werden.</t>
    </r>
  </si>
  <si>
    <t>1.1.83</t>
  </si>
  <si>
    <t>Die Benutzer können im Offline-Modus weiter dokumentieren (mindestens innerhalb der Patienten eines Raumes / Zimmers)</t>
  </si>
  <si>
    <t>1.1.84</t>
  </si>
  <si>
    <t>Sofern eine Verbindung wieder hergestellt ist und das Gerät sich im Online-Modus befindet, erfolgt eine kontinuierliche automatische Rücksynchronisation inklusive der Daten, die im Offline-Modus erfasst wurden.</t>
  </si>
  <si>
    <t>1.1.85</t>
  </si>
  <si>
    <t>IT-technische Anforderungen Sonstiges</t>
  </si>
  <si>
    <t>1.1.86</t>
  </si>
  <si>
    <t>Wird die Anwendung als Medizinprodukt gewertet?</t>
  </si>
  <si>
    <t xml:space="preserve">Stellen Sie ihr diesbezügliches Konzept bzw. Ihre Vorstellungen kurz vor. </t>
  </si>
  <si>
    <t>1.2</t>
  </si>
  <si>
    <t>Softwarepflege/ Support</t>
  </si>
  <si>
    <t>1.2.1</t>
  </si>
  <si>
    <t>1.2.2</t>
  </si>
  <si>
    <t xml:space="preserve">Der AN bietet für die Softwarelösung einen erweiterten Support (24x7) an. Erreichbar ist der AN über eine Hotline. </t>
  </si>
  <si>
    <t>1.2.3</t>
  </si>
  <si>
    <t>Geben Sie die jährliche Vergütung für den möglichen erweiterten Support (24x7) und die Hotline an.</t>
  </si>
  <si>
    <t>1.2.4</t>
  </si>
  <si>
    <t>Updates, Upgrades, Hotfixes, Patches für beauftragten Komponenten der Softwarelösung sind bereits finanziell in den Aufwänden für die Softwarepflege inkludiert.</t>
  </si>
  <si>
    <t>1.2.5</t>
  </si>
  <si>
    <t>Die Softwarepflege wird durch den AN remote durchgeführt unter den Bedingungen des im Bereich Datenschutz aufgeführten und abzuschliessenden AV-Vertages.</t>
  </si>
  <si>
    <t>1.2.6</t>
  </si>
  <si>
    <t>Die Softwarepflege beinhaltet neben der Störungs- und Mängelbeseitigung auch die Installation von notwendigen Updates, Upgrades, Hotfixes, Patches. Dies betrifft nicht Betriebssystemkomponenten auf den Systemen der Softwarelösung. Die Verantwortung liegt hier auf Seiten des AG.</t>
  </si>
  <si>
    <t>1.2.7</t>
  </si>
  <si>
    <t>Die vereinbarten Supportleistungen beinhalten die Wiederherstellung der Betriebsbereitschaft des Gesamtsystems (Störungsbeseitigung).</t>
  </si>
  <si>
    <t>1.2.8</t>
  </si>
  <si>
    <t>Die vereinbarten Supportleistungen beinhalten die Wiederherstellung der Betriebsbereitschaft des Gesamtsystems (Störungsbeseitigung) bei garantierter Reaktionszeit für die jeweiligen Mängelklassen während der vereinbarten Servicezeiten:
     * betriebsverhindernder Mangel: &lt;/= 1 Stunden
     * betriebsbehindernder Mangel:  &lt;/= 2 Stunden
     * Leichter Mangel:  &lt;/= 8 Stunden</t>
  </si>
  <si>
    <t>1.2.9</t>
  </si>
  <si>
    <t>1.2.9a</t>
  </si>
  <si>
    <t>1.2.10</t>
  </si>
  <si>
    <t>Hervorgerufene Probleme, welche durch neue oder geänderte Funktionalitäten in Release, Updates oder Patches verursacht werden,  behebt der AN kurzfristig (bei Bedarf auch vor Ort) kostenlos.</t>
  </si>
  <si>
    <t>1.2.11</t>
  </si>
  <si>
    <t>Der AN garantiert, dass alle von ihm vorgenommenen Programmanpassungen, zusätzlich programmierte Funktionen/Auswertungen auch nach einem Wechsel des Releases qualitativ gleichwertig zur Verfügung stehen. Die hierdurch entstehenden Kosten gehen zu Lasten des AN.</t>
  </si>
  <si>
    <t>1.2.12</t>
  </si>
  <si>
    <t>Eine maximale Ausfallzeit von Servern bei Softwarepflegearbeiten (Udateinstallation Major Releases) von 30 Minuten wird nicht überschritten.</t>
  </si>
  <si>
    <t>1.2.13</t>
  </si>
  <si>
    <t>Unter Nutzung der o.g. Offline-Funktionalität können Benutzer bei kleineren Softwarepflegearbeiten (Hot- und Bugfixes, Patches) weiterarbeiten. Skizzieren Sie in diesem Zusammenhang Ihr Konzept für die Installation von Major Releases bezogen auf einen möglichen Zugriff auf Patientendaten.</t>
  </si>
  <si>
    <t xml:space="preserve">Bitte bestätigen Sie mit JA, wenn dieser Punkt erfüllt werden kann und skizzieren Sie Ihren Ansatz. </t>
  </si>
  <si>
    <t>1.2.14</t>
  </si>
  <si>
    <t>Dem AG steht ein Ticketsystem zur Verfügung gestellt, in dem alle eingereichten Tickets, der Status der Bearbeitung sowie die Rückmeldungen des AN gespeichert werden und vom AG jederzeit von berechtigten Benutzern eingesehen werden können.</t>
  </si>
  <si>
    <t>1.2.15</t>
  </si>
  <si>
    <t>Bei Einspielen neuer Updates und Upgrades werden alle neuen, veränderten oder nicht mehr zur Verfügung stehenden Features ausführlich beschrieben und dem AG proaktiv als PDF zur Verfügung gestellt.</t>
  </si>
  <si>
    <t>1.2.16</t>
  </si>
  <si>
    <t>Sämtliche Updates und Upgrades werden dem AG angemessen im Voraus angekündigt und mit dem AG abgestimmt. Ausgenommen hiervon sind Sicherheitsupdates.</t>
  </si>
  <si>
    <t>1.2.17</t>
  </si>
  <si>
    <t>Softwarepflegearbeiten werden über eine gesicherte Verbindung durchgeführt und vorab mit dem AG abgestimmt. Jeder Zugriff wird zusätzlich beim AN protokolliert und auf Verlangen des AG ausgehändigt. Bitte benennen Sie die präferierte Verbindungstechnologie.</t>
  </si>
  <si>
    <t>1.2.18</t>
  </si>
  <si>
    <t>1.2.19</t>
  </si>
  <si>
    <t>Es wird die Zusatzvereinbarung zum Datenschutz abgeschlossen (Auftragsverarbeitungsvertrag).</t>
  </si>
  <si>
    <t>1.3</t>
  </si>
  <si>
    <t>Dienstleistungen/ Anforderungen Auftragnehmer</t>
  </si>
  <si>
    <t>1.3.2</t>
  </si>
  <si>
    <t>Durch den AN gehaltene Zertifizierungen sind zu nennen und entsprechende Dokumentation beizufügen. Z.B. ISO-Zertifizierungen (ISO9001, ISO22301, ISO27001, etc.). Die Einhaltung dieser Standards muss durch regelmäßige Audits sichergestellt und nachgewiesen werden. Wenn keine Zertifizierung vorhanden ist,  beschreiben Sie Ihre Maßnahmen zur Sicherstellung der Qualität.</t>
  </si>
  <si>
    <t>Bitte benennen Sie die Zertifizierungen und fügen entsprechende Nachweise bzw. Konzepte bei.</t>
  </si>
  <si>
    <t>1.3.3</t>
  </si>
  <si>
    <t xml:space="preserve">Für die Anwender wird ein Anwenderhandbuch zur Verfügung gestellt. Dieses beinhaltet auch anwenderspezifische Anpassungen. </t>
  </si>
  <si>
    <t>1.3.4</t>
  </si>
  <si>
    <t>Innerhalb der Anwendung werden dem Nutzer an kritischen Punkten Entscheidungshilfen und/oder Hinweise zur weiteren Nutzung der Anwendung angezeigt (z. B. durch Mausklick rechts oder Erscheinen eines Kontextmenüs)</t>
  </si>
  <si>
    <t>1.3.5</t>
  </si>
  <si>
    <t>Bitte bestätigen Sie mit JA, wenn dieser Punkt erfüllt werden kann und fügen Sie entsprechende Nachweise bei.</t>
  </si>
  <si>
    <t>1.3.6</t>
  </si>
  <si>
    <t>1.4</t>
  </si>
  <si>
    <t>Implementierung</t>
  </si>
  <si>
    <t>1.4.1</t>
  </si>
  <si>
    <t>Der Projektbeginn spätestens 6 Wochen nach Auftragsvergabe wird zugesichert. Dies kann durch ein Kickoff-Meeting erfolgen.</t>
  </si>
  <si>
    <t>1.4.2</t>
  </si>
  <si>
    <t>Die Implementierung der Anwendung folgt den Schritten eines Projektmanagement. Der Projektplan wird zwischen AG und AN - spätestens 6 Wochen nach dem Projektbeginn - aufgestellt und abgestimmt. Reise-, Übernachtungskosten usw. sind in der Preiskalkulation beinhaltet. Weitere Kosten werden dem AG nicht gesondert in Rechnung gestellt.</t>
  </si>
  <si>
    <t xml:space="preserve">Bitte bestätigen Sie mit JA, wenn dieser Punkt erfüllt werden kann. Bitte skizzieren Sie Ihr Projektkonzept inkl. zeitlicher und personeller Erfordernisse. </t>
  </si>
  <si>
    <t>1.4.3</t>
  </si>
  <si>
    <t xml:space="preserve">Der AN benennt einen Ansprechpartner für das Gesamtprojekt, welcher die Fähigkeiten zur Koordination zwischen den technischen Abteilungen des AG und des AN mitbringt und die Gesamtverantwortung auf Seiten des AN übernimmt. Skizzieren Sie das Projektteam inkl. Angaben zu Projekterfahrung und Berufserfahrung inkl. Ausbildung. </t>
  </si>
  <si>
    <t>1.4.3.a</t>
  </si>
  <si>
    <t xml:space="preserve">Anfrage, bezugnehmend auf Anfordderung 1.4.2: Welche Aufwände sind seitens des AG als Mitwirkung im Projekt zu kalkulieren. </t>
  </si>
  <si>
    <t>1.4.4</t>
  </si>
  <si>
    <t xml:space="preserve">Bitte bestätigen Sie mit JA, wenn dieser Punkt erfüllt werden kann. Skizzieren Sie Ihre Herangehensweise an die Anforderungserhebung. Beachten Sie den benannten personellen Aufwand in Ihrer Preisangabe. </t>
  </si>
  <si>
    <t>1.4.5</t>
  </si>
  <si>
    <t>Darauf aufbauend wird ein den Anforderungen des AG entsprechender Anforderungskatalog erstellt.</t>
  </si>
  <si>
    <t>1.4.6</t>
  </si>
  <si>
    <t xml:space="preserve">Entsprechend des Anforderungskatalogs wird dann die Anwendung passend individualisiert. </t>
  </si>
  <si>
    <t>1.4.7</t>
  </si>
  <si>
    <t>Die angepassten und neuen Funktionalitäten können dann von Projektmitarbeitern des AG entwicklungsbegleitend und in einem Testsystem auf verschieden Endgeräten erprobt und getestet werden.</t>
  </si>
  <si>
    <t>1.4.8</t>
  </si>
  <si>
    <t>1.4.9</t>
  </si>
  <si>
    <t xml:space="preserve">Nach dem Probebetrieb erfolgt zeitnah eine Auswertung unter Einbeziehung der Projektmitarbeiter des AG und AN und der Anwender. Aus diesen Ergebnissen resultierende Anpassungen innerhalb der Anwendung werden zeitnah realisiert. </t>
  </si>
  <si>
    <t>1.4.10</t>
  </si>
  <si>
    <t>1.4.11</t>
  </si>
  <si>
    <t xml:space="preserve">Der AN verfügt über ein Schulungskonzept, dass inhaltlich an die Anforderungen des AG angepasst werden kann. Das Schulungskonzept beinhaltet sowohl die Schulung von Administratoren und IT-Fachleuten seitens des AG als auch die Anwender. </t>
  </si>
  <si>
    <t xml:space="preserve">Bitte bestätigen Sie mit JA, wenn dieser Punkt erfüllt werden kann. Bitte skizzieren Sie das Schulungskonzept inkl. zeitlicher und personeller Erfordernisse. </t>
  </si>
  <si>
    <t>Der AN führt Schulung durch inkl. Vor- und Nachbereitung. (Schulungsdienstleistung) Reise-, Übernachtungskosten usw. sind in der Preiskalkulation beinhaltet. Weitere Kosten werden dem AG nicht gesondert in Rechnung gestellt.</t>
  </si>
  <si>
    <t>1.5</t>
  </si>
  <si>
    <t>Datenschutz</t>
  </si>
  <si>
    <t>1.5.1</t>
  </si>
  <si>
    <t>Die Anwendung ermöglicht dem AG die Einhaltung / Umsetzung der Europäischen Datenschutz-Grundverordnung (DS-GVO), insbesondere Art. 20 Abs. 1, Art. 28 und Art. 32.</t>
  </si>
  <si>
    <t>1.5.2</t>
  </si>
  <si>
    <t xml:space="preserve">Der Vertragsabschluss beinhaltet den Abschluss eines Auftragsverarbeitungsvertrag für Supportleistungen gemäß Artikel 28 EU-Datenschutz-Grundverordnung sowie gemäß § 30 Absatz 5 Satz 3 Kirchengesetz über den Datenschutz der Evangelischen Kirche in Deutschland zwischen AG und AN mit Verpflichtung auf Verschwiegenheit nach § 203 StGB. </t>
  </si>
  <si>
    <t>1.5.3</t>
  </si>
  <si>
    <t xml:space="preserve">Alle notwendigen Dokumentationen zu Datensicherheit, Datenschutz und Datenintegrität Ihrer Anwendung werden dem AG zur Verfügung gestellt. </t>
  </si>
  <si>
    <t>1.5.4</t>
  </si>
  <si>
    <t xml:space="preserve">Sie erklären sich bereit, im Falle einer Beauftragung an Ihr Unternehmen vor Vertragsunterzeichnung alle zur Datenschutzfolgenabschätzung gem. Art. 35, 36 der Europäischen Datenschutz-Grundverordnung (DSGVO) notwendigen Informationen zur Verfügung zu stellen. </t>
  </si>
  <si>
    <t>1.5.5</t>
  </si>
  <si>
    <t>Die Angaben für das Verarbeitungsverzeichnis gem Art. 30 DSGVO werden dem AG im Rahmen des Vertragsabschlusses zur Verfügung gestellt.</t>
  </si>
  <si>
    <t>1.5.6</t>
  </si>
  <si>
    <t xml:space="preserve">Technische und Organistorische Maßnahmen (TOM) sind als Anlage beigefügt. </t>
  </si>
  <si>
    <t>1.5.7</t>
  </si>
  <si>
    <t xml:space="preserve">Wie sorgt der Anbieter für die Unterstützung der Einhaltung der Empfehlungen des Bundesamts für Sicherheit in der Informationstechnik (BSI) in der aktuellen Fassung bei der Implementierung und Nutzung der Anwendung? </t>
  </si>
  <si>
    <t xml:space="preserve">Bitte skizzieren Sie Ihr Vorgehen kurz. </t>
  </si>
  <si>
    <t>1.5.8</t>
  </si>
  <si>
    <t xml:space="preserve">Softwaresysteme müssen nach den Grundsätzen „privacy by design“ und „privacy by default“ konzipiert und implementiert werden, d.h. dass der Datenschutz grundsätzlich als der zentrale Punkt neben der eigentlichen Funktionalität angesehen wird. </t>
  </si>
  <si>
    <t>1.5.9</t>
  </si>
  <si>
    <t xml:space="preserve">Der Zugriffsschutz ist differenziert festlegbar über ein berufgruppenspezifisches Rollenkonzept und setzt die gesetzlichen Vorgaben um. </t>
  </si>
  <si>
    <t>1.5.10</t>
  </si>
  <si>
    <t>Alle Zugriffe werden mit User, Datum, Zeit und Betrachtungsobjekt protokolliert.</t>
  </si>
  <si>
    <t>1.5.11</t>
  </si>
  <si>
    <t>Es gibt eine Möglichkeit der Auswertung und Ausgabe der aktuellen Zugriffsrechte nach Nutzern und Nutzergruppen zu Dokumentationszwecken.</t>
  </si>
  <si>
    <t>1.5.12</t>
  </si>
  <si>
    <t>Wenn ihre Anwendung bereits von einem Datenschutzbeauftragten von Bund / Ländern, oder einer Zertifizierungsstelle begutachtet und abgenommen bzw. zertifiziert worden ist, legen Sie ggf. entsprechende Prüfberichte oder Zertifizierungen bei.</t>
  </si>
  <si>
    <t>1.5.13</t>
  </si>
  <si>
    <r>
      <t>Können Sie eine Zertifizierung</t>
    </r>
    <r>
      <rPr>
        <sz val="12"/>
        <rFont val="Calibri"/>
        <scheme val="minor"/>
      </rPr>
      <t xml:space="preserve"> für die von Ihnen angebotene Anwendung empfehlen? Begründen Sie kurz diese Empfehlung.</t>
    </r>
  </si>
  <si>
    <t>1.5.14</t>
  </si>
  <si>
    <t xml:space="preserve">Ihr empfohlenes  Zertifizierungsverfahren ist bereits in einem Referenzprojekt erfolgreich durchgeführt worden. Bitte legen Sie einen entsprechenden Nachweis bei. </t>
  </si>
  <si>
    <t>1.5.15</t>
  </si>
  <si>
    <t xml:space="preserve">Sie können bei der Vorbereitung zur Begutachtung der von Ihnen angebotenen Anwendung durch einen Datenschutzbeauftragten von Bund oder Ländern oder einer Zertifizierungsstelle unterstützen? </t>
  </si>
  <si>
    <t>2.</t>
  </si>
  <si>
    <t>Preise und Vertrag</t>
  </si>
  <si>
    <t>2.0</t>
  </si>
  <si>
    <t>Preisangaben</t>
  </si>
  <si>
    <t>2.0.1</t>
  </si>
  <si>
    <t>Softwarelizenzen/ Support</t>
  </si>
  <si>
    <t>2.0.1.1</t>
  </si>
  <si>
    <t>Lizenzkosten: Angabe der Lizenzkosten, um die Anwendung gemäß den Anforderungen des Leistungsverzeichnisses Bereich 1.0 - 1.5  einsetzen zu können.</t>
  </si>
  <si>
    <t>Bitte geben Sie den Gesamtpreis in Spalte H an. Wenn dieser aus Einzelpreisen zusammengesetzt ist, stellen Sie diese Zusammensetzung tabellarisch in einer gesonderten Anlage dar. Markieren Sie Positionen, die der IT-Sicherheit zuzurechnen sind, bitte entsprechend.</t>
  </si>
  <si>
    <t>€</t>
  </si>
  <si>
    <t>2.0.1.2</t>
  </si>
  <si>
    <t xml:space="preserve">Bitte geben Sie den Gesamtpreis in Spalte H an. Wenn dieser aus Einzelpreisen zusammengesetzt ist, stellen Sie diese Zusammensetzung tabellarisch in einer gesonderten Anlage dar. Markieren Sie Positionen, die der IT-Sicherheit zuzurechnen sind, bitte entsprechend. </t>
  </si>
  <si>
    <t>2.0.2</t>
  </si>
  <si>
    <t>Dienstleistungen</t>
  </si>
  <si>
    <t>2.0.2.1</t>
  </si>
  <si>
    <t>Projektleitung/ Beratung: Angabe der notwendigen Dienstleitungskosten (Projektleitung/ Beratung), um die Anwendung gemäß den Anforderungen des Leistungsverzeichnisses Bereich 1.0 - 1.5  einsetzen zu können.</t>
  </si>
  <si>
    <t>Bitte in Spalte D Stundenanzahl sowie in Spalte H Stundensatz angeben.</t>
  </si>
  <si>
    <t>2.0.2.2</t>
  </si>
  <si>
    <t>Implementierung: Angabe der notwendigen Dienstleitungskosten (Implementierung), um die Anwendung gemäß den Anforderungen des Leistungsverzeichnisses Bereich 1.0 - 1.5  einsetzen zu können.</t>
  </si>
  <si>
    <t>2.0.2.3</t>
  </si>
  <si>
    <t>Schulung: Angabe der notwendigen Dienstleitungskosten (Schulung), um die Anwendung gemäß den Anforderungen des Leistungsverzeichnisses Bereich 1.0 - 1.5  einsetzen zu können.</t>
  </si>
  <si>
    <t>2.0.3</t>
  </si>
  <si>
    <t>Sonstige Kosten</t>
  </si>
  <si>
    <t>2.0.3.1</t>
  </si>
  <si>
    <t xml:space="preserve">Sollten im Falle einer Auftragserteilung an Ihr Unternehmen noch weitere Kostenpositionen anfallen, welche im bisherigen Angebotsumfang nicht berücksichtigt und enthalten sind, führen Sie bitte hier diese Kosten auf. </t>
  </si>
  <si>
    <t>2.1.</t>
  </si>
  <si>
    <t>Zahlungsbedingungen</t>
  </si>
  <si>
    <t>2.1.1</t>
  </si>
  <si>
    <t xml:space="preserve">Es gelten die nachfolgend aufgeführten Zahlungsbedingungen:
Der AN legt vor der 1. Rechnungslegung eine Vertragserfüllungsbürgschaft vor.                                                                                                               </t>
  </si>
  <si>
    <t>2.1.2</t>
  </si>
  <si>
    <t xml:space="preserve">Danach erfolgt die Zahlung nach Projektfortschritt. Projektfortschritt ist der erfolgreiche Abschluss spezifischer Projektschritte entspr. des Projektplans (siehe 1.4) und des EVB-IT-Vertrags. Der AN legt entsprechende Rechnungen mit Angabe der abgeschlossenen Projektschritte und unter Ausweisung von Positionen, die der IT-Sicherheit zuzurechnen sind. </t>
  </si>
  <si>
    <t>2.1.3</t>
  </si>
  <si>
    <t>2.1.4</t>
  </si>
  <si>
    <t>2.2</t>
  </si>
  <si>
    <t>Vertrags- und Rahmenbedingungen</t>
  </si>
  <si>
    <t>2.2.1</t>
  </si>
  <si>
    <t xml:space="preserve">Der AN stimmt dem Abschluss eines EVB-IT Vertrages aktueller Fassung im Rahmen der Vergabe zu. Basis des EVB-IT Vertrages sind die Forderungen/ Kriterien sowie die Angaben des AN im Leistungsverzeichnis. </t>
  </si>
  <si>
    <t>2.2.2</t>
  </si>
  <si>
    <t>2.2.3</t>
  </si>
  <si>
    <t xml:space="preserve">In diesem Gesamtprojektpreis sind alle anfallenden Reisezeiten, Reise-, Übernachtungskosten usw. für die beauftragten Leistungen enthalten. </t>
  </si>
  <si>
    <t>2.2.4</t>
  </si>
  <si>
    <t>Alle vom Bieter eingereichten Angebotsunterlagen werden Vertragsbestandteil.</t>
  </si>
  <si>
    <t>2.2.5</t>
  </si>
  <si>
    <t>Der AN tritt  für alle vertraglich vereinbarten Leistungen ein. Der Einsatz von Subunternehmern erfolgt in Abstimmung mit dem AG und nach dem Inhalt des Angebotes.</t>
  </si>
  <si>
    <t>2.2.6</t>
  </si>
  <si>
    <t>Betriebsbereitschaft
Gegenüber dem AG erklärt der AN im Schriftform die jeweilige Betriebsbereitschaft. Zur ordnungsgemäßen Erklärung müssen nachfolgende Punkte erbracht sein:
- vollständige Installation notwendiger Softwarekomponenten inkl. kundenspezifischer Einrichtung gemäß den vertraglichen Regelungen,
- Vorführung der Funktionsfähigkeit der zur Betriebsbereitschaft anstehenden Systeme,
- Übergabe der vertraglich vereinbarten Dokumentation,
- Einweisung der Systemadministratoren.</t>
  </si>
  <si>
    <t>2.2.7</t>
  </si>
  <si>
    <t>2.2.8</t>
  </si>
  <si>
    <t>Die Regelungen zum Schadenersatz bei Verzug schließen die Geltendmachung weitergehenden Schadenersatzes oder anderer Ansprüche, wie z. B. Rücktritt, Rückbehaltung, Minderung usw., durch den AG nicht aus.</t>
  </si>
  <si>
    <t>2.2.9</t>
  </si>
  <si>
    <t>Die Funktionen / Produkteigenschaften, die im Leistungsverzeichnis und in den zugehörigen Anlagen und Ergänzungen durch den Anbieter angegeben wurden, sind zugesicherte Eigenschaften des Produktes.</t>
  </si>
  <si>
    <t>2.2.10</t>
  </si>
  <si>
    <t xml:space="preserve">AGB´s des AN sind ausgeschlossen. </t>
  </si>
  <si>
    <t>2.2.11</t>
  </si>
  <si>
    <t>In eingereichten Unterlagen genannte Verweise auf AGB´s der AN oder von Dritten gelten als nicht gültig.</t>
  </si>
  <si>
    <t>2.2.12</t>
  </si>
  <si>
    <t>Es gilt das Recht der Bundesrepublik Deutschland unter Ausschluss jeglicher internationaler Abkommen.</t>
  </si>
  <si>
    <t>2.2.13</t>
  </si>
  <si>
    <t>Der Gerichtsstand ist Chemnitz.</t>
  </si>
  <si>
    <t>3.</t>
  </si>
  <si>
    <t>Wertungssummen</t>
  </si>
  <si>
    <t>3.1</t>
  </si>
  <si>
    <t>Wertungssumme (netto)</t>
  </si>
  <si>
    <t>3.2</t>
  </si>
  <si>
    <t>Umsatzsteuer (19 %)</t>
  </si>
  <si>
    <t>3.3</t>
  </si>
  <si>
    <t>Wertungssumme (brutto)</t>
  </si>
  <si>
    <r>
      <t xml:space="preserve">Zur Wertung beachten Sie Dokument </t>
    </r>
    <r>
      <rPr>
        <b/>
        <sz val="12"/>
        <color indexed="2"/>
        <rFont val="Calibri"/>
        <scheme val="minor"/>
      </rPr>
      <t>"12_Rechtliche und Kalkulatorische Hinweise"</t>
    </r>
  </si>
  <si>
    <t xml:space="preserve">Prüfung der Betriebsbereitschaftserklärung und Gesamtabnahme
Die Betriebsbereitschaftserklärung wird hinsichtlich der Erfüllung der vertraglich vereinbarten Leistungen geprüft. Diese inhaltliche Prüfung der Betriebsbereitschaftserklärung beginnt am Tag des Produktivstarts und dauert max. 30 Tage. Der Tag des Produktivstarts wird  einvernehmlich zwischen den Vertragspartnern festgelegt.  </t>
  </si>
  <si>
    <t xml:space="preserve">Die Wiederherstellungszeit bei betriebsverhindernden Mängeln beträgt &lt;/= 24 Stunden ohne Rücksicht auf die vereinbarte Servicezeit. </t>
  </si>
  <si>
    <r>
      <t xml:space="preserve">Über </t>
    </r>
    <r>
      <rPr>
        <sz val="12"/>
        <rFont val="Calibri"/>
        <family val="2"/>
        <scheme val="minor"/>
      </rPr>
      <t xml:space="preserve">die Wiederherstellungszeit nach 1.2.9 hinaus bietet der AN folgende Wiederherstellungszeiten für die jeweiligen Mängelklassen:
     * betriebsverhindernder Mangel: &lt;/= 6 Stunden 
     * betriebsbehindernder Mangel:  &lt;/= 24 Stunden         </t>
    </r>
    <r>
      <rPr>
        <sz val="12"/>
        <color rgb="FFFF0000"/>
        <rFont val="Calibri"/>
        <family val="2"/>
        <scheme val="minor"/>
      </rPr>
      <t xml:space="preserve"> </t>
    </r>
    <r>
      <rPr>
        <sz val="12"/>
        <rFont val="Calibri"/>
        <scheme val="minor"/>
      </rPr>
      <t xml:space="preserve">                                                                                                                                                                                                                                                                                                                                                                                                                                                               </t>
    </r>
  </si>
  <si>
    <r>
      <t xml:space="preserve">Ist in der Anwendung folgendes möglich: Übersichtliche, klinik- bzw. stations- bzw. abteilungsübergreifende Darstellung des Behandlungsverlaufs mit 1) veränderbarer zeitlicher Ansicht (Tagesansicht), 2) Verlaufsdarstellung Vitalwerte (z. B. Puls, Temperatur, Blutdruck, Atmung, Schmerz) - wobei frei wählbar ist, welche Werte wie (Farbe, Symbol, mit oder ohne Verbindung einzelner Werte und/oder Trendlinie) angezeigt werden, 3) Medikationsdarstellung, 4) Darstellung diagnostischer Maßnahmen, 5) Darstellung medizinischer Maßnahmen (z. B. Wundversorgung, Drainagen, Therapiestandards usw.; Überblick bzw. Verlinkung zu den entsprechenden Daten) 6) Darstellung pflegerischer Maßnahmen (Überblick bzw. Verlinkung zu den entsprechenden Daten), 7) Darstellung therapeutischer Maßnahmen (Überblick bzw. Verlinkung zu den entsprechenden Daten)? </t>
    </r>
    <r>
      <rPr>
        <u/>
        <sz val="12"/>
        <rFont val="Calibri"/>
        <scheme val="minor"/>
      </rPr>
      <t/>
    </r>
  </si>
  <si>
    <t>Anfrage, bezugnehmend auf Fragestellung 1.0.2: Ist ggf. eine Annäherung der Dokumentationssichten an bisher übliche Formulare (z. B. Intensiv-Dokumentation) möglich?</t>
  </si>
  <si>
    <t>Anfrage, bezugnehmend auf Fragestellung 1.0.2: Kann die Anordnung einzelner Inhaltsabschnitte frei gewählt bzw. vom DIAKOMED anwendergruppenspezifisch (z. B. Intensivstation oder Aufwachraum) definiert werden?</t>
  </si>
  <si>
    <t>Anfrage, bezugnehmend auf Fragestellung 1.0.21: Kann die Granularität der Datendarstellung indivduell gewählt werden (von der täglichen bis hin zur sekündlichen Darstellung)?</t>
  </si>
  <si>
    <t>Können Weaningprotokolle dargstellt werden ähnlich den aktuell verwendeten Formularen?</t>
  </si>
  <si>
    <t>Ist die Anordnung der Beatmungsparameter in einem separaten Formular möglich?</t>
  </si>
  <si>
    <t>Sind folgende Parameter darstellbar: Beatmungszeiten und Beatmungsform: NIV, invasive Beatmung bzw. HFNCAP usw.?</t>
  </si>
  <si>
    <t>Können erhobene, validierte (Vital)Parameter in der Anwendung dokumentiert werden und in (intensiv)medizinische Scoresysteme integriert werden?</t>
  </si>
  <si>
    <t>Können spezifisch intensivmedizinische Behandlungen (z.B. Nierenersatztherapie) in separaten Formularen dokumentiert werden inkl. Erfassung der entsprechenden Laborparameter in diesem Protokoll für die Therapiesteuerung?</t>
  </si>
  <si>
    <t xml:space="preserve">Können entsprechend intensivmedizinscher Erfordernisse Vitalparameter und daraus resultierend kontinuierliche Medikamentengaben (z.B. Katecholamintherapie) dargestellt werden? </t>
  </si>
  <si>
    <t xml:space="preserve">Kann in der Anwendung eine Zusammenfassung aller an einem Tag dokumentierten Einträge (Vitalparameter, Anordnungen, Medikamentengaben, Verlaufsdokumentation usw.) übersichtlich erstellt werden? </t>
  </si>
  <si>
    <t>Sind vom AG zu definierende Daten für z.B. qualitätssichernde Maßnahmen (z.B. „Kerndatensatz Intensivtherapie“ oder Scores wie TISS, SAPS, SOFA) ausleitbar, sodass diese Daten dann weiter verarbeitet werden können?</t>
  </si>
  <si>
    <t>1.0.39a</t>
  </si>
  <si>
    <t>1.0.45</t>
  </si>
  <si>
    <t>1.0.45a</t>
  </si>
  <si>
    <t>1.0.46</t>
  </si>
  <si>
    <t>1.0.47</t>
  </si>
  <si>
    <t>1.0.48</t>
  </si>
  <si>
    <t>1.0.49</t>
  </si>
  <si>
    <t>1.0.50</t>
  </si>
  <si>
    <t>1.0.51</t>
  </si>
  <si>
    <t>1.0.52</t>
  </si>
  <si>
    <t>1.0.53</t>
  </si>
  <si>
    <t>1.0.54</t>
  </si>
  <si>
    <t>Fachliche Anforderungen an die digitale Behandlungsdokumentation im Bereich Intensivmedizin inkl. Saal- und Aufwachraum  (im folgenden "Anwendung" benannt)</t>
  </si>
  <si>
    <t xml:space="preserve">Intensivmedizin inkl. Saal- und Aufwachraum </t>
  </si>
  <si>
    <t>IT-technische Anforderungen  an die digitale Behandlungsdokumentation im Bereich Intensivmedizin inkl. Saal- und Aufwachraum  (im folgenden "Anwendung" benannt)</t>
  </si>
  <si>
    <t xml:space="preserve">Die Supportlaufzeit beträgt lt. Angebot 12 Monate. Dabei stehen die Supportleistungen durch den AN zu den Kernarbeitszeiten werktags zwischen 8-17 Uhr zur Verfügung. Erreichbar ist der AN über eine Hotline. </t>
  </si>
  <si>
    <t xml:space="preserve">Im ersten Schritt der Implementierung erfolgt eine Anforderungserhebung. Dazu zählen 1) Analyse der relevanten Schritte des Behandlungsprozesses, 2) Ermittlung der benötigten Standardfunktionalitäten, 3) Erarbeitung erforderlicher Anpassungen der Standardfunktionalitäten 4) Ermittlung und Beschreibung benötigter Zusatzfunktionalitäten. Der hierfür seitens des AG vermutete Aufwand beträgt für den AN mind. 8 Mann-Tage. </t>
  </si>
  <si>
    <t>Nach der Testung im Testsystem erfolgt ein Probebetrieb. Mitarbeiter des AN begleiten die Anwender zu Beginn des Probebetriebs für mind. 3 Tage mind. im Zeitraum 06:00 bis 20:00 Uhr vor Ort und unterstützen bei Anwendungsfragen. Im Probebetrieb werden alle vorgesehenen Hardwaresysteme eingesetzt. Der Probebetrieb erfolgt bei echten Behandlungsfällen. Alle erzeugten Dokumente sind entsprechend zu archivieren. (Implementierungsdienstleistung) Reise-, Übernachtungskosten usw. sind in der Preiskalkulation beinhaltet. Weitere Kosten werden dem AG nicht gesondert in Rechnung gestellt.</t>
  </si>
  <si>
    <t xml:space="preserve">Der AN legt eine Gewährleistungsbürgschaft vor. Diese greift im Zeitraum des 12-monatigen Supports und ist eine Absicherung, dass die vertraglich vereinbarten Supportleistungen vertragsgemäß durch den AN realisiert werden. </t>
  </si>
  <si>
    <t xml:space="preserve">Softwarepflege-/ Supportkosten: Angabe der Softwarepflege-/ Supportkosten mit 12 Monaten Laufzeit, um die Anwendung gemäß den Anforderungen des Leistungsverzeichnisses Bereich 1.0 - 1.5  einsetzen zu können. Beachten Sie dabei die Anforderung aus 1.2.3.              
           </t>
  </si>
  <si>
    <t xml:space="preserve">Der AG behält sich einen Sicherheitseinbehalt von 10% des Gesamtprojektpreises vor.                                                                                    </t>
  </si>
  <si>
    <t>1.0.55</t>
  </si>
  <si>
    <t xml:space="preserve">Die Anwendung ermöglicht einen bidirektionalen Datenaustausch auf Patientenebene zum auf den anderen Stationen und Bereichen des DIAKOMED implementierten digitalen Behandlungsdokumentationssystem (VMobil von Advanova). </t>
  </si>
  <si>
    <t xml:space="preserve">Anfrage, bezugnehmend auf Fragestellung 1.0.3: Ist ggf. eine Verknüpfung zur Software der diagnostischen Abteilung bzw. des diagnostischen Geräts möglich? Voraussetzung: Anwendungen der Abteilung oder Software der Geräte liefern entsprechende Daten über eine übliche Schnittstelle und Daten sind vor Datenlieferung validierbar. </t>
  </si>
  <si>
    <t>Sind in der Anwendung verschiedene Scoresysteme darstellbar, die sich aus Eintragungen in der Anwendung und/oder aus übernommenen, vorher ggf. validierten Daten aus anderen Anwendungen und/oder Geräten zusammensetzen, z. B. Verlauf Körpertemperatur, Schmerzerfassung, Flüssigkeitszufuhr? Voraussetzung: Andere Anwendungen und/oder Geräte liefern entsprechende Daten über eine übliche Schnittstelle.</t>
  </si>
  <si>
    <t xml:space="preserve">Ermöglicht die Anwendung eine automatische und frühzeitige Risikoerkennung unterschiedlicher, vom DIAKOMED ggf. frei definierbarer Lebens(risiko)bereiche (z. B. Sturz, Dekubitus, Schmerz, Fehlernährung, Medikation) auf Grundlage der jeweiligen Patientendaten? Können dann entsprechend notwendige weitere Schritte (Pflegeplanung, Hilfsmittelplanung, Entlassplanung usw.) von der Anwendung vorgeschlagen werden? </t>
  </si>
  <si>
    <r>
      <t xml:space="preserve">Kann die Anwendung  vorher ggf. validierte Daten aus verschiedenen Geräten (Perfusoren, Infusiomat, Überwachung) übernehmen, und dabei die Daten unterschiedlich kennzeichnen, z. B. als validiert bzw. nicht validiert (z.B. mittels verschiedenfarbiger Darstellung). </t>
    </r>
    <r>
      <rPr>
        <u/>
        <sz val="12"/>
        <rFont val="Calibri"/>
        <scheme val="minor"/>
      </rPr>
      <t>Anmerkung:</t>
    </r>
    <r>
      <rPr>
        <sz val="12"/>
        <rFont val="Calibri"/>
        <scheme val="minor"/>
      </rPr>
      <t xml:space="preserve"> Die Validierung der Daten kann innerhalb oder außerhalb der Anwendung erfolgen. </t>
    </r>
  </si>
  <si>
    <t>Anfrage, bezugnehmend auf Fragestellung 1.0.17: Können in diese Formulare vorher ggf. validierte Daten aus anderen Systemen und/oder Geräten übertragen werden? Voraussetzung: Die anderen Systeme und/oder Geräte liefern entsprechende Daten über eine übliche Schnittstelle.</t>
  </si>
  <si>
    <r>
      <t xml:space="preserve">Kann die Anwendung  vorher ggf. validierte Daten aus anderen Systemen oder von Geräten übernehmen und diese Daten an den entsprechend vom DIAKOMED definierten Stellen darstellen, z. B. Labordaten. </t>
    </r>
    <r>
      <rPr>
        <u/>
        <sz val="12"/>
        <rFont val="Calibri"/>
        <scheme val="minor"/>
      </rPr>
      <t>Anmerkung:</t>
    </r>
    <r>
      <rPr>
        <sz val="12"/>
        <rFont val="Calibri"/>
        <scheme val="minor"/>
      </rPr>
      <t xml:space="preserve"> Die Validierung der Daten kann in oder außerhalb der Software erfolgen. </t>
    </r>
  </si>
  <si>
    <t xml:space="preserve">Sind  vorher ggf. validierte Daten, die von anderen Systemen, Geräten usw. in die Anwendung übernommen werden, formatierbar, sodass der Status der Eintragung (unvidiert, vidiert, validiert bzw. Wert oder Befund) ersichtlich ist? </t>
  </si>
  <si>
    <t xml:space="preserve">Ist eine Übernahme  vorher ggf. validierter beatmungsrelevanter Parameter inklusive der Respiratoreinstellungen möglich? </t>
  </si>
  <si>
    <t>Ist eine Übernahme von  vorher ggf. validierten Daten der Nierenersatztherapie möglich (Katecholamindosis, Sepsistherapie, entsprechende Scores) ?</t>
  </si>
  <si>
    <t>Anfrage, bezugnehmend auf Fragestellung 1.0.39: In welchem Umfang bzw. Ausmaß sind Änderungen ohne Hinzuziehung des AN möglich?</t>
  </si>
  <si>
    <r>
      <t xml:space="preserve">Eine Verlinkung auf externe Anwendungen oder das KIS ist innerhalb der Anwendung so möglich, dass auf diese dort hinterlegten Dokumente an festlegbaren Stellen der Anwendung  zugegriffen werden kann (z. B. nicht digitalisierte Medikamentenpläne, Ergebnisse externer Voruntersuchungen oder Epikrisen). </t>
    </r>
    <r>
      <rPr>
        <u/>
        <sz val="12"/>
        <rFont val="Calibri"/>
        <family val="2"/>
        <scheme val="minor"/>
      </rPr>
      <t>Voraussetzung</t>
    </r>
    <r>
      <rPr>
        <sz val="12"/>
        <rFont val="Calibri"/>
        <family val="2"/>
        <scheme val="minor"/>
      </rPr>
      <t>: Das externe System unterstützt diese Art von Zugriff.</t>
    </r>
  </si>
  <si>
    <t>Können aus der Anwendung heraus Daten (z.B. als csv-Listen) für das Qualitätsmanagement zur Verfügung gestellt werden, z. B. zur Überwachung von Qualitätsindikatoren entsprechend der DeQS-RL oder Angaben für die Qualitätsberichte?</t>
  </si>
  <si>
    <t>Können aus der Anwendung heraus Informationen (z.B. als csv-Listen) generiert werden, die zur Erfüllung externer Vorschriften benötigt werden, z. B. Auswertungen von Wunddokumentationen?</t>
  </si>
  <si>
    <t>Können aus der Anwendung heraus Informationen (z.B. als csv-Listen) generiert werden, die Kosten-Leistungs-Strukturen und Arbeitsprozesse (z. B. Behandlungspfade) abbilden?</t>
  </si>
  <si>
    <t>Ihre Anwendung enthält eine Komponente zur stationären Verlaufmedikation.</t>
  </si>
  <si>
    <t xml:space="preserve">Die Anwendung unterstützt den automatischen Abgleich/ Import der Benutzer. </t>
  </si>
  <si>
    <r>
      <t xml:space="preserve">IT-technische Anforderungen Ausfallkonzept
</t>
    </r>
    <r>
      <rPr>
        <sz val="12"/>
        <rFont val="Calibri"/>
        <scheme val="minor"/>
      </rPr>
      <t>Für die Umsetzung eines Ausfallkonzeptes sind insbesondere Szenarien fehlender Netzwerkkonnektivition zwischen Client und Serverkomponenten (WLAN/LAN) sowie der Ausfall einzelner/mehrerer Serverkomponenten zu betrachten.</t>
    </r>
  </si>
  <si>
    <t>Die Vergütung der Systemserviceleistung erfolgt für die in Position 1.2.1 geforderte Laufzeit vom 12 Monaten im Rahmen der  im LV aufgeführten Zahlungsbedingungen in Form einer Einmalzahlung.</t>
  </si>
  <si>
    <t>Die nachfolgenden, im Leistungsverzeichnis geforderten Leistungen, die bei Vertragsabschluss Gegenstand des Vertrages werden, sind in den o.g. Preisen beinhaltet und somit Teil der Gesamtauftragssumme und deshalb abgegolten. Teilzahlungen und Teilabnahmen können vereinbart werden. 
- Lieferung, Implementierung, Funktionstest und Schulung der gesamten Anwendung
- Durchführung der Projektleistungen
- Herstellung der Betriebsbereitschaft
- Beibringung geforderter Dokumentationen
- Erbringung der geforderten und angebotenen Systemserviceleistungen</t>
  </si>
  <si>
    <t>Die Clientkomponente der Anwendung ist in dieser Konstellation (Terminalserverumgebung) unter Microsoft Server 2016/2019/2022 sowie Windows 10 Enterprise lauffähig.</t>
  </si>
  <si>
    <t xml:space="preserve">Dokumentenworkflow: 
Für Dokumente im Patientenkontext, welche aus der Anwendung zur Ablage bzw. Weiterverarbeitung im Behandlungsprozess zur Verfügung gestellt werden, ist folgender Prozess vorzusehen.
 1. Das Dokument wird nach Finalisierung bzw. Freigabe per HL7-MDM über den Kommunikationsserver an das
     KIS gesendet.
 2. Aus dem KIS erfolgt die Weiterleitung an das DMS zur revisionssicheren Archivierung in der elektronischen
     Patientenakte inkl. Rückverlinkung im KIS. Somit kann das Dokument auch im KIS weiterhin aufgerufen werden.
 3. Für die Weiterverarbeitung der Dokumente steht im KIS eine Anbindung an die elektronische Patientenakte in der 
     Telematikinfrastruktur zur Verfügung. </t>
  </si>
  <si>
    <t xml:space="preserve">Welche zukünftigen Entwicklungen und Neuerungen auf dem Gebiet der Patientendokumentation (z. B.  Datenübernahme aus und Datenabgabe in ein PDMS oder Patientenportal, Entscheidungsunterstützungssysteme, Künstliche Intelligenz) erwarten Sie? Wie flexibel und anpassungsfähig ist Ihre Anwendung für diese erwarteten Entwicklungen und Neuerungen? </t>
  </si>
  <si>
    <r>
      <t xml:space="preserve">Die Anwendung (mobil) ist auf Microsoft  Windows 10 Enterprise </t>
    </r>
    <r>
      <rPr>
        <sz val="12"/>
        <rFont val="Calibri"/>
        <scheme val="minor"/>
      </rPr>
      <t>lauffähig.</t>
    </r>
  </si>
  <si>
    <t>Die Anwendung ermöglicht die Integration der vorhandenen Medikationslösung PRiM von PGXperts in der Form, dass die aktuelle Verlaufsmedikation des Patienten zur Durchführung eines AMTS-Check übergeben werden kann. Ferner ist eine Übernahme und Übergabe der Verlaufsmedikation aus / an das Dokumentationssystem auf Normalstation möglich.
Zur Erlangung weiterführender Informationen bitten wir um Abstimmung mit den genannten Softwareanbietern (Kontakt kann durch AG vermittelt werden).</t>
  </si>
  <si>
    <t xml:space="preserve">Beschreiben Sie den technischen und inhaltlichen Ansatz Ihrer Lösung hinsichtlich der Umsetzung einer stationären Verlaufsmedikation unter Berücksichtigung der in der Förderrichtlinie nach §21 Abs. 2 KHSFV genannten funktionalen Anforderungen (MUSS-Kriterien) des Fördertatbestandes 5 besonders bezogen auf der Umsetzung folgender Punkte:
-Verarbeitung/ Erstellung bundeseinheitlicher Medikationsplan (BMP/eMP)
-Einbindung Medikamentenwechselwirkungscheck
-Wandlung Aufnahmemedikation in Verlaufsmedikation (nach Hausliste) und zurück in Entlassmedikation (bei externen Verlegungen)
Gehen Sie in Ihrer Antwort dabei auf integrale Bestandteile Ihrer Lösung bzw. technische Schnittstellen zu Fremdsystemen ein. 
Benennen Sie Medikationslösung sowie Lösungen zum Medikamentenwechselwirkungscheck, welche im Produktivbetrieb mit Ihrer Anwendung bei Ihrem Kunden (Krankenhäuser) zum Einsatz kommen.
Bitte verweisen Sie in Ihrer Antwort auf ein beigefügtes Dokument, sofern Ihre Antwort umfangreicher ist.
</t>
  </si>
  <si>
    <t xml:space="preserve">Das DIAKOMED ist ein Krankenhaus in Sachsen mit dem Versorgungsauftrag "Regelversorgung". Aktuell sind 210 Planbetten genehmigt. Die vorhandenen Fachrichtungen sind Innere Medizin mit den Spezialisierungen Kardiologie, Pneumologie, Angiologie, Gastroenterologie sowie Diabetologie, Stroke Unit, Orthopädie und Unfallchirurgie, Allgemein-, Viszeralchirurgie und Proktologie, Gefäß- und endovaskuläre Chirurgie, Akutgeriatrie sowie Anästhesiologie und Intensivmedizin. Am Haus gibt es außerdem Op-Säle, Tagesklinik und Notfallaufnahme. Weitere Abteilungen, die in die unmittelbare Patientenbehandlung involviert sind, sind die Radiologie mit konventienellem Röntgen, CT und MRT, das Labor und die Funktionsabteilung mit Untersuchungsschwerpunkten in den Fachrichtungen Kardiologie, Gastroenterologie und Proktologie. 
Beschreibung IST Zustand: Aktuell erfolgt die Einführung einer digitalen Dokumentation auf den bettenführenden Normalstationen inkl. Notaufnahme und  Tagesklinik sowie Stroke Unit. Spezifische Anwendungen sind innerhalb des KIS digitalisiert, z.B.  Auftragserteilung, Diagnostikdokumentation oder Stammdatenpflege. Als KIS wird im Haus die Anwendung ClinicCentre von Mesalvo verwendet. Für die digitale Behandlungsdokumentation in den genannten Bereichen ITS, Anästhesie und OP-Saal stehen mobile Endgeräte (Microsoft Surface 9 Pro, 8GB RAM, 128GB SSD, Windows 10 Enterprise) in ausreichender Stückzahl zur Verfügung.                                                                                                                                                                                                                                                                                                                                                                              
                                                                                                                                                                                                                                                       Beschreibung SOLL Zustand: Nach Beendigung des gesamten Projekts soll die Behandlungsdokumentation im DIAKOMED weitestgehend digitalisiert sein.                                                                                                                                                                                                                                            Im nächsten Schritt wird die digitale Behandlungsdokumentation auch im Bereich Intensivmedizin eingeführt. Dies ist das Patientendaten-Management-System des DIAKOMED ohne direkte Übernahme von medizinischen Mess-Werten und ohne automatisierte Anordnungen. Geplant ist die Einbindung der Bereiche Anästhesie (insbesondere Aufwachraum) und OP-Saal. Das Patientendokumentationssystem soll neben dem KIS das zentrale Arbeitsmittel zur Dokumentation aller Behandlungen im DIAKOMED werden. Ein Wechsel des KIS-Anbieters ist nicht angedacht. </t>
  </si>
  <si>
    <r>
      <t>Ist in der Anwendung folgendes möglich: Patient und/oder Mitarbeiter können Formulare digital "zur Kenntnis nehmen" (Gemeint ist nicht die digitale Signatur). Ergänzungen und Eintragungen sind in bestimmten Formulare</t>
    </r>
    <r>
      <rPr>
        <sz val="12"/>
        <rFont val="Calibri"/>
        <scheme val="minor"/>
      </rPr>
      <t xml:space="preserve">n/elektronischen Eingabemasken zusätzlich digital möglich. Die Ansicht kann individuell verändert werden (größere Schrift). Die Verwendung von digitalen Stiften ist ebenso möglich wie die touch-Methode (Schreiben mit dem Finger). </t>
    </r>
  </si>
  <si>
    <r>
      <rPr>
        <b/>
        <i/>
        <sz val="12"/>
        <rFont val="Calibri"/>
        <scheme val="minor"/>
      </rPr>
      <t>IT-technische Anforderungen Client-Hardware/ Bedienkonzept</t>
    </r>
    <r>
      <rPr>
        <sz val="12"/>
        <rFont val="Calibri"/>
        <scheme val="minor"/>
      </rPr>
      <t xml:space="preserve">
</t>
    </r>
    <r>
      <rPr>
        <sz val="12"/>
        <rFont val="Calibri"/>
        <family val="2"/>
        <scheme val="minor"/>
      </rPr>
      <t xml:space="preserve">Der AG setzt aktuell in der Intensivstation einen mobilen Visitewagen mit All-in-One PC-System ein, auf welchen Microsoft Windows 10 Enterprise läuft. Zusätzlich sind im Stationsstützpunkt sowie Aufwachraum stationäre PC-Arbeitsplätze  vorhanden. Einer dieser Arbeitsplätze kann als Notfallarbeitsplatz genutzt werden (ebenfalls Microsoft Windows 10 Enterprise). Zusätzlich plant der AG den Einsatz tragbarer mobiler Endgeräte (Microsoft Surface 9 Pro) in den Stationen. </t>
    </r>
  </si>
  <si>
    <r>
      <rPr>
        <b/>
        <i/>
        <sz val="12"/>
        <rFont val="Calibri"/>
        <family val="2"/>
        <scheme val="minor"/>
      </rPr>
      <t>IT-technische Anforderungen Medikation</t>
    </r>
    <r>
      <rPr>
        <sz val="12"/>
        <rFont val="Calibri"/>
        <family val="2"/>
        <scheme val="minor"/>
      </rPr>
      <t xml:space="preserve">
Der AG setzt bereits die digitale Medikationslösung PRiM von PGXperts zur Verarbeitung BMP, Aufnahme-/ Entlassmedikation und Schnittstelle Arztbriefschreibung ein. Die Verlaufsmedikation wird im in Einführung befindlichen Dokumentationssystem vmobil/ Fa. Advanova GmbH geführt.</t>
    </r>
  </si>
  <si>
    <t xml:space="preserve">Der AN verfügt über gesicherte personelle Ressourcen, um die geforderten Leistungen abschließend innerhalb der vereinbarten Zeiträume, spätestens bis zum 31.12.2025, durchführen zu können.  </t>
  </si>
  <si>
    <t xml:space="preserve">Der AN verfügt über eine gesicherte wirtschaftliche Stabilität, um die geforderten Leistungen abschließend innerhalb der vereinbarten Zeiträume, spätestens bis zum 31.12.2025, durchführen zu können. </t>
  </si>
  <si>
    <t>Die automatisierte Erzeugung der genannten Tagesberichte/ vollständigen Berichte ist mit Standortbezug (ITS, Aufwachraum, OP-Saal) möglich. Die Ablage der PDF-Dokumente kann pro Standort auf ein definiertes Client-System (Notfallarbeitsplatz) erfolgen. (Hierzu hält der AG pro Standort einen Fat-Client mit Windows-Clientbetriebssystem - Windows 10 Enterprise - 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</si>
</sst>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_-* #,##0.00\ _€_-;\-* #,##0.00\ _€_-;_-* &quot;-&quot;??\ _€_-;_-@_-"/>
    <numFmt numFmtId="165" formatCode="#,##0.00\ &quot;€&quot;"/>
  </numFmts>
  <fonts count="35" x14ac:knownFonts="1">
    <font>
      <sz val="10"/>
      <color theme="1"/>
      <name val="Arial"/>
    </font>
    <font>
      <sz val="11"/>
      <color theme="1"/>
      <name val="Calibri"/>
      <family val="2"/>
      <scheme val="minor"/>
    </font>
    <font>
      <sz val="12"/>
      <color theme="1"/>
      <name val="Calibri"/>
      <scheme val="minor"/>
    </font>
    <font>
      <sz val="10"/>
      <name val="Arial"/>
    </font>
    <font>
      <sz val="11"/>
      <color theme="1"/>
      <name val="Calibri"/>
      <scheme val="minor"/>
    </font>
    <font>
      <sz val="10"/>
      <name val="Calibri"/>
      <scheme val="minor"/>
    </font>
    <font>
      <b/>
      <sz val="18"/>
      <name val="Calibri"/>
      <scheme val="minor"/>
    </font>
    <font>
      <b/>
      <sz val="18"/>
      <color theme="0"/>
      <name val="Calibri"/>
      <scheme val="minor"/>
    </font>
    <font>
      <b/>
      <sz val="12"/>
      <name val="Calibri"/>
      <scheme val="minor"/>
    </font>
    <font>
      <sz val="12"/>
      <name val="Calibri"/>
    </font>
    <font>
      <b/>
      <sz val="11"/>
      <name val="Calibri"/>
      <scheme val="minor"/>
    </font>
    <font>
      <b/>
      <sz val="12"/>
      <color theme="0"/>
      <name val="Calibri"/>
      <scheme val="minor"/>
    </font>
    <font>
      <sz val="12"/>
      <name val="Calibri"/>
      <scheme val="minor"/>
    </font>
    <font>
      <b/>
      <sz val="10"/>
      <name val="Calibri"/>
      <scheme val="minor"/>
    </font>
    <font>
      <sz val="10"/>
      <color indexed="2"/>
      <name val="Arial"/>
    </font>
    <font>
      <sz val="10"/>
      <color indexed="2"/>
      <name val="Calibri"/>
      <scheme val="minor"/>
    </font>
    <font>
      <b/>
      <i/>
      <sz val="12"/>
      <name val="Calibri"/>
      <scheme val="minor"/>
    </font>
    <font>
      <b/>
      <sz val="12"/>
      <color indexed="65"/>
      <name val="Calibri"/>
      <scheme val="minor"/>
    </font>
    <font>
      <b/>
      <sz val="16"/>
      <color indexed="65"/>
      <name val="Calibri"/>
      <scheme val="minor"/>
    </font>
    <font>
      <b/>
      <sz val="12"/>
      <name val="Arial"/>
    </font>
    <font>
      <sz val="12"/>
      <name val="Arial"/>
    </font>
    <font>
      <b/>
      <i/>
      <sz val="18"/>
      <color theme="2"/>
      <name val="Calibri"/>
      <scheme val="minor"/>
    </font>
    <font>
      <b/>
      <u/>
      <sz val="12"/>
      <name val="Calibri"/>
      <scheme val="minor"/>
    </font>
    <font>
      <b/>
      <sz val="10"/>
      <color indexed="2"/>
      <name val="Calibri"/>
      <scheme val="minor"/>
    </font>
    <font>
      <u/>
      <sz val="12"/>
      <name val="Calibri"/>
      <scheme val="minor"/>
    </font>
    <font>
      <sz val="11"/>
      <name val="Calibri"/>
    </font>
    <font>
      <sz val="12"/>
      <color indexed="2"/>
      <name val="Calibri"/>
      <scheme val="minor"/>
    </font>
    <font>
      <b/>
      <sz val="12"/>
      <color indexed="2"/>
      <name val="Calibri"/>
      <scheme val="minor"/>
    </font>
    <font>
      <sz val="12"/>
      <color rgb="FFFF0000"/>
      <name val="Calibri"/>
      <family val="2"/>
      <scheme val="minor"/>
    </font>
    <font>
      <sz val="12"/>
      <name val="Calibri"/>
      <family val="2"/>
      <scheme val="minor"/>
    </font>
    <font>
      <sz val="10"/>
      <name val="Calibri"/>
      <family val="2"/>
      <scheme val="minor"/>
    </font>
    <font>
      <sz val="12"/>
      <color theme="1"/>
      <name val="Calibri"/>
      <family val="2"/>
      <scheme val="minor"/>
    </font>
    <font>
      <sz val="10"/>
      <name val="Arial"/>
      <family val="2"/>
    </font>
    <font>
      <u/>
      <sz val="12"/>
      <name val="Calibri"/>
      <family val="2"/>
      <scheme val="minor"/>
    </font>
    <font>
      <b/>
      <i/>
      <sz val="12"/>
      <name val="Calibri"/>
      <family val="2"/>
      <scheme val="minor"/>
    </font>
  </fonts>
  <fills count="9">
    <fill>
      <patternFill patternType="none"/>
    </fill>
    <fill>
      <patternFill patternType="gray125"/>
    </fill>
    <fill>
      <patternFill patternType="solid">
        <fgColor theme="5" tint="0.79998168889431442"/>
        <bgColor theme="5" tint="0.79998168889431442"/>
      </patternFill>
    </fill>
    <fill>
      <patternFill patternType="solid">
        <fgColor rgb="FFCDD3E2"/>
        <bgColor rgb="FFCDD3E2"/>
      </patternFill>
    </fill>
    <fill>
      <patternFill patternType="solid">
        <fgColor theme="4" tint="0.79998168889431442"/>
        <bgColor theme="4" tint="0.79998168889431442"/>
      </patternFill>
    </fill>
    <fill>
      <patternFill patternType="solid">
        <fgColor theme="3" tint="-0.249977111117893"/>
        <bgColor theme="3" tint="-0.249977111117893"/>
      </patternFill>
    </fill>
    <fill>
      <patternFill patternType="solid">
        <fgColor theme="5" tint="0.59999389629810485"/>
        <bgColor theme="5" tint="0.59999389629810485"/>
      </patternFill>
    </fill>
    <fill>
      <patternFill patternType="lightUp">
        <fgColor theme="5" tint="0.79998168889431442"/>
        <bgColor theme="5" tint="0.79998168889431442"/>
      </patternFill>
    </fill>
    <fill>
      <patternFill patternType="solid">
        <fgColor theme="0" tint="-4.9989318521683403E-2"/>
        <bgColor theme="0" tint="-4.9989318521683403E-2"/>
      </patternFill>
    </fill>
  </fills>
  <borders count="3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thin">
        <color auto="1"/>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bottom style="medium">
        <color auto="1"/>
      </bottom>
      <diagonal/>
    </border>
    <border>
      <left style="thin">
        <color theme="0"/>
      </left>
      <right/>
      <top/>
      <bottom style="medium">
        <color auto="1"/>
      </bottom>
      <diagonal/>
    </border>
    <border>
      <left/>
      <right style="thin">
        <color theme="0"/>
      </right>
      <top/>
      <bottom style="medium">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right style="medium">
        <color auto="1"/>
      </right>
      <top style="thin">
        <color theme="0"/>
      </top>
      <bottom style="medium">
        <color auto="1"/>
      </bottom>
      <diagonal/>
    </border>
  </borders>
  <cellStyleXfs count="19">
    <xf numFmtId="0" fontId="0" fillId="0" borderId="0"/>
    <xf numFmtId="164" fontId="2" fillId="0" borderId="0" applyFont="0" applyFill="0" applyBorder="0" applyProtection="0"/>
    <xf numFmtId="0" fontId="3" fillId="0" borderId="0"/>
    <xf numFmtId="0" fontId="2" fillId="0" borderId="0"/>
    <xf numFmtId="0" fontId="3" fillId="0" borderId="0"/>
    <xf numFmtId="0" fontId="4" fillId="0" borderId="0"/>
    <xf numFmtId="0" fontId="3" fillId="0" borderId="0"/>
    <xf numFmtId="0" fontId="4" fillId="0" borderId="0"/>
    <xf numFmtId="0" fontId="4" fillId="0" borderId="0"/>
    <xf numFmtId="44" fontId="3" fillId="0" borderId="0" applyFont="0" applyFill="0" applyBorder="0" applyProtection="0"/>
    <xf numFmtId="164" fontId="31" fillId="0" borderId="0" applyFont="0" applyFill="0" applyBorder="0" applyProtection="0"/>
    <xf numFmtId="0" fontId="32" fillId="0" borderId="0"/>
    <xf numFmtId="0" fontId="31" fillId="0" borderId="0"/>
    <xf numFmtId="0" fontId="32" fillId="0" borderId="0"/>
    <xf numFmtId="0" fontId="1" fillId="0" borderId="0"/>
    <xf numFmtId="0" fontId="32" fillId="0" borderId="0"/>
    <xf numFmtId="0" fontId="1" fillId="0" borderId="0"/>
    <xf numFmtId="0" fontId="1" fillId="0" borderId="0"/>
    <xf numFmtId="44" fontId="32" fillId="0" borderId="0" applyFont="0" applyFill="0" applyBorder="0" applyProtection="0"/>
  </cellStyleXfs>
  <cellXfs count="146">
    <xf numFmtId="0" fontId="0" fillId="0" borderId="0" xfId="0"/>
    <xf numFmtId="0" fontId="0" fillId="0" borderId="0" xfId="0" applyProtection="1">
      <protection locked="0"/>
    </xf>
    <xf numFmtId="0" fontId="5" fillId="0" borderId="0" xfId="0" applyFont="1" applyAlignment="1">
      <alignment wrapText="1"/>
    </xf>
    <xf numFmtId="0" fontId="7" fillId="0" borderId="2" xfId="0" applyFont="1" applyBorder="1" applyAlignment="1">
      <alignment vertical="center" wrapText="1"/>
    </xf>
    <xf numFmtId="0" fontId="7" fillId="0" borderId="2" xfId="0" applyFont="1" applyBorder="1" applyAlignment="1" applyProtection="1">
      <alignment vertical="center" wrapText="1"/>
      <protection locked="0"/>
    </xf>
    <xf numFmtId="165" fontId="5" fillId="0" borderId="2" xfId="0" applyNumberFormat="1" applyFont="1" applyBorder="1" applyAlignment="1" applyProtection="1">
      <alignment vertical="top" wrapText="1"/>
      <protection locked="0"/>
    </xf>
    <xf numFmtId="165" fontId="5" fillId="0" borderId="2" xfId="0" applyNumberFormat="1" applyFont="1" applyBorder="1" applyAlignment="1">
      <alignment vertical="top" wrapText="1"/>
    </xf>
    <xf numFmtId="165" fontId="5" fillId="0" borderId="3" xfId="0" applyNumberFormat="1" applyFont="1" applyBorder="1" applyAlignment="1" applyProtection="1">
      <alignment vertical="top" wrapText="1"/>
      <protection locked="0"/>
    </xf>
    <xf numFmtId="0" fontId="5" fillId="2" borderId="1" xfId="0" applyFont="1" applyFill="1" applyBorder="1"/>
    <xf numFmtId="0" fontId="5" fillId="2" borderId="2" xfId="0" applyFont="1" applyFill="1" applyBorder="1" applyAlignment="1">
      <alignment wrapText="1"/>
    </xf>
    <xf numFmtId="0" fontId="5" fillId="2" borderId="2" xfId="0" applyFont="1" applyFill="1" applyBorder="1"/>
    <xf numFmtId="0" fontId="5" fillId="2" borderId="2" xfId="2" applyFont="1" applyFill="1" applyBorder="1" applyAlignment="1">
      <alignment horizontal="center" vertical="top"/>
    </xf>
    <xf numFmtId="165" fontId="5" fillId="2" borderId="2" xfId="2" applyNumberFormat="1" applyFont="1" applyFill="1" applyBorder="1" applyAlignment="1">
      <alignment horizontal="center" vertical="top"/>
    </xf>
    <xf numFmtId="0" fontId="5" fillId="2" borderId="2" xfId="2" applyFont="1" applyFill="1" applyBorder="1" applyProtection="1">
      <protection locked="0"/>
    </xf>
    <xf numFmtId="0" fontId="5" fillId="2" borderId="2" xfId="2" applyFont="1" applyFill="1" applyBorder="1"/>
    <xf numFmtId="0" fontId="5" fillId="2" borderId="3" xfId="0" applyFont="1" applyFill="1" applyBorder="1" applyProtection="1">
      <protection locked="0"/>
    </xf>
    <xf numFmtId="0" fontId="9" fillId="0" borderId="0" xfId="0" applyFont="1" applyProtection="1">
      <protection locked="0"/>
    </xf>
    <xf numFmtId="0" fontId="9" fillId="0" borderId="0" xfId="0" applyFont="1"/>
    <xf numFmtId="0" fontId="5" fillId="2" borderId="6" xfId="0" applyFont="1" applyFill="1" applyBorder="1" applyProtection="1">
      <protection locked="0"/>
    </xf>
    <xf numFmtId="0" fontId="5"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Protection="1">
      <protection locked="0"/>
    </xf>
    <xf numFmtId="0" fontId="4" fillId="2" borderId="0" xfId="0" applyFont="1" applyFill="1"/>
    <xf numFmtId="0" fontId="10" fillId="4" borderId="0" xfId="0" applyFont="1" applyFill="1" applyProtection="1">
      <protection locked="0"/>
    </xf>
    <xf numFmtId="0" fontId="10" fillId="4" borderId="0" xfId="0" applyFont="1" applyFill="1"/>
    <xf numFmtId="0" fontId="8" fillId="4" borderId="7" xfId="0" applyFont="1" applyFill="1" applyBorder="1" applyProtection="1">
      <protection locked="0"/>
    </xf>
    <xf numFmtId="0" fontId="8" fillId="4" borderId="7" xfId="0" applyFont="1" applyFill="1" applyBorder="1"/>
    <xf numFmtId="165" fontId="5" fillId="2" borderId="4" xfId="2" applyNumberFormat="1" applyFont="1" applyFill="1" applyBorder="1" applyAlignment="1">
      <alignment horizontal="left" vertical="top"/>
    </xf>
    <xf numFmtId="165" fontId="5" fillId="2" borderId="0" xfId="2" applyNumberFormat="1" applyFont="1" applyFill="1" applyAlignment="1">
      <alignment horizontal="left" vertical="top"/>
    </xf>
    <xf numFmtId="0" fontId="5" fillId="2" borderId="0" xfId="2" applyFont="1" applyFill="1" applyAlignment="1">
      <alignment horizontal="left" vertical="top"/>
    </xf>
    <xf numFmtId="165" fontId="5" fillId="2" borderId="0" xfId="2" applyNumberFormat="1" applyFont="1" applyFill="1" applyAlignment="1" applyProtection="1">
      <alignment horizontal="left" vertical="top"/>
      <protection locked="0"/>
    </xf>
    <xf numFmtId="0" fontId="5" fillId="2" borderId="8" xfId="0" applyFont="1" applyFill="1" applyBorder="1"/>
    <xf numFmtId="0" fontId="5" fillId="2" borderId="9" xfId="0" applyFont="1" applyFill="1" applyBorder="1" applyAlignment="1">
      <alignment wrapText="1"/>
    </xf>
    <xf numFmtId="0" fontId="5" fillId="2" borderId="9" xfId="0" applyFont="1" applyFill="1" applyBorder="1"/>
    <xf numFmtId="0" fontId="5" fillId="2" borderId="9" xfId="2" applyFont="1" applyFill="1" applyBorder="1" applyAlignment="1">
      <alignment horizontal="left" vertical="top"/>
    </xf>
    <xf numFmtId="165" fontId="5" fillId="2" borderId="9" xfId="2" applyNumberFormat="1" applyFont="1" applyFill="1" applyBorder="1" applyAlignment="1">
      <alignment horizontal="left" vertical="top"/>
    </xf>
    <xf numFmtId="0" fontId="5" fillId="2" borderId="9" xfId="2" applyFont="1" applyFill="1" applyBorder="1" applyProtection="1">
      <protection locked="0"/>
    </xf>
    <xf numFmtId="0" fontId="5" fillId="2" borderId="9" xfId="2" applyFont="1" applyFill="1" applyBorder="1"/>
    <xf numFmtId="0" fontId="5" fillId="2" borderId="10" xfId="0" applyFont="1" applyFill="1" applyBorder="1" applyProtection="1">
      <protection locked="0"/>
    </xf>
    <xf numFmtId="0" fontId="11" fillId="5" borderId="11" xfId="2" applyFont="1" applyFill="1" applyBorder="1" applyAlignment="1">
      <alignment vertical="center" wrapText="1"/>
    </xf>
    <xf numFmtId="0" fontId="11" fillId="5" borderId="12" xfId="2" applyFont="1" applyFill="1" applyBorder="1" applyAlignment="1">
      <alignment horizontal="left" vertical="center" wrapText="1"/>
    </xf>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14" xfId="2" applyFont="1" applyFill="1" applyBorder="1" applyAlignment="1" applyProtection="1">
      <alignment vertical="center" wrapText="1"/>
      <protection locked="0"/>
    </xf>
    <xf numFmtId="165" fontId="11" fillId="5" borderId="12" xfId="2" applyNumberFormat="1" applyFont="1" applyFill="1" applyBorder="1" applyAlignment="1" applyProtection="1">
      <alignment vertical="center" wrapText="1"/>
      <protection locked="0"/>
    </xf>
    <xf numFmtId="0" fontId="11" fillId="5" borderId="6" xfId="2" applyFont="1" applyFill="1" applyBorder="1" applyAlignment="1" applyProtection="1">
      <alignment horizontal="center" vertical="center" wrapText="1"/>
      <protection locked="0"/>
    </xf>
    <xf numFmtId="49" fontId="8" fillId="6" borderId="15" xfId="0" applyNumberFormat="1" applyFont="1" applyFill="1" applyBorder="1" applyAlignment="1">
      <alignment horizontal="left" vertical="top" wrapText="1"/>
    </xf>
    <xf numFmtId="0" fontId="8" fillId="6" borderId="16" xfId="0" applyFont="1" applyFill="1" applyBorder="1" applyAlignment="1">
      <alignment horizontal="left" vertical="top" wrapText="1"/>
    </xf>
    <xf numFmtId="0" fontId="5" fillId="6" borderId="16" xfId="2" applyFont="1" applyFill="1" applyBorder="1" applyAlignment="1">
      <alignment horizontal="left" vertical="top" wrapText="1"/>
    </xf>
    <xf numFmtId="0" fontId="5" fillId="6" borderId="16" xfId="2" applyFont="1" applyFill="1" applyBorder="1" applyAlignment="1">
      <alignment horizontal="center" vertical="top" wrapText="1"/>
    </xf>
    <xf numFmtId="165" fontId="5" fillId="6" borderId="17" xfId="2" applyNumberFormat="1" applyFont="1" applyFill="1" applyBorder="1" applyAlignment="1">
      <alignment horizontal="center" vertical="top" wrapText="1"/>
    </xf>
    <xf numFmtId="0" fontId="5" fillId="6" borderId="18" xfId="0" applyFont="1" applyFill="1" applyBorder="1" applyAlignment="1">
      <alignment horizontal="center" vertical="top" wrapText="1"/>
    </xf>
    <xf numFmtId="165" fontId="5" fillId="6" borderId="16" xfId="0" applyNumberFormat="1" applyFont="1" applyFill="1" applyBorder="1" applyAlignment="1" applyProtection="1">
      <alignment vertical="top" wrapText="1"/>
      <protection locked="0"/>
    </xf>
    <xf numFmtId="165" fontId="5" fillId="6" borderId="16" xfId="0" applyNumberFormat="1" applyFont="1" applyFill="1" applyBorder="1" applyAlignment="1">
      <alignment vertical="top" wrapText="1"/>
    </xf>
    <xf numFmtId="165" fontId="5" fillId="6" borderId="19" xfId="0" applyNumberFormat="1" applyFont="1" applyFill="1" applyBorder="1" applyAlignment="1" applyProtection="1">
      <alignment vertical="top" wrapText="1"/>
      <protection locked="0"/>
    </xf>
    <xf numFmtId="49" fontId="8" fillId="2" borderId="15" xfId="0" applyNumberFormat="1" applyFont="1" applyFill="1" applyBorder="1" applyAlignment="1">
      <alignment horizontal="left" vertical="top" wrapText="1"/>
    </xf>
    <xf numFmtId="0" fontId="12" fillId="2" borderId="16"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6" xfId="2" applyFont="1" applyFill="1" applyBorder="1" applyAlignment="1">
      <alignment horizontal="center" vertical="top" wrapText="1"/>
    </xf>
    <xf numFmtId="165" fontId="5" fillId="2" borderId="17" xfId="2" applyNumberFormat="1" applyFont="1" applyFill="1" applyBorder="1" applyAlignment="1">
      <alignment horizontal="center" vertical="top" wrapText="1"/>
    </xf>
    <xf numFmtId="0" fontId="5" fillId="2" borderId="18" xfId="0" applyFont="1" applyFill="1" applyBorder="1" applyAlignment="1">
      <alignment horizontal="center" vertical="top" wrapText="1"/>
    </xf>
    <xf numFmtId="165" fontId="5" fillId="7" borderId="16" xfId="0" applyNumberFormat="1" applyFont="1" applyFill="1" applyBorder="1" applyAlignment="1" applyProtection="1">
      <alignment vertical="top" wrapText="1"/>
      <protection locked="0"/>
    </xf>
    <xf numFmtId="165" fontId="5" fillId="7" borderId="16" xfId="0" applyNumberFormat="1" applyFont="1" applyFill="1" applyBorder="1" applyAlignment="1">
      <alignment vertical="top" wrapText="1"/>
    </xf>
    <xf numFmtId="165" fontId="5" fillId="7" borderId="19" xfId="0" applyNumberFormat="1" applyFont="1" applyFill="1" applyBorder="1" applyAlignment="1" applyProtection="1">
      <alignment vertical="top" wrapText="1"/>
      <protection locked="0"/>
    </xf>
    <xf numFmtId="0" fontId="13" fillId="6" borderId="16" xfId="0" applyFont="1" applyFill="1" applyBorder="1" applyAlignment="1">
      <alignment horizontal="left" vertical="top" wrapText="1"/>
    </xf>
    <xf numFmtId="0" fontId="13" fillId="6" borderId="16" xfId="0" applyFont="1" applyFill="1" applyBorder="1" applyAlignment="1">
      <alignment horizontal="center" vertical="top" wrapText="1"/>
    </xf>
    <xf numFmtId="165" fontId="13" fillId="6" borderId="17" xfId="0" applyNumberFormat="1" applyFont="1" applyFill="1" applyBorder="1" applyAlignment="1">
      <alignment horizontal="center" vertical="top" wrapText="1"/>
    </xf>
    <xf numFmtId="0" fontId="13" fillId="6" borderId="18" xfId="0" applyFont="1" applyFill="1" applyBorder="1" applyAlignment="1">
      <alignment horizontal="center" vertical="top" wrapText="1"/>
    </xf>
    <xf numFmtId="0" fontId="12" fillId="2" borderId="16" xfId="0" applyFont="1" applyFill="1" applyBorder="1" applyAlignment="1">
      <alignment vertical="top" wrapText="1"/>
    </xf>
    <xf numFmtId="165" fontId="5" fillId="2" borderId="17" xfId="0" applyNumberFormat="1" applyFont="1" applyFill="1" applyBorder="1" applyAlignment="1">
      <alignment horizontal="center" vertical="top" wrapText="1"/>
    </xf>
    <xf numFmtId="0" fontId="5" fillId="4" borderId="16" xfId="0" applyFont="1" applyFill="1" applyBorder="1" applyAlignment="1" applyProtection="1">
      <alignment horizontal="right" vertical="top" wrapText="1"/>
      <protection locked="0"/>
    </xf>
    <xf numFmtId="0" fontId="5" fillId="4" borderId="19" xfId="0" applyFont="1" applyFill="1" applyBorder="1" applyAlignment="1" applyProtection="1">
      <alignment horizontal="right" vertical="top" wrapText="1"/>
      <protection locked="0"/>
    </xf>
    <xf numFmtId="0" fontId="14" fillId="0" borderId="0" xfId="0" applyFont="1"/>
    <xf numFmtId="165" fontId="15" fillId="7" borderId="16" xfId="0" applyNumberFormat="1" applyFont="1" applyFill="1" applyBorder="1" applyAlignment="1" applyProtection="1">
      <alignment vertical="top" wrapText="1"/>
      <protection locked="0"/>
    </xf>
    <xf numFmtId="165" fontId="15" fillId="7" borderId="16" xfId="0" applyNumberFormat="1" applyFont="1" applyFill="1" applyBorder="1" applyAlignment="1">
      <alignment vertical="top" wrapText="1"/>
    </xf>
    <xf numFmtId="0" fontId="15" fillId="4" borderId="19" xfId="0" applyFont="1" applyFill="1" applyBorder="1" applyAlignment="1" applyProtection="1">
      <alignment horizontal="right" vertical="top" wrapText="1"/>
      <protection locked="0"/>
    </xf>
    <xf numFmtId="165" fontId="15" fillId="2" borderId="17" xfId="0" applyNumberFormat="1" applyFont="1" applyFill="1" applyBorder="1" applyAlignment="1">
      <alignment horizontal="center" vertical="top" wrapText="1"/>
    </xf>
    <xf numFmtId="0" fontId="5" fillId="2" borderId="16" xfId="0" applyFont="1" applyFill="1" applyBorder="1" applyAlignment="1">
      <alignment horizontal="center" vertical="top" wrapText="1"/>
    </xf>
    <xf numFmtId="0" fontId="8" fillId="6" borderId="16" xfId="0" applyFont="1" applyFill="1" applyBorder="1" applyAlignment="1">
      <alignment vertical="top" wrapText="1"/>
    </xf>
    <xf numFmtId="0" fontId="12" fillId="6" borderId="16" xfId="0" applyFont="1" applyFill="1" applyBorder="1" applyAlignment="1">
      <alignment vertical="top" wrapText="1"/>
    </xf>
    <xf numFmtId="0" fontId="5" fillId="6" borderId="16" xfId="0" applyFont="1" applyFill="1" applyBorder="1" applyAlignment="1">
      <alignment horizontal="center" vertical="top" wrapText="1"/>
    </xf>
    <xf numFmtId="165" fontId="5" fillId="6" borderId="17" xfId="0" applyNumberFormat="1" applyFont="1" applyFill="1" applyBorder="1" applyAlignment="1">
      <alignment horizontal="center" vertical="top" wrapText="1"/>
    </xf>
    <xf numFmtId="0" fontId="16" fillId="2" borderId="16" xfId="0" applyFont="1" applyFill="1" applyBorder="1" applyAlignment="1">
      <alignment horizontal="left" vertical="top" wrapText="1"/>
    </xf>
    <xf numFmtId="0" fontId="15" fillId="2" borderId="16" xfId="0" applyFont="1" applyFill="1" applyBorder="1" applyAlignment="1">
      <alignment horizontal="center" vertical="top" wrapText="1"/>
    </xf>
    <xf numFmtId="49" fontId="8" fillId="6" borderId="15" xfId="0" applyNumberFormat="1" applyFont="1" applyFill="1" applyBorder="1" applyAlignment="1">
      <alignment horizontal="left" vertical="top"/>
    </xf>
    <xf numFmtId="49" fontId="8" fillId="2" borderId="15" xfId="0" applyNumberFormat="1" applyFont="1" applyFill="1" applyBorder="1" applyAlignment="1">
      <alignment horizontal="left" vertical="top"/>
    </xf>
    <xf numFmtId="165" fontId="5" fillId="6" borderId="17" xfId="0" applyNumberFormat="1" applyFont="1" applyFill="1" applyBorder="1" applyAlignment="1">
      <alignment vertical="top" wrapText="1"/>
    </xf>
    <xf numFmtId="7" fontId="5" fillId="4" borderId="16" xfId="9" applyNumberFormat="1" applyFont="1" applyFill="1" applyBorder="1" applyAlignment="1" applyProtection="1">
      <alignment horizontal="right" vertical="top" wrapText="1"/>
      <protection locked="0"/>
    </xf>
    <xf numFmtId="165" fontId="5" fillId="7" borderId="19" xfId="0" applyNumberFormat="1" applyFont="1" applyFill="1" applyBorder="1" applyAlignment="1">
      <alignment vertical="top" wrapText="1"/>
    </xf>
    <xf numFmtId="0" fontId="5" fillId="4" borderId="16" xfId="0" applyFont="1" applyFill="1" applyBorder="1" applyAlignment="1">
      <alignment horizontal="center" vertical="top" wrapText="1"/>
    </xf>
    <xf numFmtId="0" fontId="5" fillId="4" borderId="21" xfId="0" applyFont="1" applyFill="1" applyBorder="1" applyAlignment="1" applyProtection="1">
      <alignment horizontal="right" vertical="top" wrapText="1"/>
      <protection locked="0"/>
    </xf>
    <xf numFmtId="49" fontId="8" fillId="2" borderId="20" xfId="0" applyNumberFormat="1" applyFont="1" applyFill="1" applyBorder="1" applyAlignment="1">
      <alignment horizontal="left" vertical="top"/>
    </xf>
    <xf numFmtId="165" fontId="5" fillId="7" borderId="17" xfId="0" applyNumberFormat="1" applyFont="1" applyFill="1" applyBorder="1" applyAlignment="1">
      <alignment vertical="top" wrapText="1"/>
    </xf>
    <xf numFmtId="165" fontId="5" fillId="6" borderId="19" xfId="0" applyNumberFormat="1" applyFont="1" applyFill="1" applyBorder="1" applyAlignment="1">
      <alignment vertical="top" wrapText="1"/>
    </xf>
    <xf numFmtId="49" fontId="8" fillId="6" borderId="16" xfId="0" applyNumberFormat="1" applyFont="1" applyFill="1" applyBorder="1" applyAlignment="1">
      <alignment horizontal="left" vertical="top"/>
    </xf>
    <xf numFmtId="0" fontId="5" fillId="6" borderId="16" xfId="0" applyFont="1" applyFill="1" applyBorder="1" applyAlignment="1">
      <alignment vertical="top" wrapText="1"/>
    </xf>
    <xf numFmtId="165" fontId="5" fillId="6" borderId="16" xfId="0" applyNumberFormat="1" applyFont="1" applyFill="1" applyBorder="1" applyAlignment="1">
      <alignment horizontal="center" vertical="top" wrapText="1"/>
    </xf>
    <xf numFmtId="165" fontId="5" fillId="6" borderId="21" xfId="0" applyNumberFormat="1" applyFont="1" applyFill="1" applyBorder="1" applyAlignment="1" applyProtection="1">
      <alignment vertical="top" wrapText="1"/>
      <protection locked="0"/>
    </xf>
    <xf numFmtId="49" fontId="8" fillId="2" borderId="16" xfId="0" applyNumberFormat="1" applyFont="1" applyFill="1" applyBorder="1" applyAlignment="1">
      <alignment horizontal="left" vertical="top"/>
    </xf>
    <xf numFmtId="0" fontId="11" fillId="5" borderId="16" xfId="2" applyFont="1" applyFill="1" applyBorder="1" applyAlignment="1">
      <alignment horizontal="left" vertical="top" wrapText="1"/>
    </xf>
    <xf numFmtId="0" fontId="11" fillId="5" borderId="16" xfId="2" applyFont="1" applyFill="1" applyBorder="1" applyAlignment="1">
      <alignment horizontal="center" vertical="top" wrapText="1"/>
    </xf>
    <xf numFmtId="165" fontId="11" fillId="5" borderId="16" xfId="2" applyNumberFormat="1" applyFont="1" applyFill="1" applyBorder="1" applyAlignment="1">
      <alignment horizontal="center" vertical="top" wrapText="1"/>
    </xf>
    <xf numFmtId="165" fontId="11" fillId="5" borderId="16" xfId="2" applyNumberFormat="1" applyFont="1" applyFill="1" applyBorder="1" applyAlignment="1" applyProtection="1">
      <alignment horizontal="right" vertical="top" wrapText="1"/>
      <protection locked="0"/>
    </xf>
    <xf numFmtId="165" fontId="11" fillId="5" borderId="16" xfId="2" applyNumberFormat="1" applyFont="1" applyFill="1" applyBorder="1" applyAlignment="1">
      <alignment horizontal="right" vertical="top" wrapText="1"/>
    </xf>
    <xf numFmtId="165" fontId="5" fillId="7" borderId="21" xfId="0" applyNumberFormat="1" applyFont="1" applyFill="1" applyBorder="1" applyAlignment="1" applyProtection="1">
      <alignment vertical="top" wrapText="1"/>
      <protection locked="0"/>
    </xf>
    <xf numFmtId="49" fontId="8" fillId="2" borderId="22" xfId="0" applyNumberFormat="1" applyFont="1" applyFill="1" applyBorder="1" applyAlignment="1">
      <alignment horizontal="left" vertical="top"/>
    </xf>
    <xf numFmtId="0" fontId="11" fillId="5" borderId="0" xfId="2" applyFont="1" applyFill="1" applyAlignment="1">
      <alignment horizontal="left" vertical="top" wrapText="1"/>
    </xf>
    <xf numFmtId="0" fontId="11" fillId="5" borderId="0" xfId="2" applyFont="1" applyFill="1" applyAlignment="1">
      <alignment horizontal="center" vertical="top" wrapText="1"/>
    </xf>
    <xf numFmtId="165" fontId="11" fillId="5" borderId="0" xfId="2" applyNumberFormat="1" applyFont="1" applyFill="1" applyAlignment="1">
      <alignment horizontal="center" vertical="top" wrapText="1"/>
    </xf>
    <xf numFmtId="165" fontId="11" fillId="5" borderId="0" xfId="2" applyNumberFormat="1" applyFont="1" applyFill="1" applyAlignment="1" applyProtection="1">
      <alignment horizontal="right" vertical="top" wrapText="1"/>
      <protection locked="0"/>
    </xf>
    <xf numFmtId="165" fontId="11" fillId="5" borderId="0" xfId="2" applyNumberFormat="1" applyFont="1" applyFill="1" applyAlignment="1">
      <alignment horizontal="right" vertical="top" wrapText="1"/>
    </xf>
    <xf numFmtId="165" fontId="5" fillId="7" borderId="23" xfId="0" applyNumberFormat="1" applyFont="1" applyFill="1" applyBorder="1" applyAlignment="1" applyProtection="1">
      <alignment vertical="top" wrapText="1"/>
      <protection locked="0"/>
    </xf>
    <xf numFmtId="49" fontId="8" fillId="2" borderId="24" xfId="0" applyNumberFormat="1" applyFont="1" applyFill="1" applyBorder="1" applyAlignment="1">
      <alignment horizontal="left" vertical="top"/>
    </xf>
    <xf numFmtId="0" fontId="11" fillId="5" borderId="9" xfId="2" applyFont="1" applyFill="1" applyBorder="1" applyAlignment="1">
      <alignment horizontal="left" vertical="top" wrapText="1"/>
    </xf>
    <xf numFmtId="0" fontId="11" fillId="5" borderId="9" xfId="2" applyFont="1" applyFill="1" applyBorder="1" applyAlignment="1">
      <alignment horizontal="center" vertical="top" wrapText="1"/>
    </xf>
    <xf numFmtId="165" fontId="11" fillId="5" borderId="9" xfId="2" applyNumberFormat="1" applyFont="1" applyFill="1" applyBorder="1" applyAlignment="1">
      <alignment horizontal="center" vertical="top" wrapText="1"/>
    </xf>
    <xf numFmtId="165" fontId="11" fillId="5" borderId="9" xfId="2" applyNumberFormat="1" applyFont="1" applyFill="1" applyBorder="1" applyAlignment="1" applyProtection="1">
      <alignment horizontal="right" vertical="top" wrapText="1"/>
      <protection locked="0"/>
    </xf>
    <xf numFmtId="165" fontId="11" fillId="5" borderId="9" xfId="2" applyNumberFormat="1" applyFont="1" applyFill="1" applyBorder="1" applyAlignment="1">
      <alignment horizontal="right" vertical="top" wrapText="1"/>
    </xf>
    <xf numFmtId="165" fontId="5" fillId="7" borderId="25" xfId="0" applyNumberFormat="1" applyFont="1" applyFill="1" applyBorder="1" applyAlignment="1" applyProtection="1">
      <alignment vertical="top" wrapText="1"/>
      <protection locked="0"/>
    </xf>
    <xf numFmtId="0" fontId="0" fillId="0" borderId="6" xfId="0" applyBorder="1"/>
    <xf numFmtId="0" fontId="17" fillId="5" borderId="26" xfId="0" applyFont="1" applyFill="1" applyBorder="1" applyAlignment="1">
      <alignment horizontal="center" vertical="center" wrapText="1"/>
    </xf>
    <xf numFmtId="0" fontId="17" fillId="5" borderId="26" xfId="0" applyFont="1" applyFill="1" applyBorder="1" applyAlignment="1">
      <alignment vertical="center" wrapText="1"/>
    </xf>
    <xf numFmtId="0" fontId="18" fillId="5" borderId="26" xfId="0" applyFont="1" applyFill="1" applyBorder="1" applyAlignment="1">
      <alignment horizontal="center" vertical="top" wrapText="1"/>
    </xf>
    <xf numFmtId="165" fontId="17" fillId="5" borderId="29" xfId="0" applyNumberFormat="1" applyFont="1" applyFill="1" applyBorder="1" applyAlignment="1" applyProtection="1">
      <alignment vertical="top" wrapText="1"/>
      <protection locked="0"/>
    </xf>
    <xf numFmtId="165" fontId="17" fillId="5" borderId="30" xfId="0" applyNumberFormat="1" applyFont="1" applyFill="1" applyBorder="1" applyAlignment="1" applyProtection="1">
      <alignment vertical="top" wrapText="1"/>
      <protection locked="0"/>
    </xf>
    <xf numFmtId="165" fontId="17" fillId="5" borderId="31" xfId="0" applyNumberFormat="1" applyFont="1" applyFill="1" applyBorder="1" applyAlignment="1">
      <alignment vertical="top" wrapText="1"/>
    </xf>
    <xf numFmtId="0" fontId="19" fillId="8" borderId="0" xfId="8" applyFont="1" applyFill="1" applyAlignment="1">
      <alignment horizontal="left" vertical="center" wrapText="1"/>
    </xf>
    <xf numFmtId="49" fontId="20" fillId="0" borderId="0" xfId="8" applyNumberFormat="1" applyFont="1" applyAlignment="1">
      <alignment horizontal="left" vertical="top" wrapText="1"/>
    </xf>
    <xf numFmtId="0" fontId="29" fillId="2" borderId="16" xfId="0" applyFont="1" applyFill="1" applyBorder="1" applyAlignment="1">
      <alignment vertical="top" wrapText="1"/>
    </xf>
    <xf numFmtId="0" fontId="29" fillId="2" borderId="16" xfId="0" applyFont="1" applyFill="1" applyBorder="1" applyAlignment="1">
      <alignment horizontal="left" vertical="top" wrapText="1"/>
    </xf>
    <xf numFmtId="0" fontId="30" fillId="2" borderId="18" xfId="0" applyFont="1" applyFill="1" applyBorder="1" applyAlignment="1">
      <alignment horizontal="center" vertical="top" wrapText="1"/>
    </xf>
    <xf numFmtId="0" fontId="30" fillId="4" borderId="16" xfId="0" applyFont="1" applyFill="1" applyBorder="1" applyAlignment="1" applyProtection="1">
      <alignment horizontal="right" vertical="top" wrapText="1"/>
      <protection locked="0"/>
    </xf>
    <xf numFmtId="0" fontId="30" fillId="4" borderId="19" xfId="0" applyFont="1" applyFill="1" applyBorder="1" applyAlignment="1" applyProtection="1">
      <alignment horizontal="right" vertical="top" wrapText="1"/>
      <protection locked="0"/>
    </xf>
    <xf numFmtId="44" fontId="30" fillId="4" borderId="16" xfId="9" applyFont="1" applyFill="1" applyBorder="1" applyAlignment="1" applyProtection="1">
      <alignment horizontal="right" vertical="top" wrapText="1"/>
      <protection locked="0"/>
    </xf>
    <xf numFmtId="0" fontId="30" fillId="4" borderId="16" xfId="9" applyNumberFormat="1" applyFont="1" applyFill="1" applyBorder="1" applyAlignment="1" applyProtection="1">
      <alignment horizontal="right" vertical="top" wrapText="1"/>
      <protection locked="0"/>
    </xf>
    <xf numFmtId="0" fontId="29" fillId="2" borderId="20" xfId="0" applyFont="1" applyFill="1" applyBorder="1" applyAlignment="1">
      <alignment vertical="top" wrapText="1"/>
    </xf>
    <xf numFmtId="165" fontId="17" fillId="5" borderId="27" xfId="0" applyNumberFormat="1" applyFont="1" applyFill="1" applyBorder="1" applyAlignment="1">
      <alignment horizontal="center" vertical="top" wrapText="1"/>
    </xf>
    <xf numFmtId="165" fontId="17" fillId="5" borderId="28" xfId="0" applyNumberFormat="1" applyFont="1" applyFill="1" applyBorder="1" applyAlignment="1">
      <alignment horizontal="center"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5" fillId="3" borderId="4" xfId="0" applyFont="1" applyFill="1" applyBorder="1" applyAlignment="1">
      <alignment horizontal="left" vertical="top" wrapText="1"/>
    </xf>
    <xf numFmtId="0" fontId="5" fillId="3" borderId="0" xfId="0" applyFont="1" applyFill="1" applyAlignment="1">
      <alignment horizontal="left" vertical="top"/>
    </xf>
    <xf numFmtId="0" fontId="5" fillId="3" borderId="4" xfId="0" applyFont="1" applyFill="1" applyBorder="1" applyAlignment="1">
      <alignment horizontal="left" vertical="top"/>
    </xf>
    <xf numFmtId="0" fontId="8" fillId="2" borderId="5"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7" xfId="0" applyFont="1" applyFill="1" applyBorder="1" applyAlignment="1">
      <alignment horizontal="left" wrapText="1"/>
    </xf>
  </cellXfs>
  <cellStyles count="19">
    <cellStyle name="Komma 2" xfId="1" xr:uid="{00000000-0005-0000-0000-000000000000}"/>
    <cellStyle name="Komma 2 2" xfId="10" xr:uid="{00000000-0005-0000-0000-000001000000}"/>
    <cellStyle name="Standard" xfId="0" builtinId="0"/>
    <cellStyle name="Standard 2" xfId="2" xr:uid="{00000000-0005-0000-0000-000003000000}"/>
    <cellStyle name="Standard 2 2" xfId="11" xr:uid="{00000000-0005-0000-0000-000004000000}"/>
    <cellStyle name="Standard 3" xfId="3" xr:uid="{00000000-0005-0000-0000-000005000000}"/>
    <cellStyle name="Standard 3 2" xfId="4" xr:uid="{00000000-0005-0000-0000-000006000000}"/>
    <cellStyle name="Standard 3 2 2" xfId="13" xr:uid="{00000000-0005-0000-0000-000007000000}"/>
    <cellStyle name="Standard 3 3" xfId="5" xr:uid="{00000000-0005-0000-0000-000008000000}"/>
    <cellStyle name="Standard 3 3 2" xfId="14" xr:uid="{00000000-0005-0000-0000-000009000000}"/>
    <cellStyle name="Standard 3 4" xfId="12" xr:uid="{00000000-0005-0000-0000-00000A000000}"/>
    <cellStyle name="Standard 4" xfId="6" xr:uid="{00000000-0005-0000-0000-00000B000000}"/>
    <cellStyle name="Standard 4 2" xfId="15" xr:uid="{00000000-0005-0000-0000-00000C000000}"/>
    <cellStyle name="Standard 5" xfId="7" xr:uid="{00000000-0005-0000-0000-00000D000000}"/>
    <cellStyle name="Standard 5 2" xfId="16" xr:uid="{00000000-0005-0000-0000-00000E000000}"/>
    <cellStyle name="Standard 6" xfId="8" xr:uid="{00000000-0005-0000-0000-00000F000000}"/>
    <cellStyle name="Standard 6 2" xfId="17" xr:uid="{00000000-0005-0000-0000-000010000000}"/>
    <cellStyle name="Währung" xfId="9" builtinId="4"/>
    <cellStyle name="Währung 2"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3024114</xdr:colOff>
      <xdr:row>1</xdr:row>
      <xdr:rowOff>52485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bwMode="auto">
        <a:xfrm>
          <a:off x="12418219" y="0"/>
          <a:ext cx="3017782" cy="652329"/>
        </a:xfrm>
        <a:prstGeom prst="rect">
          <a:avLst/>
        </a:prstGeom>
      </xdr:spPr>
    </xdr:pic>
    <xdr:clientData/>
  </xdr:twoCellAnchor>
  <xdr:twoCellAnchor editAs="oneCell">
    <xdr:from>
      <xdr:col>9</xdr:col>
      <xdr:colOff>330460</xdr:colOff>
      <xdr:row>2</xdr:row>
      <xdr:rowOff>106914</xdr:rowOff>
    </xdr:from>
    <xdr:to>
      <xdr:col>9</xdr:col>
      <xdr:colOff>4707767</xdr:colOff>
      <xdr:row>8</xdr:row>
      <xdr:rowOff>13751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1120230" y="865026"/>
          <a:ext cx="4377307" cy="1121761"/>
        </a:xfrm>
        <a:prstGeom prst="rect">
          <a:avLst/>
        </a:prstGeom>
      </xdr:spPr>
    </xdr:pic>
    <xdr:clientData/>
  </xdr:twoCellAnchor>
</xdr:wsDr>
</file>

<file path=xl/theme/theme1.xml><?xml version="1.0" encoding="utf-8"?>
<a:theme xmlns:a="http://schemas.openxmlformats.org/drawingml/2006/main" name="Office">
  <a:themeElements>
    <a:clrScheme name="Prospitalia - neu -">
      <a:dk1>
        <a:srgbClr val="5A5A5A"/>
      </a:dk1>
      <a:lt1>
        <a:srgbClr val="FFFFFF"/>
      </a:lt1>
      <a:dk2>
        <a:srgbClr val="2D5377"/>
      </a:dk2>
      <a:lt2>
        <a:srgbClr val="3EC2CF"/>
      </a:lt2>
      <a:accent1>
        <a:srgbClr val="FFF200"/>
      </a:accent1>
      <a:accent2>
        <a:srgbClr val="2D374E"/>
      </a:accent2>
      <a:accent3>
        <a:srgbClr val="ADE0ED"/>
      </a:accent3>
      <a:accent4>
        <a:srgbClr val="5A5A5A"/>
      </a:accent4>
      <a:accent5>
        <a:srgbClr val="878787"/>
      </a:accent5>
      <a:accent6>
        <a:srgbClr val="B4B4B4"/>
      </a:accent6>
      <a:hlink>
        <a:srgbClr val="3EC2CF"/>
      </a:hlink>
      <a:folHlink>
        <a:srgbClr val="2D5377"/>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A198" zoomScale="98" zoomScaleNormal="98" workbookViewId="0">
      <selection activeCell="A201" sqref="A201"/>
    </sheetView>
  </sheetViews>
  <sheetFormatPr baseColWidth="10" defaultColWidth="11.3984375" defaultRowHeight="12.75" x14ac:dyDescent="0.35"/>
  <cols>
    <col min="1" max="1" width="10.73046875" customWidth="1"/>
    <col min="2" max="2" width="123" customWidth="1"/>
    <col min="3" max="3" width="39.86328125" customWidth="1"/>
    <col min="4" max="5" width="10.73046875" customWidth="1"/>
    <col min="6" max="6" width="13.59765625" customWidth="1"/>
    <col min="7" max="7" width="51.73046875" style="1" customWidth="1"/>
    <col min="8" max="8" width="25.73046875" style="1" customWidth="1"/>
    <col min="9" max="9" width="25.73046875" customWidth="1"/>
    <col min="10" max="10" width="82.73046875" style="1" customWidth="1"/>
  </cols>
  <sheetData>
    <row r="1" spans="1:10" s="2" customFormat="1" ht="46.5" x14ac:dyDescent="0.4">
      <c r="A1" s="138" t="s">
        <v>0</v>
      </c>
      <c r="B1" s="139"/>
      <c r="C1" s="139"/>
      <c r="D1" s="139"/>
      <c r="E1" s="139"/>
      <c r="F1" s="3"/>
      <c r="G1" s="4" t="s">
        <v>1</v>
      </c>
      <c r="H1" s="5"/>
      <c r="I1" s="6"/>
      <c r="J1" s="7"/>
    </row>
    <row r="2" spans="1:10" ht="13.15" x14ac:dyDescent="0.4">
      <c r="A2" s="8"/>
      <c r="B2" s="9"/>
      <c r="C2" s="10"/>
      <c r="D2" s="11"/>
      <c r="E2" s="12"/>
      <c r="F2" s="11"/>
      <c r="G2" s="13"/>
      <c r="H2" s="13"/>
      <c r="I2" s="14"/>
      <c r="J2" s="15"/>
    </row>
    <row r="3" spans="1:10" ht="15.75" x14ac:dyDescent="0.5">
      <c r="A3" s="140" t="s">
        <v>2</v>
      </c>
      <c r="B3" s="141"/>
      <c r="C3" s="141"/>
      <c r="D3" s="143" t="s">
        <v>3</v>
      </c>
      <c r="E3" s="143"/>
      <c r="F3" s="143"/>
      <c r="G3" s="16"/>
      <c r="H3" s="16"/>
      <c r="I3" s="17"/>
      <c r="J3" s="18"/>
    </row>
    <row r="4" spans="1:10" ht="14.25" x14ac:dyDescent="0.45">
      <c r="A4" s="142"/>
      <c r="B4" s="141"/>
      <c r="C4" s="141"/>
      <c r="D4" s="19"/>
      <c r="E4" s="19"/>
      <c r="F4" s="20"/>
      <c r="G4" s="21"/>
      <c r="H4" s="21"/>
      <c r="I4" s="22"/>
      <c r="J4" s="18"/>
    </row>
    <row r="5" spans="1:10" ht="15.75" x14ac:dyDescent="0.45">
      <c r="A5" s="142"/>
      <c r="B5" s="141"/>
      <c r="C5" s="141"/>
      <c r="D5" s="143" t="s">
        <v>4</v>
      </c>
      <c r="E5" s="143"/>
      <c r="F5" s="143"/>
      <c r="G5" s="23"/>
      <c r="H5" s="23"/>
      <c r="I5" s="24"/>
      <c r="J5" s="18"/>
    </row>
    <row r="6" spans="1:10" ht="15.75" x14ac:dyDescent="0.5">
      <c r="A6" s="142"/>
      <c r="B6" s="141"/>
      <c r="C6" s="141"/>
      <c r="D6" s="144" t="s">
        <v>5</v>
      </c>
      <c r="E6" s="144"/>
      <c r="F6" s="144"/>
      <c r="G6" s="25"/>
      <c r="H6" s="25"/>
      <c r="I6" s="26"/>
      <c r="J6" s="18"/>
    </row>
    <row r="7" spans="1:10" ht="15.75" x14ac:dyDescent="0.5">
      <c r="A7" s="142"/>
      <c r="B7" s="141"/>
      <c r="C7" s="141"/>
      <c r="D7" s="144" t="s">
        <v>6</v>
      </c>
      <c r="E7" s="144"/>
      <c r="F7" s="144"/>
      <c r="G7" s="25"/>
      <c r="H7" s="25"/>
      <c r="I7" s="26"/>
      <c r="J7" s="18"/>
    </row>
    <row r="8" spans="1:10" ht="15.75" x14ac:dyDescent="0.5">
      <c r="A8" s="142"/>
      <c r="B8" s="141"/>
      <c r="C8" s="141"/>
      <c r="D8" s="145" t="s">
        <v>7</v>
      </c>
      <c r="E8" s="145"/>
      <c r="F8" s="145"/>
      <c r="G8" s="25" t="s">
        <v>529</v>
      </c>
      <c r="H8" s="25"/>
      <c r="I8" s="26"/>
      <c r="J8" s="18"/>
    </row>
    <row r="9" spans="1:10" ht="13.15" x14ac:dyDescent="0.4">
      <c r="A9" s="27"/>
      <c r="B9" s="28"/>
      <c r="C9" s="28"/>
      <c r="D9" s="29"/>
      <c r="E9" s="28"/>
      <c r="F9" s="29"/>
      <c r="G9" s="30"/>
      <c r="H9" s="30"/>
      <c r="I9" s="28"/>
      <c r="J9" s="18"/>
    </row>
    <row r="10" spans="1:10" ht="13.15" x14ac:dyDescent="0.4">
      <c r="A10" s="31"/>
      <c r="B10" s="32"/>
      <c r="C10" s="33"/>
      <c r="D10" s="34"/>
      <c r="E10" s="35"/>
      <c r="F10" s="34"/>
      <c r="G10" s="36"/>
      <c r="H10" s="36"/>
      <c r="I10" s="37"/>
      <c r="J10" s="38"/>
    </row>
    <row r="11" spans="1:10" ht="47.25" x14ac:dyDescent="0.35">
      <c r="A11" s="39" t="s">
        <v>8</v>
      </c>
      <c r="B11" s="40" t="s">
        <v>9</v>
      </c>
      <c r="C11" s="40" t="s">
        <v>10</v>
      </c>
      <c r="D11" s="41" t="s">
        <v>11</v>
      </c>
      <c r="E11" s="42" t="s">
        <v>12</v>
      </c>
      <c r="F11" s="42" t="s">
        <v>13</v>
      </c>
      <c r="G11" s="43" t="s">
        <v>14</v>
      </c>
      <c r="H11" s="44" t="s">
        <v>15</v>
      </c>
      <c r="I11" s="41" t="s">
        <v>16</v>
      </c>
      <c r="J11" s="45" t="s">
        <v>17</v>
      </c>
    </row>
    <row r="12" spans="1:10" ht="15.75" x14ac:dyDescent="0.35">
      <c r="A12" s="46" t="s">
        <v>18</v>
      </c>
      <c r="B12" s="47" t="s">
        <v>19</v>
      </c>
      <c r="C12" s="48"/>
      <c r="D12" s="49"/>
      <c r="E12" s="50"/>
      <c r="F12" s="51"/>
      <c r="G12" s="52"/>
      <c r="H12" s="52"/>
      <c r="I12" s="53"/>
      <c r="J12" s="54"/>
    </row>
    <row r="13" spans="1:10" ht="360" customHeight="1" x14ac:dyDescent="0.35">
      <c r="A13" s="55" t="s">
        <v>20</v>
      </c>
      <c r="B13" s="129" t="s">
        <v>564</v>
      </c>
      <c r="C13" s="57"/>
      <c r="D13" s="58"/>
      <c r="E13" s="59"/>
      <c r="F13" s="60" t="s">
        <v>21</v>
      </c>
      <c r="G13" s="61"/>
      <c r="H13" s="61"/>
      <c r="I13" s="62"/>
      <c r="J13" s="63"/>
    </row>
    <row r="14" spans="1:10" ht="31.5" x14ac:dyDescent="0.35">
      <c r="A14" s="46" t="s">
        <v>22</v>
      </c>
      <c r="B14" s="47" t="s">
        <v>528</v>
      </c>
      <c r="C14" s="64"/>
      <c r="D14" s="65"/>
      <c r="E14" s="66"/>
      <c r="F14" s="67"/>
      <c r="G14" s="52"/>
      <c r="H14" s="52"/>
      <c r="I14" s="53"/>
      <c r="J14" s="54"/>
    </row>
    <row r="15" spans="1:10" ht="31.5" x14ac:dyDescent="0.35">
      <c r="A15" s="55" t="s">
        <v>23</v>
      </c>
      <c r="B15" s="68" t="s">
        <v>24</v>
      </c>
      <c r="C15" s="68" t="s">
        <v>25</v>
      </c>
      <c r="D15" s="69"/>
      <c r="E15" s="69"/>
      <c r="F15" s="60" t="s">
        <v>26</v>
      </c>
      <c r="G15" s="70"/>
      <c r="H15" s="61"/>
      <c r="I15" s="62"/>
      <c r="J15" s="71"/>
    </row>
    <row r="16" spans="1:10" ht="110.25" x14ac:dyDescent="0.35">
      <c r="A16" s="55" t="s">
        <v>27</v>
      </c>
      <c r="B16" s="68" t="s">
        <v>504</v>
      </c>
      <c r="C16" s="68" t="s">
        <v>28</v>
      </c>
      <c r="D16" s="69"/>
      <c r="E16" s="69"/>
      <c r="F16" s="60" t="s">
        <v>26</v>
      </c>
      <c r="G16" s="70"/>
      <c r="H16" s="61"/>
      <c r="I16" s="62"/>
      <c r="J16" s="71"/>
    </row>
    <row r="17" spans="1:10" ht="31.5" x14ac:dyDescent="0.35">
      <c r="A17" s="55" t="s">
        <v>29</v>
      </c>
      <c r="B17" s="68" t="s">
        <v>505</v>
      </c>
      <c r="C17" s="68" t="s">
        <v>30</v>
      </c>
      <c r="D17" s="69"/>
      <c r="E17" s="69"/>
      <c r="F17" s="60" t="s">
        <v>31</v>
      </c>
      <c r="G17" s="131"/>
      <c r="H17" s="61"/>
      <c r="I17" s="62"/>
      <c r="J17" s="71"/>
    </row>
    <row r="18" spans="1:10" ht="31.5" x14ac:dyDescent="0.35">
      <c r="A18" s="55" t="s">
        <v>32</v>
      </c>
      <c r="B18" s="68" t="s">
        <v>33</v>
      </c>
      <c r="C18" s="68" t="s">
        <v>30</v>
      </c>
      <c r="D18" s="69"/>
      <c r="E18" s="69"/>
      <c r="F18" s="60" t="s">
        <v>31</v>
      </c>
      <c r="G18" s="131"/>
      <c r="H18" s="61"/>
      <c r="I18" s="62"/>
      <c r="J18" s="71"/>
    </row>
    <row r="19" spans="1:10" ht="31.5" x14ac:dyDescent="0.35">
      <c r="A19" s="55" t="s">
        <v>34</v>
      </c>
      <c r="B19" s="68" t="s">
        <v>506</v>
      </c>
      <c r="C19" s="68" t="s">
        <v>30</v>
      </c>
      <c r="D19" s="69"/>
      <c r="E19" s="69"/>
      <c r="F19" s="60" t="s">
        <v>31</v>
      </c>
      <c r="G19" s="131"/>
      <c r="H19" s="61"/>
      <c r="I19" s="62"/>
      <c r="J19" s="71"/>
    </row>
    <row r="20" spans="1:10" ht="31.5" x14ac:dyDescent="0.35">
      <c r="A20" s="55" t="s">
        <v>35</v>
      </c>
      <c r="B20" s="68" t="s">
        <v>36</v>
      </c>
      <c r="C20" s="68" t="s">
        <v>30</v>
      </c>
      <c r="D20" s="69"/>
      <c r="E20" s="69"/>
      <c r="F20" s="60" t="s">
        <v>31</v>
      </c>
      <c r="G20" s="131"/>
      <c r="H20" s="61"/>
      <c r="I20" s="62"/>
      <c r="J20" s="71"/>
    </row>
    <row r="21" spans="1:10" s="72" customFormat="1" ht="31.5" x14ac:dyDescent="0.35">
      <c r="A21" s="55" t="s">
        <v>37</v>
      </c>
      <c r="B21" s="68" t="s">
        <v>38</v>
      </c>
      <c r="C21" s="68" t="s">
        <v>28</v>
      </c>
      <c r="D21" s="68"/>
      <c r="E21" s="69"/>
      <c r="F21" s="60" t="s">
        <v>39</v>
      </c>
      <c r="G21" s="131"/>
      <c r="H21" s="73"/>
      <c r="I21" s="74"/>
      <c r="J21" s="75"/>
    </row>
    <row r="22" spans="1:10" s="72" customFormat="1" ht="65.25" customHeight="1" x14ac:dyDescent="0.35">
      <c r="A22" s="55" t="s">
        <v>40</v>
      </c>
      <c r="B22" s="68" t="s">
        <v>539</v>
      </c>
      <c r="C22" s="68" t="s">
        <v>30</v>
      </c>
      <c r="D22" s="68"/>
      <c r="E22" s="69"/>
      <c r="F22" s="60" t="s">
        <v>41</v>
      </c>
      <c r="G22" s="131"/>
      <c r="H22" s="73"/>
      <c r="I22" s="74"/>
      <c r="J22" s="75"/>
    </row>
    <row r="23" spans="1:10" ht="47.25" x14ac:dyDescent="0.35">
      <c r="A23" s="55" t="s">
        <v>42</v>
      </c>
      <c r="B23" s="68" t="s">
        <v>43</v>
      </c>
      <c r="C23" s="68" t="s">
        <v>28</v>
      </c>
      <c r="D23" s="68"/>
      <c r="E23" s="69"/>
      <c r="F23" s="60" t="s">
        <v>26</v>
      </c>
      <c r="G23" s="131"/>
      <c r="H23" s="61"/>
      <c r="I23" s="62"/>
      <c r="J23" s="71"/>
    </row>
    <row r="24" spans="1:10" ht="47.25" x14ac:dyDescent="0.35">
      <c r="A24" s="55" t="s">
        <v>44</v>
      </c>
      <c r="B24" s="68" t="s">
        <v>45</v>
      </c>
      <c r="C24" s="68" t="s">
        <v>30</v>
      </c>
      <c r="D24" s="68"/>
      <c r="E24" s="69"/>
      <c r="F24" s="60" t="s">
        <v>41</v>
      </c>
      <c r="G24" s="131"/>
      <c r="H24" s="61"/>
      <c r="I24" s="62"/>
      <c r="J24" s="71"/>
    </row>
    <row r="25" spans="1:10" ht="47.25" x14ac:dyDescent="0.35">
      <c r="A25" s="55" t="s">
        <v>46</v>
      </c>
      <c r="B25" s="68" t="s">
        <v>47</v>
      </c>
      <c r="C25" s="68" t="s">
        <v>25</v>
      </c>
      <c r="D25" s="68"/>
      <c r="E25" s="69"/>
      <c r="F25" s="60" t="s">
        <v>31</v>
      </c>
      <c r="G25" s="131"/>
      <c r="H25" s="61"/>
      <c r="I25" s="62"/>
      <c r="J25" s="71"/>
    </row>
    <row r="26" spans="1:10" ht="31.5" x14ac:dyDescent="0.35">
      <c r="A26" s="55" t="s">
        <v>48</v>
      </c>
      <c r="B26" s="68" t="s">
        <v>49</v>
      </c>
      <c r="C26" s="68" t="s">
        <v>30</v>
      </c>
      <c r="D26" s="68"/>
      <c r="E26" s="69"/>
      <c r="F26" s="60" t="s">
        <v>41</v>
      </c>
      <c r="G26" s="131"/>
      <c r="H26" s="61"/>
      <c r="I26" s="62"/>
      <c r="J26" s="71"/>
    </row>
    <row r="27" spans="1:10" ht="31.5" x14ac:dyDescent="0.35">
      <c r="A27" s="55" t="s">
        <v>50</v>
      </c>
      <c r="B27" s="68" t="s">
        <v>51</v>
      </c>
      <c r="C27" s="68" t="s">
        <v>28</v>
      </c>
      <c r="D27" s="68"/>
      <c r="E27" s="69"/>
      <c r="F27" s="60" t="s">
        <v>26</v>
      </c>
      <c r="G27" s="131"/>
      <c r="H27" s="61"/>
      <c r="I27" s="62"/>
      <c r="J27" s="71"/>
    </row>
    <row r="28" spans="1:10" ht="15.75" x14ac:dyDescent="0.35">
      <c r="A28" s="55" t="s">
        <v>52</v>
      </c>
      <c r="B28" s="68" t="s">
        <v>53</v>
      </c>
      <c r="C28" s="68" t="s">
        <v>30</v>
      </c>
      <c r="D28" s="68"/>
      <c r="E28" s="69"/>
      <c r="F28" s="60" t="s">
        <v>31</v>
      </c>
      <c r="G28" s="131"/>
      <c r="H28" s="61"/>
      <c r="I28" s="62"/>
      <c r="J28" s="71"/>
    </row>
    <row r="29" spans="1:10" ht="63" x14ac:dyDescent="0.35">
      <c r="A29" s="55" t="s">
        <v>54</v>
      </c>
      <c r="B29" s="68" t="s">
        <v>55</v>
      </c>
      <c r="C29" s="68" t="s">
        <v>25</v>
      </c>
      <c r="D29" s="68"/>
      <c r="E29" s="69"/>
      <c r="F29" s="60" t="s">
        <v>31</v>
      </c>
      <c r="G29" s="131"/>
      <c r="H29" s="61"/>
      <c r="I29" s="62"/>
      <c r="J29" s="132"/>
    </row>
    <row r="30" spans="1:10" ht="31.5" x14ac:dyDescent="0.35">
      <c r="A30" s="55" t="s">
        <v>56</v>
      </c>
      <c r="B30" s="68" t="s">
        <v>57</v>
      </c>
      <c r="C30" s="68" t="s">
        <v>28</v>
      </c>
      <c r="D30" s="68"/>
      <c r="E30" s="69"/>
      <c r="F30" s="60" t="s">
        <v>26</v>
      </c>
      <c r="G30" s="131"/>
      <c r="H30" s="61"/>
      <c r="I30" s="62"/>
      <c r="J30" s="71"/>
    </row>
    <row r="31" spans="1:10" ht="31.5" x14ac:dyDescent="0.35">
      <c r="A31" s="55" t="s">
        <v>58</v>
      </c>
      <c r="B31" s="68" t="s">
        <v>59</v>
      </c>
      <c r="C31" s="68" t="s">
        <v>25</v>
      </c>
      <c r="D31" s="68"/>
      <c r="E31" s="69"/>
      <c r="F31" s="60" t="s">
        <v>31</v>
      </c>
      <c r="G31" s="131"/>
      <c r="H31" s="61"/>
      <c r="I31" s="62"/>
      <c r="J31" s="71"/>
    </row>
    <row r="32" spans="1:10" ht="31.5" x14ac:dyDescent="0.35">
      <c r="A32" s="55" t="s">
        <v>60</v>
      </c>
      <c r="B32" s="68" t="s">
        <v>61</v>
      </c>
      <c r="C32" s="68" t="s">
        <v>25</v>
      </c>
      <c r="D32" s="68"/>
      <c r="E32" s="69"/>
      <c r="F32" s="60" t="s">
        <v>31</v>
      </c>
      <c r="G32" s="131"/>
      <c r="H32" s="61"/>
      <c r="I32" s="62"/>
      <c r="J32" s="71"/>
    </row>
    <row r="33" spans="1:10" ht="47.25" x14ac:dyDescent="0.35">
      <c r="A33" s="55" t="s">
        <v>62</v>
      </c>
      <c r="B33" s="68" t="s">
        <v>63</v>
      </c>
      <c r="C33" s="68" t="s">
        <v>28</v>
      </c>
      <c r="D33" s="68"/>
      <c r="E33" s="69"/>
      <c r="F33" s="60" t="s">
        <v>26</v>
      </c>
      <c r="G33" s="131"/>
      <c r="H33" s="61"/>
      <c r="I33" s="62"/>
      <c r="J33" s="71"/>
    </row>
    <row r="34" spans="1:10" ht="31.5" x14ac:dyDescent="0.35">
      <c r="A34" s="55" t="s">
        <v>64</v>
      </c>
      <c r="B34" s="68" t="s">
        <v>65</v>
      </c>
      <c r="C34" s="68" t="s">
        <v>28</v>
      </c>
      <c r="D34" s="68"/>
      <c r="E34" s="69"/>
      <c r="F34" s="60" t="s">
        <v>26</v>
      </c>
      <c r="G34" s="131"/>
      <c r="H34" s="61"/>
      <c r="I34" s="62"/>
      <c r="J34" s="71"/>
    </row>
    <row r="35" spans="1:10" ht="47.25" x14ac:dyDescent="0.35">
      <c r="A35" s="55" t="s">
        <v>66</v>
      </c>
      <c r="B35" s="68" t="s">
        <v>67</v>
      </c>
      <c r="C35" s="68" t="s">
        <v>68</v>
      </c>
      <c r="D35" s="68"/>
      <c r="E35" s="69"/>
      <c r="F35" s="60" t="s">
        <v>26</v>
      </c>
      <c r="G35" s="131"/>
      <c r="H35" s="61"/>
      <c r="I35" s="62"/>
      <c r="J35" s="71"/>
    </row>
    <row r="36" spans="1:10" ht="31.5" x14ac:dyDescent="0.35">
      <c r="A36" s="55" t="s">
        <v>69</v>
      </c>
      <c r="B36" s="68" t="s">
        <v>70</v>
      </c>
      <c r="C36" s="68" t="s">
        <v>28</v>
      </c>
      <c r="D36" s="68"/>
      <c r="E36" s="69"/>
      <c r="F36" s="60" t="s">
        <v>26</v>
      </c>
      <c r="G36" s="131"/>
      <c r="H36" s="61"/>
      <c r="I36" s="62"/>
      <c r="J36" s="71"/>
    </row>
    <row r="37" spans="1:10" ht="31.5" x14ac:dyDescent="0.35">
      <c r="A37" s="55" t="s">
        <v>71</v>
      </c>
      <c r="B37" s="68" t="s">
        <v>72</v>
      </c>
      <c r="C37" s="68" t="s">
        <v>30</v>
      </c>
      <c r="D37" s="68"/>
      <c r="E37" s="69"/>
      <c r="F37" s="60" t="s">
        <v>41</v>
      </c>
      <c r="G37" s="131"/>
      <c r="H37" s="61"/>
      <c r="I37" s="62"/>
      <c r="J37" s="71"/>
    </row>
    <row r="38" spans="1:10" ht="47.25" x14ac:dyDescent="0.35">
      <c r="A38" s="55" t="s">
        <v>73</v>
      </c>
      <c r="B38" s="68" t="s">
        <v>74</v>
      </c>
      <c r="C38" s="68" t="s">
        <v>30</v>
      </c>
      <c r="D38" s="68"/>
      <c r="E38" s="69"/>
      <c r="F38" s="60" t="s">
        <v>41</v>
      </c>
      <c r="G38" s="131"/>
      <c r="H38" s="61"/>
      <c r="I38" s="62"/>
      <c r="J38" s="71"/>
    </row>
    <row r="39" spans="1:10" ht="65.25" customHeight="1" x14ac:dyDescent="0.35">
      <c r="A39" s="55" t="s">
        <v>75</v>
      </c>
      <c r="B39" s="128" t="s">
        <v>540</v>
      </c>
      <c r="C39" s="68" t="s">
        <v>25</v>
      </c>
      <c r="D39" s="68"/>
      <c r="E39" s="69"/>
      <c r="F39" s="60" t="s">
        <v>26</v>
      </c>
      <c r="G39" s="131"/>
      <c r="H39" s="61"/>
      <c r="I39" s="62"/>
      <c r="J39" s="71"/>
    </row>
    <row r="40" spans="1:10" ht="63" x14ac:dyDescent="0.35">
      <c r="A40" s="55" t="s">
        <v>76</v>
      </c>
      <c r="B40" s="68" t="s">
        <v>77</v>
      </c>
      <c r="C40" s="68" t="s">
        <v>25</v>
      </c>
      <c r="D40" s="68"/>
      <c r="E40" s="69"/>
      <c r="F40" s="60" t="s">
        <v>26</v>
      </c>
      <c r="G40" s="131"/>
      <c r="H40" s="61"/>
      <c r="I40" s="62"/>
      <c r="J40" s="71"/>
    </row>
    <row r="41" spans="1:10" ht="78.75" x14ac:dyDescent="0.35">
      <c r="A41" s="55" t="s">
        <v>78</v>
      </c>
      <c r="B41" s="68" t="s">
        <v>79</v>
      </c>
      <c r="C41" s="68" t="s">
        <v>28</v>
      </c>
      <c r="D41" s="68"/>
      <c r="E41" s="69"/>
      <c r="F41" s="60" t="s">
        <v>39</v>
      </c>
      <c r="G41" s="131"/>
      <c r="H41" s="61"/>
      <c r="I41" s="62"/>
      <c r="J41" s="132"/>
    </row>
    <row r="42" spans="1:10" ht="47.25" x14ac:dyDescent="0.35">
      <c r="A42" s="55" t="s">
        <v>80</v>
      </c>
      <c r="B42" s="68" t="s">
        <v>81</v>
      </c>
      <c r="C42" s="68" t="s">
        <v>30</v>
      </c>
      <c r="D42" s="68"/>
      <c r="E42" s="69"/>
      <c r="F42" s="60" t="s">
        <v>41</v>
      </c>
      <c r="G42" s="131"/>
      <c r="H42" s="61"/>
      <c r="I42" s="62"/>
      <c r="J42" s="71"/>
    </row>
    <row r="43" spans="1:10" ht="31.5" x14ac:dyDescent="0.35">
      <c r="A43" s="55" t="s">
        <v>82</v>
      </c>
      <c r="B43" s="68" t="s">
        <v>83</v>
      </c>
      <c r="C43" s="68" t="s">
        <v>25</v>
      </c>
      <c r="D43" s="68"/>
      <c r="E43" s="69"/>
      <c r="F43" s="60" t="s">
        <v>26</v>
      </c>
      <c r="G43" s="131"/>
      <c r="H43" s="61"/>
      <c r="I43" s="62"/>
      <c r="J43" s="71"/>
    </row>
    <row r="44" spans="1:10" ht="31.5" x14ac:dyDescent="0.35">
      <c r="A44" s="55" t="s">
        <v>84</v>
      </c>
      <c r="B44" s="68" t="s">
        <v>85</v>
      </c>
      <c r="C44" s="68" t="s">
        <v>28</v>
      </c>
      <c r="D44" s="68"/>
      <c r="E44" s="69"/>
      <c r="F44" s="60" t="s">
        <v>26</v>
      </c>
      <c r="G44" s="131"/>
      <c r="H44" s="61"/>
      <c r="I44" s="62"/>
      <c r="J44" s="71"/>
    </row>
    <row r="45" spans="1:10" ht="15.75" x14ac:dyDescent="0.35">
      <c r="A45" s="55" t="s">
        <v>86</v>
      </c>
      <c r="B45" s="68" t="s">
        <v>87</v>
      </c>
      <c r="C45" s="68" t="s">
        <v>30</v>
      </c>
      <c r="D45" s="68"/>
      <c r="E45" s="69"/>
      <c r="F45" s="60" t="s">
        <v>41</v>
      </c>
      <c r="G45" s="131"/>
      <c r="H45" s="61"/>
      <c r="I45" s="62"/>
      <c r="J45" s="71"/>
    </row>
    <row r="46" spans="1:10" ht="31.5" x14ac:dyDescent="0.35">
      <c r="A46" s="55" t="s">
        <v>88</v>
      </c>
      <c r="B46" s="68" t="s">
        <v>89</v>
      </c>
      <c r="C46" s="68" t="s">
        <v>30</v>
      </c>
      <c r="D46" s="68"/>
      <c r="E46" s="69"/>
      <c r="F46" s="60" t="s">
        <v>41</v>
      </c>
      <c r="G46" s="131"/>
      <c r="H46" s="61"/>
      <c r="I46" s="62"/>
      <c r="J46" s="71"/>
    </row>
    <row r="47" spans="1:10" ht="84.75" customHeight="1" x14ac:dyDescent="0.35">
      <c r="A47" s="55" t="s">
        <v>90</v>
      </c>
      <c r="B47" s="128" t="s">
        <v>565</v>
      </c>
      <c r="C47" s="68" t="s">
        <v>91</v>
      </c>
      <c r="D47" s="68"/>
      <c r="E47" s="69"/>
      <c r="F47" s="60" t="s">
        <v>31</v>
      </c>
      <c r="G47" s="131"/>
      <c r="H47" s="61"/>
      <c r="I47" s="62"/>
      <c r="J47" s="132"/>
    </row>
    <row r="48" spans="1:10" ht="31.5" x14ac:dyDescent="0.35">
      <c r="A48" s="55" t="s">
        <v>92</v>
      </c>
      <c r="B48" s="68" t="s">
        <v>93</v>
      </c>
      <c r="C48" s="68" t="s">
        <v>28</v>
      </c>
      <c r="D48" s="68"/>
      <c r="E48" s="69"/>
      <c r="F48" s="60" t="s">
        <v>26</v>
      </c>
      <c r="G48" s="131"/>
      <c r="H48" s="61"/>
      <c r="I48" s="62"/>
      <c r="J48" s="71"/>
    </row>
    <row r="49" spans="1:10" ht="54.75" customHeight="1" x14ac:dyDescent="0.35">
      <c r="A49" s="55" t="s">
        <v>94</v>
      </c>
      <c r="B49" s="128" t="s">
        <v>543</v>
      </c>
      <c r="C49" s="68" t="s">
        <v>30</v>
      </c>
      <c r="D49" s="68"/>
      <c r="E49" s="69"/>
      <c r="F49" s="60" t="s">
        <v>41</v>
      </c>
      <c r="G49" s="131"/>
      <c r="H49" s="61"/>
      <c r="I49" s="62"/>
      <c r="J49" s="71"/>
    </row>
    <row r="50" spans="1:10" ht="63" x14ac:dyDescent="0.35">
      <c r="A50" s="55" t="s">
        <v>95</v>
      </c>
      <c r="B50" s="128" t="s">
        <v>541</v>
      </c>
      <c r="C50" s="68" t="s">
        <v>91</v>
      </c>
      <c r="D50" s="68"/>
      <c r="E50" s="69"/>
      <c r="F50" s="60" t="s">
        <v>31</v>
      </c>
      <c r="G50" s="131"/>
      <c r="H50" s="61"/>
      <c r="I50" s="62"/>
      <c r="J50" s="71"/>
    </row>
    <row r="51" spans="1:10" ht="31.5" x14ac:dyDescent="0.35">
      <c r="A51" s="55" t="s">
        <v>96</v>
      </c>
      <c r="B51" s="68" t="s">
        <v>97</v>
      </c>
      <c r="C51" s="68" t="s">
        <v>25</v>
      </c>
      <c r="D51" s="68"/>
      <c r="E51" s="69"/>
      <c r="F51" s="60" t="s">
        <v>31</v>
      </c>
      <c r="G51" s="131"/>
      <c r="H51" s="61"/>
      <c r="I51" s="62"/>
      <c r="J51" s="71"/>
    </row>
    <row r="52" spans="1:10" ht="141.75" x14ac:dyDescent="0.35">
      <c r="A52" s="55" t="s">
        <v>98</v>
      </c>
      <c r="B52" s="68" t="s">
        <v>99</v>
      </c>
      <c r="C52" s="68" t="s">
        <v>100</v>
      </c>
      <c r="D52" s="68"/>
      <c r="E52" s="69"/>
      <c r="F52" s="60" t="s">
        <v>26</v>
      </c>
      <c r="G52" s="131"/>
      <c r="H52" s="61"/>
      <c r="I52" s="62"/>
      <c r="J52" s="71"/>
    </row>
    <row r="53" spans="1:10" ht="63" x14ac:dyDescent="0.35">
      <c r="A53" s="55" t="s">
        <v>101</v>
      </c>
      <c r="B53" s="128" t="s">
        <v>542</v>
      </c>
      <c r="C53" s="68" t="s">
        <v>102</v>
      </c>
      <c r="D53" s="68"/>
      <c r="E53" s="69"/>
      <c r="F53" s="60" t="s">
        <v>31</v>
      </c>
      <c r="G53" s="131"/>
      <c r="H53" s="61"/>
      <c r="I53" s="62"/>
      <c r="J53" s="132"/>
    </row>
    <row r="54" spans="1:10" ht="63" x14ac:dyDescent="0.35">
      <c r="A54" s="55" t="s">
        <v>103</v>
      </c>
      <c r="B54" s="128" t="s">
        <v>544</v>
      </c>
      <c r="C54" s="68" t="s">
        <v>104</v>
      </c>
      <c r="D54" s="68"/>
      <c r="E54" s="69"/>
      <c r="F54" s="60" t="s">
        <v>31</v>
      </c>
      <c r="G54" s="131"/>
      <c r="H54" s="61"/>
      <c r="I54" s="62"/>
      <c r="J54" s="71"/>
    </row>
    <row r="55" spans="1:10" ht="31.5" x14ac:dyDescent="0.35">
      <c r="A55" s="55" t="s">
        <v>105</v>
      </c>
      <c r="B55" s="68" t="s">
        <v>507</v>
      </c>
      <c r="C55" s="68" t="s">
        <v>106</v>
      </c>
      <c r="D55" s="68"/>
      <c r="E55" s="69"/>
      <c r="F55" s="60" t="s">
        <v>41</v>
      </c>
      <c r="G55" s="131"/>
      <c r="H55" s="61"/>
      <c r="I55" s="62"/>
      <c r="J55" s="71"/>
    </row>
    <row r="56" spans="1:10" ht="31.5" x14ac:dyDescent="0.35">
      <c r="A56" s="55" t="s">
        <v>107</v>
      </c>
      <c r="B56" s="128" t="s">
        <v>545</v>
      </c>
      <c r="C56" s="68" t="s">
        <v>25</v>
      </c>
      <c r="D56" s="68"/>
      <c r="E56" s="69"/>
      <c r="F56" s="60" t="s">
        <v>31</v>
      </c>
      <c r="G56" s="131"/>
      <c r="H56" s="61"/>
      <c r="I56" s="62"/>
      <c r="J56" s="71"/>
    </row>
    <row r="57" spans="1:10" ht="31.5" x14ac:dyDescent="0.35">
      <c r="A57" s="55" t="s">
        <v>108</v>
      </c>
      <c r="B57" s="128" t="s">
        <v>546</v>
      </c>
      <c r="C57" s="68" t="s">
        <v>25</v>
      </c>
      <c r="D57" s="68"/>
      <c r="E57" s="69"/>
      <c r="F57" s="130" t="s">
        <v>41</v>
      </c>
      <c r="G57" s="131"/>
      <c r="H57" s="61"/>
      <c r="I57" s="62"/>
      <c r="J57" s="71"/>
    </row>
    <row r="58" spans="1:10" ht="31.5" x14ac:dyDescent="0.35">
      <c r="A58" s="55" t="s">
        <v>110</v>
      </c>
      <c r="B58" s="128" t="s">
        <v>547</v>
      </c>
      <c r="C58" s="68" t="s">
        <v>25</v>
      </c>
      <c r="D58" s="68"/>
      <c r="E58" s="69"/>
      <c r="F58" s="130" t="s">
        <v>41</v>
      </c>
      <c r="G58" s="131"/>
      <c r="H58" s="61"/>
      <c r="I58" s="62"/>
      <c r="J58" s="71"/>
    </row>
    <row r="59" spans="1:10" ht="31.5" x14ac:dyDescent="0.35">
      <c r="A59" s="55" t="s">
        <v>112</v>
      </c>
      <c r="B59" s="68" t="s">
        <v>510</v>
      </c>
      <c r="C59" s="68" t="s">
        <v>25</v>
      </c>
      <c r="D59" s="68"/>
      <c r="E59" s="69"/>
      <c r="F59" s="130" t="s">
        <v>26</v>
      </c>
      <c r="G59" s="131"/>
      <c r="H59" s="61"/>
      <c r="I59" s="62"/>
      <c r="J59" s="71"/>
    </row>
    <row r="60" spans="1:10" ht="31.5" x14ac:dyDescent="0.35">
      <c r="A60" s="55" t="s">
        <v>115</v>
      </c>
      <c r="B60" s="68" t="s">
        <v>509</v>
      </c>
      <c r="C60" s="68" t="s">
        <v>25</v>
      </c>
      <c r="D60" s="68"/>
      <c r="E60" s="69"/>
      <c r="F60" s="130" t="s">
        <v>31</v>
      </c>
      <c r="G60" s="131"/>
      <c r="H60" s="61"/>
      <c r="I60" s="62"/>
      <c r="J60" s="71"/>
    </row>
    <row r="61" spans="1:10" ht="31.5" x14ac:dyDescent="0.35">
      <c r="A61" s="55" t="s">
        <v>117</v>
      </c>
      <c r="B61" s="68" t="s">
        <v>508</v>
      </c>
      <c r="C61" s="68" t="s">
        <v>25</v>
      </c>
      <c r="D61" s="68"/>
      <c r="E61" s="69"/>
      <c r="F61" s="130" t="s">
        <v>26</v>
      </c>
      <c r="G61" s="131"/>
      <c r="H61" s="61"/>
      <c r="I61" s="62"/>
      <c r="J61" s="71"/>
    </row>
    <row r="62" spans="1:10" ht="31.5" x14ac:dyDescent="0.35">
      <c r="A62" s="55" t="s">
        <v>119</v>
      </c>
      <c r="B62" s="68" t="s">
        <v>512</v>
      </c>
      <c r="C62" s="68" t="s">
        <v>25</v>
      </c>
      <c r="D62" s="68"/>
      <c r="E62" s="69"/>
      <c r="F62" s="130" t="s">
        <v>31</v>
      </c>
      <c r="G62" s="131"/>
      <c r="H62" s="61"/>
      <c r="I62" s="62"/>
      <c r="J62" s="71"/>
    </row>
    <row r="63" spans="1:10" ht="31.5" x14ac:dyDescent="0.35">
      <c r="A63" s="55" t="s">
        <v>121</v>
      </c>
      <c r="B63" s="68" t="s">
        <v>513</v>
      </c>
      <c r="C63" s="68" t="s">
        <v>25</v>
      </c>
      <c r="D63" s="68"/>
      <c r="E63" s="69"/>
      <c r="F63" s="130" t="s">
        <v>26</v>
      </c>
      <c r="G63" s="131"/>
      <c r="H63" s="61"/>
      <c r="I63" s="62"/>
      <c r="J63" s="71"/>
    </row>
    <row r="64" spans="1:10" ht="31.5" x14ac:dyDescent="0.35">
      <c r="A64" s="55" t="s">
        <v>124</v>
      </c>
      <c r="B64" s="68" t="s">
        <v>511</v>
      </c>
      <c r="C64" s="68" t="s">
        <v>25</v>
      </c>
      <c r="D64" s="68"/>
      <c r="E64" s="69"/>
      <c r="F64" s="130" t="s">
        <v>31</v>
      </c>
      <c r="G64" s="131"/>
      <c r="H64" s="61"/>
      <c r="I64" s="62"/>
      <c r="J64" s="71"/>
    </row>
    <row r="65" spans="1:10" ht="31.5" x14ac:dyDescent="0.35">
      <c r="A65" s="55" t="s">
        <v>126</v>
      </c>
      <c r="B65" s="68" t="s">
        <v>514</v>
      </c>
      <c r="C65" s="68" t="s">
        <v>25</v>
      </c>
      <c r="D65" s="68"/>
      <c r="E65" s="69"/>
      <c r="F65" s="130" t="s">
        <v>26</v>
      </c>
      <c r="G65" s="131"/>
      <c r="H65" s="61"/>
      <c r="I65" s="62"/>
      <c r="J65" s="71"/>
    </row>
    <row r="66" spans="1:10" ht="31.5" x14ac:dyDescent="0.35">
      <c r="A66" s="55" t="s">
        <v>128</v>
      </c>
      <c r="B66" s="68" t="s">
        <v>515</v>
      </c>
      <c r="C66" s="68" t="s">
        <v>25</v>
      </c>
      <c r="D66" s="68"/>
      <c r="E66" s="69"/>
      <c r="F66" s="130" t="s">
        <v>41</v>
      </c>
      <c r="G66" s="131"/>
      <c r="H66" s="61"/>
      <c r="I66" s="62"/>
      <c r="J66" s="71"/>
    </row>
    <row r="67" spans="1:10" ht="47.25" x14ac:dyDescent="0.35">
      <c r="A67" s="55" t="s">
        <v>130</v>
      </c>
      <c r="B67" s="68" t="s">
        <v>109</v>
      </c>
      <c r="C67" s="68" t="s">
        <v>25</v>
      </c>
      <c r="D67" s="68"/>
      <c r="E67" s="76"/>
      <c r="F67" s="60" t="s">
        <v>26</v>
      </c>
      <c r="G67" s="131"/>
      <c r="H67" s="61"/>
      <c r="I67" s="62"/>
      <c r="J67" s="71"/>
    </row>
    <row r="68" spans="1:10" ht="31.5" x14ac:dyDescent="0.35">
      <c r="A68" s="55" t="s">
        <v>133</v>
      </c>
      <c r="B68" s="68" t="s">
        <v>111</v>
      </c>
      <c r="C68" s="68" t="s">
        <v>25</v>
      </c>
      <c r="D68" s="68"/>
      <c r="E68" s="69"/>
      <c r="F68" s="60" t="s">
        <v>26</v>
      </c>
      <c r="G68" s="131"/>
      <c r="H68" s="61"/>
      <c r="I68" s="62"/>
      <c r="J68" s="132"/>
    </row>
    <row r="69" spans="1:10" ht="47.25" x14ac:dyDescent="0.35">
      <c r="A69" s="55" t="s">
        <v>134</v>
      </c>
      <c r="B69" s="68" t="s">
        <v>113</v>
      </c>
      <c r="C69" s="68" t="s">
        <v>114</v>
      </c>
      <c r="D69" s="68"/>
      <c r="E69" s="69"/>
      <c r="F69" s="60" t="s">
        <v>31</v>
      </c>
      <c r="G69" s="131"/>
      <c r="H69" s="61"/>
      <c r="I69" s="62"/>
      <c r="J69" s="71"/>
    </row>
    <row r="70" spans="1:10" ht="47.25" x14ac:dyDescent="0.35">
      <c r="A70" s="55" t="s">
        <v>137</v>
      </c>
      <c r="B70" s="68" t="s">
        <v>116</v>
      </c>
      <c r="C70" s="68" t="s">
        <v>25</v>
      </c>
      <c r="D70" s="68"/>
      <c r="E70" s="69"/>
      <c r="F70" s="60" t="s">
        <v>26</v>
      </c>
      <c r="G70" s="131"/>
      <c r="H70" s="61"/>
      <c r="I70" s="62"/>
      <c r="J70" s="132"/>
    </row>
    <row r="71" spans="1:10" ht="47.25" x14ac:dyDescent="0.35">
      <c r="A71" s="55" t="s">
        <v>140</v>
      </c>
      <c r="B71" s="68" t="s">
        <v>118</v>
      </c>
      <c r="C71" s="68" t="s">
        <v>25</v>
      </c>
      <c r="D71" s="68"/>
      <c r="E71" s="69"/>
      <c r="F71" s="60" t="s">
        <v>26</v>
      </c>
      <c r="G71" s="131"/>
      <c r="H71" s="61"/>
      <c r="I71" s="62"/>
      <c r="J71" s="71"/>
    </row>
    <row r="72" spans="1:10" ht="47.25" x14ac:dyDescent="0.35">
      <c r="A72" s="55" t="s">
        <v>142</v>
      </c>
      <c r="B72" s="68" t="s">
        <v>120</v>
      </c>
      <c r="C72" s="68" t="s">
        <v>114</v>
      </c>
      <c r="D72" s="68"/>
      <c r="E72" s="69"/>
      <c r="F72" s="60" t="s">
        <v>26</v>
      </c>
      <c r="G72" s="131"/>
      <c r="H72" s="61"/>
      <c r="I72" s="62"/>
      <c r="J72" s="71"/>
    </row>
    <row r="73" spans="1:10" ht="31.5" x14ac:dyDescent="0.35">
      <c r="A73" s="55" t="s">
        <v>144</v>
      </c>
      <c r="B73" s="68" t="s">
        <v>122</v>
      </c>
      <c r="C73" s="68" t="s">
        <v>28</v>
      </c>
      <c r="D73" s="68"/>
      <c r="E73" s="69"/>
      <c r="F73" s="60" t="s">
        <v>26</v>
      </c>
      <c r="G73" s="131"/>
      <c r="H73" s="61"/>
      <c r="I73" s="62"/>
      <c r="J73" s="71"/>
    </row>
    <row r="74" spans="1:10" ht="63" x14ac:dyDescent="0.35">
      <c r="A74" s="55" t="s">
        <v>516</v>
      </c>
      <c r="B74" s="128" t="s">
        <v>548</v>
      </c>
      <c r="C74" s="68" t="s">
        <v>123</v>
      </c>
      <c r="D74" s="68"/>
      <c r="E74" s="69"/>
      <c r="F74" s="130" t="s">
        <v>41</v>
      </c>
      <c r="G74" s="131"/>
      <c r="H74" s="61"/>
      <c r="I74" s="62"/>
      <c r="J74" s="71"/>
    </row>
    <row r="75" spans="1:10" ht="47.25" x14ac:dyDescent="0.35">
      <c r="A75" s="55" t="s">
        <v>145</v>
      </c>
      <c r="B75" s="68" t="s">
        <v>125</v>
      </c>
      <c r="C75" s="68" t="s">
        <v>28</v>
      </c>
      <c r="D75" s="68"/>
      <c r="E75" s="69"/>
      <c r="F75" s="130" t="s">
        <v>31</v>
      </c>
      <c r="G75" s="131"/>
      <c r="H75" s="61"/>
      <c r="I75" s="62"/>
      <c r="J75" s="132"/>
    </row>
    <row r="76" spans="1:10" ht="31.5" x14ac:dyDescent="0.35">
      <c r="A76" s="55" t="s">
        <v>146</v>
      </c>
      <c r="B76" s="68" t="s">
        <v>127</v>
      </c>
      <c r="C76" s="68" t="s">
        <v>28</v>
      </c>
      <c r="D76" s="68"/>
      <c r="E76" s="69"/>
      <c r="F76" s="60" t="s">
        <v>31</v>
      </c>
      <c r="G76" s="131"/>
      <c r="H76" s="61"/>
      <c r="I76" s="62"/>
      <c r="J76" s="132"/>
    </row>
    <row r="77" spans="1:10" ht="31.5" x14ac:dyDescent="0.35">
      <c r="A77" s="55" t="s">
        <v>147</v>
      </c>
      <c r="B77" s="68" t="s">
        <v>129</v>
      </c>
      <c r="C77" s="68" t="s">
        <v>25</v>
      </c>
      <c r="D77" s="68"/>
      <c r="E77" s="69"/>
      <c r="F77" s="60" t="s">
        <v>26</v>
      </c>
      <c r="G77" s="131"/>
      <c r="H77" s="61"/>
      <c r="I77" s="62"/>
      <c r="J77" s="71"/>
    </row>
    <row r="78" spans="1:10" ht="47.25" x14ac:dyDescent="0.35">
      <c r="A78" s="55" t="s">
        <v>149</v>
      </c>
      <c r="B78" s="68" t="s">
        <v>131</v>
      </c>
      <c r="C78" s="68" t="s">
        <v>132</v>
      </c>
      <c r="D78" s="68"/>
      <c r="E78" s="69"/>
      <c r="F78" s="60" t="s">
        <v>26</v>
      </c>
      <c r="G78" s="131"/>
      <c r="H78" s="61"/>
      <c r="I78" s="62"/>
      <c r="J78" s="71"/>
    </row>
    <row r="79" spans="1:10" ht="68.25" customHeight="1" x14ac:dyDescent="0.35">
      <c r="A79" s="55" t="s">
        <v>151</v>
      </c>
      <c r="B79" s="128" t="s">
        <v>549</v>
      </c>
      <c r="C79" s="68" t="s">
        <v>25</v>
      </c>
      <c r="D79" s="68"/>
      <c r="E79" s="69"/>
      <c r="F79" s="60" t="s">
        <v>31</v>
      </c>
      <c r="G79" s="131"/>
      <c r="H79" s="61"/>
      <c r="I79" s="62"/>
      <c r="J79" s="71"/>
    </row>
    <row r="80" spans="1:10" s="72" customFormat="1" ht="63" x14ac:dyDescent="0.35">
      <c r="A80" s="55" t="s">
        <v>517</v>
      </c>
      <c r="B80" s="68" t="s">
        <v>135</v>
      </c>
      <c r="C80" s="68" t="s">
        <v>28</v>
      </c>
      <c r="D80" s="68"/>
      <c r="E80" s="69"/>
      <c r="F80" s="60" t="s">
        <v>31</v>
      </c>
      <c r="G80" s="131"/>
      <c r="H80" s="73"/>
      <c r="I80" s="74"/>
      <c r="J80" s="71"/>
    </row>
    <row r="81" spans="1:12" s="72" customFormat="1" ht="31.5" x14ac:dyDescent="0.35">
      <c r="A81" s="55" t="s">
        <v>518</v>
      </c>
      <c r="B81" s="68" t="s">
        <v>136</v>
      </c>
      <c r="C81" s="68" t="s">
        <v>30</v>
      </c>
      <c r="D81" s="68"/>
      <c r="E81" s="69"/>
      <c r="F81" s="60" t="s">
        <v>31</v>
      </c>
      <c r="G81" s="131"/>
      <c r="H81" s="73"/>
      <c r="I81" s="74"/>
      <c r="J81" s="75"/>
    </row>
    <row r="82" spans="1:12" ht="63" x14ac:dyDescent="0.35">
      <c r="A82" s="55" t="s">
        <v>519</v>
      </c>
      <c r="B82" s="68" t="s">
        <v>138</v>
      </c>
      <c r="C82" s="68" t="s">
        <v>139</v>
      </c>
      <c r="D82" s="68"/>
      <c r="E82" s="69"/>
      <c r="F82" s="60" t="s">
        <v>31</v>
      </c>
      <c r="G82" s="131"/>
      <c r="H82" s="61"/>
      <c r="I82" s="62"/>
      <c r="J82" s="71"/>
      <c r="L82" s="72"/>
    </row>
    <row r="83" spans="1:12" ht="63" x14ac:dyDescent="0.35">
      <c r="A83" s="55" t="s">
        <v>520</v>
      </c>
      <c r="B83" s="68" t="s">
        <v>141</v>
      </c>
      <c r="C83" s="68" t="s">
        <v>25</v>
      </c>
      <c r="D83" s="68"/>
      <c r="E83" s="69"/>
      <c r="F83" s="60" t="s">
        <v>26</v>
      </c>
      <c r="G83" s="131"/>
      <c r="H83" s="61"/>
      <c r="I83" s="62"/>
      <c r="J83" s="132"/>
    </row>
    <row r="84" spans="1:12" ht="31.5" x14ac:dyDescent="0.35">
      <c r="A84" s="55" t="s">
        <v>521</v>
      </c>
      <c r="B84" s="68" t="s">
        <v>143</v>
      </c>
      <c r="C84" s="68" t="s">
        <v>25</v>
      </c>
      <c r="D84" s="68"/>
      <c r="E84" s="69"/>
      <c r="F84" s="60" t="s">
        <v>26</v>
      </c>
      <c r="G84" s="131"/>
      <c r="H84" s="61"/>
      <c r="I84" s="62"/>
      <c r="J84" s="132"/>
    </row>
    <row r="85" spans="1:12" ht="31.5" x14ac:dyDescent="0.35">
      <c r="A85" s="55" t="s">
        <v>522</v>
      </c>
      <c r="B85" s="128" t="s">
        <v>550</v>
      </c>
      <c r="C85" s="68" t="s">
        <v>25</v>
      </c>
      <c r="D85" s="68"/>
      <c r="E85" s="69"/>
      <c r="F85" s="60" t="s">
        <v>31</v>
      </c>
      <c r="G85" s="131"/>
      <c r="H85" s="61"/>
      <c r="I85" s="62"/>
      <c r="J85" s="132"/>
    </row>
    <row r="86" spans="1:12" ht="31.5" x14ac:dyDescent="0.35">
      <c r="A86" s="55" t="s">
        <v>523</v>
      </c>
      <c r="B86" s="128" t="s">
        <v>552</v>
      </c>
      <c r="C86" s="68" t="s">
        <v>25</v>
      </c>
      <c r="D86" s="68"/>
      <c r="E86" s="69"/>
      <c r="F86" s="60" t="s">
        <v>31</v>
      </c>
      <c r="G86" s="131"/>
      <c r="H86" s="61"/>
      <c r="I86" s="62"/>
      <c r="J86" s="132"/>
    </row>
    <row r="87" spans="1:12" ht="31.5" x14ac:dyDescent="0.35">
      <c r="A87" s="55" t="s">
        <v>524</v>
      </c>
      <c r="B87" s="128" t="s">
        <v>551</v>
      </c>
      <c r="C87" s="68" t="s">
        <v>25</v>
      </c>
      <c r="D87" s="68"/>
      <c r="E87" s="69"/>
      <c r="F87" s="60" t="s">
        <v>31</v>
      </c>
      <c r="G87" s="131"/>
      <c r="H87" s="61"/>
      <c r="I87" s="62"/>
      <c r="J87" s="132"/>
    </row>
    <row r="88" spans="1:12" ht="31.5" x14ac:dyDescent="0.35">
      <c r="A88" s="55" t="s">
        <v>525</v>
      </c>
      <c r="B88" s="68" t="s">
        <v>148</v>
      </c>
      <c r="C88" s="68" t="s">
        <v>25</v>
      </c>
      <c r="D88" s="68"/>
      <c r="E88" s="69"/>
      <c r="F88" s="60" t="s">
        <v>31</v>
      </c>
      <c r="G88" s="131"/>
      <c r="H88" s="61"/>
      <c r="I88" s="62"/>
      <c r="J88" s="132"/>
      <c r="K88" t="s">
        <v>21</v>
      </c>
      <c r="L88">
        <f>COUNTIFS(F15:F91,"I")</f>
        <v>0</v>
      </c>
    </row>
    <row r="89" spans="1:12" ht="31.5" x14ac:dyDescent="0.35">
      <c r="A89" s="55" t="s">
        <v>526</v>
      </c>
      <c r="B89" s="128" t="s">
        <v>150</v>
      </c>
      <c r="C89" s="68" t="s">
        <v>25</v>
      </c>
      <c r="D89" s="68"/>
      <c r="E89" s="69"/>
      <c r="F89" s="60" t="s">
        <v>31</v>
      </c>
      <c r="G89" s="131"/>
      <c r="H89" s="61"/>
      <c r="I89" s="62"/>
      <c r="J89" s="132"/>
      <c r="K89" t="s">
        <v>41</v>
      </c>
      <c r="L89">
        <f>COUNTIFS(F15:F91,"A")</f>
        <v>14</v>
      </c>
    </row>
    <row r="90" spans="1:12" ht="47.25" x14ac:dyDescent="0.35">
      <c r="A90" s="55" t="s">
        <v>527</v>
      </c>
      <c r="B90" s="68" t="s">
        <v>152</v>
      </c>
      <c r="C90" s="68" t="s">
        <v>153</v>
      </c>
      <c r="D90" s="77"/>
      <c r="E90" s="69"/>
      <c r="F90" s="60" t="s">
        <v>26</v>
      </c>
      <c r="G90" s="131"/>
      <c r="H90" s="61"/>
      <c r="I90" s="62"/>
      <c r="J90" s="71"/>
      <c r="K90" t="s">
        <v>31</v>
      </c>
      <c r="L90">
        <f>COUNTIFS(F15:F91,"W")</f>
        <v>30</v>
      </c>
    </row>
    <row r="91" spans="1:12" ht="31.5" x14ac:dyDescent="0.35">
      <c r="A91" s="55" t="s">
        <v>537</v>
      </c>
      <c r="B91" s="68" t="s">
        <v>538</v>
      </c>
      <c r="C91" s="68" t="s">
        <v>28</v>
      </c>
      <c r="D91" s="77"/>
      <c r="E91" s="69"/>
      <c r="F91" s="60" t="s">
        <v>26</v>
      </c>
      <c r="G91" s="131"/>
      <c r="H91" s="61"/>
      <c r="I91" s="62"/>
      <c r="J91" s="71"/>
      <c r="K91" t="s">
        <v>26</v>
      </c>
      <c r="L91">
        <f>COUNTIFS(F15:F91,"KO")</f>
        <v>31</v>
      </c>
    </row>
    <row r="92" spans="1:12" ht="31.5" x14ac:dyDescent="0.35">
      <c r="A92" s="46" t="s">
        <v>154</v>
      </c>
      <c r="B92" s="78" t="s">
        <v>530</v>
      </c>
      <c r="C92" s="79"/>
      <c r="D92" s="80"/>
      <c r="E92" s="81"/>
      <c r="F92" s="51"/>
      <c r="G92" s="52"/>
      <c r="H92" s="52"/>
      <c r="I92" s="53"/>
      <c r="J92" s="54"/>
    </row>
    <row r="93" spans="1:12" ht="141.75" x14ac:dyDescent="0.35">
      <c r="A93" s="55" t="s">
        <v>155</v>
      </c>
      <c r="B93" s="68" t="s">
        <v>156</v>
      </c>
      <c r="C93" s="68"/>
      <c r="D93" s="77"/>
      <c r="E93" s="69"/>
      <c r="F93" s="60" t="s">
        <v>21</v>
      </c>
      <c r="G93" s="61"/>
      <c r="H93" s="61"/>
      <c r="I93" s="61"/>
      <c r="J93" s="61"/>
    </row>
    <row r="94" spans="1:12" ht="31.5" x14ac:dyDescent="0.35">
      <c r="A94" s="55" t="s">
        <v>157</v>
      </c>
      <c r="B94" s="68" t="s">
        <v>158</v>
      </c>
      <c r="C94" s="68" t="s">
        <v>25</v>
      </c>
      <c r="D94" s="77"/>
      <c r="E94" s="69"/>
      <c r="F94" s="60" t="s">
        <v>26</v>
      </c>
      <c r="G94" s="70"/>
      <c r="H94" s="61"/>
      <c r="I94" s="62"/>
      <c r="J94" s="71"/>
    </row>
    <row r="95" spans="1:12" ht="31.5" x14ac:dyDescent="0.35">
      <c r="A95" s="55" t="s">
        <v>159</v>
      </c>
      <c r="B95" s="68" t="s">
        <v>160</v>
      </c>
      <c r="C95" s="68" t="s">
        <v>25</v>
      </c>
      <c r="D95" s="77"/>
      <c r="E95" s="69"/>
      <c r="F95" s="60" t="s">
        <v>26</v>
      </c>
      <c r="G95" s="131"/>
      <c r="H95" s="61"/>
      <c r="I95" s="62"/>
      <c r="J95" s="71"/>
    </row>
    <row r="96" spans="1:12" ht="31.5" x14ac:dyDescent="0.35">
      <c r="A96" s="55" t="s">
        <v>161</v>
      </c>
      <c r="B96" s="128" t="s">
        <v>558</v>
      </c>
      <c r="C96" s="68" t="s">
        <v>25</v>
      </c>
      <c r="D96" s="77"/>
      <c r="E96" s="69"/>
      <c r="F96" s="60" t="s">
        <v>26</v>
      </c>
      <c r="G96" s="131"/>
      <c r="H96" s="61"/>
      <c r="I96" s="62"/>
      <c r="J96" s="71"/>
    </row>
    <row r="97" spans="1:10" ht="63" x14ac:dyDescent="0.35">
      <c r="A97" s="55" t="s">
        <v>162</v>
      </c>
      <c r="B97" s="68" t="s">
        <v>163</v>
      </c>
      <c r="C97" s="68" t="s">
        <v>164</v>
      </c>
      <c r="D97" s="77"/>
      <c r="E97" s="69"/>
      <c r="F97" s="60" t="s">
        <v>31</v>
      </c>
      <c r="G97" s="131"/>
      <c r="H97" s="61"/>
      <c r="I97" s="62"/>
      <c r="J97" s="71"/>
    </row>
    <row r="98" spans="1:10" ht="63" x14ac:dyDescent="0.35">
      <c r="A98" s="55" t="s">
        <v>165</v>
      </c>
      <c r="B98" s="68" t="s">
        <v>166</v>
      </c>
      <c r="C98" s="68" t="s">
        <v>167</v>
      </c>
      <c r="D98" s="77"/>
      <c r="E98" s="69"/>
      <c r="F98" s="60" t="s">
        <v>31</v>
      </c>
      <c r="G98" s="131"/>
      <c r="H98" s="61"/>
      <c r="I98" s="62"/>
      <c r="J98" s="71"/>
    </row>
    <row r="99" spans="1:10" ht="31.5" x14ac:dyDescent="0.35">
      <c r="A99" s="55" t="s">
        <v>168</v>
      </c>
      <c r="B99" s="68" t="s">
        <v>169</v>
      </c>
      <c r="C99" s="68" t="s">
        <v>164</v>
      </c>
      <c r="D99" s="77"/>
      <c r="E99" s="69"/>
      <c r="F99" s="60" t="s">
        <v>31</v>
      </c>
      <c r="G99" s="131"/>
      <c r="H99" s="61"/>
      <c r="I99" s="62"/>
      <c r="J99" s="71"/>
    </row>
    <row r="100" spans="1:10" ht="31.5" x14ac:dyDescent="0.35">
      <c r="A100" s="55" t="s">
        <v>170</v>
      </c>
      <c r="B100" s="68" t="s">
        <v>171</v>
      </c>
      <c r="C100" s="68" t="s">
        <v>164</v>
      </c>
      <c r="D100" s="77"/>
      <c r="E100" s="69"/>
      <c r="F100" s="60" t="s">
        <v>31</v>
      </c>
      <c r="G100" s="131"/>
      <c r="H100" s="61"/>
      <c r="I100" s="62"/>
      <c r="J100" s="71"/>
    </row>
    <row r="101" spans="1:10" ht="31.5" x14ac:dyDescent="0.35">
      <c r="A101" s="55" t="s">
        <v>172</v>
      </c>
      <c r="B101" s="68" t="s">
        <v>173</v>
      </c>
      <c r="C101" s="68" t="s">
        <v>164</v>
      </c>
      <c r="D101" s="77"/>
      <c r="E101" s="69"/>
      <c r="F101" s="60" t="s">
        <v>31</v>
      </c>
      <c r="G101" s="131"/>
      <c r="H101" s="61"/>
      <c r="I101" s="62"/>
      <c r="J101" s="71"/>
    </row>
    <row r="102" spans="1:10" ht="31.5" x14ac:dyDescent="0.35">
      <c r="A102" s="55" t="s">
        <v>174</v>
      </c>
      <c r="B102" s="68" t="s">
        <v>175</v>
      </c>
      <c r="C102" s="68" t="s">
        <v>164</v>
      </c>
      <c r="D102" s="77"/>
      <c r="E102" s="69"/>
      <c r="F102" s="60" t="s">
        <v>31</v>
      </c>
      <c r="G102" s="131"/>
      <c r="H102" s="61"/>
      <c r="I102" s="62"/>
      <c r="J102" s="132"/>
    </row>
    <row r="103" spans="1:10" ht="47.25" x14ac:dyDescent="0.35">
      <c r="A103" s="55" t="s">
        <v>176</v>
      </c>
      <c r="B103" s="68" t="s">
        <v>177</v>
      </c>
      <c r="C103" s="68" t="s">
        <v>164</v>
      </c>
      <c r="D103" s="77"/>
      <c r="E103" s="69"/>
      <c r="F103" s="60" t="s">
        <v>31</v>
      </c>
      <c r="G103" s="131"/>
      <c r="H103" s="61"/>
      <c r="I103" s="62"/>
      <c r="J103" s="132"/>
    </row>
    <row r="104" spans="1:10" ht="31.5" x14ac:dyDescent="0.35">
      <c r="A104" s="55" t="s">
        <v>178</v>
      </c>
      <c r="B104" s="68" t="s">
        <v>179</v>
      </c>
      <c r="C104" s="68" t="s">
        <v>164</v>
      </c>
      <c r="D104" s="77"/>
      <c r="E104" s="69"/>
      <c r="F104" s="60" t="s">
        <v>31</v>
      </c>
      <c r="G104" s="131"/>
      <c r="H104" s="61"/>
      <c r="I104" s="62"/>
      <c r="J104" s="71"/>
    </row>
    <row r="105" spans="1:10" ht="31.5" x14ac:dyDescent="0.35">
      <c r="A105" s="55" t="s">
        <v>180</v>
      </c>
      <c r="B105" s="68" t="s">
        <v>181</v>
      </c>
      <c r="C105" s="68" t="s">
        <v>164</v>
      </c>
      <c r="D105" s="77"/>
      <c r="E105" s="69"/>
      <c r="F105" s="60" t="s">
        <v>31</v>
      </c>
      <c r="G105" s="131"/>
      <c r="H105" s="61"/>
      <c r="I105" s="62"/>
      <c r="J105" s="71"/>
    </row>
    <row r="106" spans="1:10" ht="31.5" x14ac:dyDescent="0.35">
      <c r="A106" s="55" t="s">
        <v>182</v>
      </c>
      <c r="B106" s="68" t="s">
        <v>183</v>
      </c>
      <c r="C106" s="68" t="s">
        <v>164</v>
      </c>
      <c r="D106" s="77"/>
      <c r="E106" s="69"/>
      <c r="F106" s="60" t="s">
        <v>31</v>
      </c>
      <c r="G106" s="131"/>
      <c r="H106" s="61"/>
      <c r="I106" s="62"/>
      <c r="J106" s="71"/>
    </row>
    <row r="107" spans="1:10" ht="47.25" x14ac:dyDescent="0.35">
      <c r="A107" s="55" t="s">
        <v>184</v>
      </c>
      <c r="B107" s="68" t="s">
        <v>185</v>
      </c>
      <c r="C107" s="68" t="s">
        <v>164</v>
      </c>
      <c r="D107" s="77"/>
      <c r="E107" s="69"/>
      <c r="F107" s="60" t="s">
        <v>31</v>
      </c>
      <c r="G107" s="131"/>
      <c r="H107" s="61"/>
      <c r="I107" s="62"/>
      <c r="J107" s="71"/>
    </row>
    <row r="108" spans="1:10" ht="31.5" x14ac:dyDescent="0.35">
      <c r="A108" s="55" t="s">
        <v>186</v>
      </c>
      <c r="B108" s="68" t="s">
        <v>187</v>
      </c>
      <c r="C108" s="68" t="s">
        <v>164</v>
      </c>
      <c r="D108" s="77"/>
      <c r="E108" s="69"/>
      <c r="F108" s="60" t="s">
        <v>31</v>
      </c>
      <c r="G108" s="131"/>
      <c r="H108" s="61"/>
      <c r="I108" s="62"/>
      <c r="J108" s="71"/>
    </row>
    <row r="109" spans="1:10" ht="31.5" x14ac:dyDescent="0.35">
      <c r="A109" s="55" t="s">
        <v>188</v>
      </c>
      <c r="B109" s="68" t="s">
        <v>189</v>
      </c>
      <c r="C109" s="68" t="s">
        <v>164</v>
      </c>
      <c r="D109" s="77"/>
      <c r="E109" s="69"/>
      <c r="F109" s="60" t="s">
        <v>31</v>
      </c>
      <c r="G109" s="131"/>
      <c r="H109" s="61"/>
      <c r="I109" s="62"/>
      <c r="J109" s="132"/>
    </row>
    <row r="110" spans="1:10" ht="31.5" x14ac:dyDescent="0.35">
      <c r="A110" s="55" t="s">
        <v>190</v>
      </c>
      <c r="B110" s="68" t="s">
        <v>191</v>
      </c>
      <c r="C110" s="68" t="s">
        <v>164</v>
      </c>
      <c r="D110" s="77"/>
      <c r="E110" s="69"/>
      <c r="F110" s="60" t="s">
        <v>31</v>
      </c>
      <c r="G110" s="131"/>
      <c r="H110" s="61"/>
      <c r="I110" s="62"/>
      <c r="J110" s="71"/>
    </row>
    <row r="111" spans="1:10" ht="31.5" x14ac:dyDescent="0.35">
      <c r="A111" s="55" t="s">
        <v>192</v>
      </c>
      <c r="B111" s="68" t="s">
        <v>193</v>
      </c>
      <c r="C111" s="68" t="s">
        <v>25</v>
      </c>
      <c r="D111" s="77"/>
      <c r="E111" s="69"/>
      <c r="F111" s="60" t="s">
        <v>26</v>
      </c>
      <c r="G111" s="131"/>
      <c r="H111" s="61"/>
      <c r="I111" s="62"/>
      <c r="J111" s="71"/>
    </row>
    <row r="112" spans="1:10" ht="47.25" x14ac:dyDescent="0.35">
      <c r="A112" s="55" t="s">
        <v>194</v>
      </c>
      <c r="B112" s="68" t="s">
        <v>195</v>
      </c>
      <c r="C112" s="68" t="s">
        <v>164</v>
      </c>
      <c r="D112" s="77"/>
      <c r="E112" s="69"/>
      <c r="F112" s="60" t="s">
        <v>31</v>
      </c>
      <c r="G112" s="131"/>
      <c r="H112" s="61"/>
      <c r="I112" s="62"/>
      <c r="J112" s="71"/>
    </row>
    <row r="113" spans="1:10" ht="78.75" x14ac:dyDescent="0.35">
      <c r="A113" s="55" t="s">
        <v>196</v>
      </c>
      <c r="B113" s="129" t="s">
        <v>566</v>
      </c>
      <c r="C113" s="68"/>
      <c r="D113" s="77"/>
      <c r="E113" s="69"/>
      <c r="F113" s="60" t="s">
        <v>21</v>
      </c>
      <c r="G113" s="61"/>
      <c r="H113" s="61"/>
      <c r="I113" s="61"/>
      <c r="J113" s="61"/>
    </row>
    <row r="114" spans="1:10" ht="31.5" x14ac:dyDescent="0.35">
      <c r="A114" s="55" t="s">
        <v>197</v>
      </c>
      <c r="B114" s="68" t="s">
        <v>198</v>
      </c>
      <c r="C114" s="68" t="s">
        <v>25</v>
      </c>
      <c r="D114" s="77"/>
      <c r="E114" s="69"/>
      <c r="F114" s="60" t="s">
        <v>26</v>
      </c>
      <c r="G114" s="131"/>
      <c r="H114" s="61"/>
      <c r="I114" s="61"/>
      <c r="J114" s="71"/>
    </row>
    <row r="115" spans="1:10" ht="31.5" x14ac:dyDescent="0.35">
      <c r="A115" s="55" t="s">
        <v>199</v>
      </c>
      <c r="B115" s="56" t="s">
        <v>200</v>
      </c>
      <c r="C115" s="68" t="s">
        <v>25</v>
      </c>
      <c r="D115" s="77"/>
      <c r="E115" s="69"/>
      <c r="F115" s="60" t="s">
        <v>26</v>
      </c>
      <c r="G115" s="131"/>
      <c r="H115" s="61"/>
      <c r="I115" s="62"/>
      <c r="J115" s="71"/>
    </row>
    <row r="116" spans="1:10" ht="31.5" x14ac:dyDescent="0.35">
      <c r="A116" s="55" t="s">
        <v>201</v>
      </c>
      <c r="B116" s="56" t="s">
        <v>202</v>
      </c>
      <c r="C116" s="68" t="s">
        <v>203</v>
      </c>
      <c r="D116" s="77"/>
      <c r="E116" s="69"/>
      <c r="F116" s="60" t="s">
        <v>31</v>
      </c>
      <c r="G116" s="131"/>
      <c r="H116" s="61"/>
      <c r="I116" s="62"/>
      <c r="J116" s="71"/>
    </row>
    <row r="117" spans="1:10" ht="31.5" x14ac:dyDescent="0.35">
      <c r="A117" s="55" t="s">
        <v>204</v>
      </c>
      <c r="B117" s="129" t="s">
        <v>561</v>
      </c>
      <c r="C117" s="68" t="s">
        <v>25</v>
      </c>
      <c r="D117" s="77"/>
      <c r="E117" s="69"/>
      <c r="F117" s="60" t="s">
        <v>26</v>
      </c>
      <c r="G117" s="131"/>
      <c r="H117" s="61"/>
      <c r="I117" s="62"/>
      <c r="J117" s="71"/>
    </row>
    <row r="118" spans="1:10" ht="31.5" x14ac:dyDescent="0.35">
      <c r="A118" s="55" t="s">
        <v>205</v>
      </c>
      <c r="B118" s="56" t="s">
        <v>207</v>
      </c>
      <c r="C118" s="68" t="s">
        <v>164</v>
      </c>
      <c r="D118" s="77"/>
      <c r="E118" s="69"/>
      <c r="F118" s="60" t="s">
        <v>31</v>
      </c>
      <c r="G118" s="131"/>
      <c r="H118" s="61"/>
      <c r="I118" s="62"/>
      <c r="J118" s="71"/>
    </row>
    <row r="119" spans="1:10" ht="31.5" x14ac:dyDescent="0.35">
      <c r="A119" s="55" t="s">
        <v>206</v>
      </c>
      <c r="B119" s="56" t="s">
        <v>209</v>
      </c>
      <c r="C119" s="68" t="s">
        <v>164</v>
      </c>
      <c r="D119" s="77"/>
      <c r="E119" s="69"/>
      <c r="F119" s="60" t="s">
        <v>31</v>
      </c>
      <c r="G119" s="131"/>
      <c r="H119" s="61"/>
      <c r="I119" s="62"/>
      <c r="J119" s="71"/>
    </row>
    <row r="120" spans="1:10" ht="31.5" x14ac:dyDescent="0.35">
      <c r="A120" s="55" t="s">
        <v>208</v>
      </c>
      <c r="B120" s="56" t="s">
        <v>211</v>
      </c>
      <c r="C120" s="68" t="s">
        <v>164</v>
      </c>
      <c r="D120" s="77"/>
      <c r="E120" s="69"/>
      <c r="F120" s="60" t="s">
        <v>31</v>
      </c>
      <c r="G120" s="131"/>
      <c r="H120" s="61"/>
      <c r="I120" s="62"/>
      <c r="J120" s="71"/>
    </row>
    <row r="121" spans="1:10" ht="31.5" x14ac:dyDescent="0.35">
      <c r="A121" s="55" t="s">
        <v>210</v>
      </c>
      <c r="B121" s="56" t="s">
        <v>213</v>
      </c>
      <c r="C121" s="68" t="s">
        <v>25</v>
      </c>
      <c r="D121" s="77"/>
      <c r="E121" s="69"/>
      <c r="F121" s="60" t="s">
        <v>26</v>
      </c>
      <c r="G121" s="131"/>
      <c r="H121" s="61"/>
      <c r="I121" s="62"/>
      <c r="J121" s="71"/>
    </row>
    <row r="122" spans="1:10" ht="31.5" x14ac:dyDescent="0.35">
      <c r="A122" s="55" t="s">
        <v>212</v>
      </c>
      <c r="B122" s="56" t="s">
        <v>215</v>
      </c>
      <c r="C122" s="68" t="s">
        <v>164</v>
      </c>
      <c r="D122" s="77"/>
      <c r="E122" s="69"/>
      <c r="F122" s="60" t="s">
        <v>31</v>
      </c>
      <c r="G122" s="131"/>
      <c r="H122" s="61"/>
      <c r="I122" s="62"/>
      <c r="J122" s="71"/>
    </row>
    <row r="123" spans="1:10" ht="31.5" x14ac:dyDescent="0.35">
      <c r="A123" s="55" t="s">
        <v>214</v>
      </c>
      <c r="B123" s="56" t="s">
        <v>217</v>
      </c>
      <c r="C123" s="68" t="s">
        <v>218</v>
      </c>
      <c r="D123" s="77"/>
      <c r="E123" s="69"/>
      <c r="F123" s="60" t="s">
        <v>31</v>
      </c>
      <c r="G123" s="131"/>
      <c r="H123" s="61"/>
      <c r="I123" s="62"/>
      <c r="J123" s="71"/>
    </row>
    <row r="124" spans="1:10" ht="31.5" x14ac:dyDescent="0.35">
      <c r="A124" s="55" t="s">
        <v>216</v>
      </c>
      <c r="B124" s="56" t="s">
        <v>220</v>
      </c>
      <c r="C124" s="68" t="s">
        <v>164</v>
      </c>
      <c r="D124" s="77"/>
      <c r="E124" s="69"/>
      <c r="F124" s="60" t="s">
        <v>31</v>
      </c>
      <c r="G124" s="131"/>
      <c r="H124" s="61"/>
      <c r="I124" s="62"/>
      <c r="J124" s="71"/>
    </row>
    <row r="125" spans="1:10" ht="47.25" x14ac:dyDescent="0.35">
      <c r="A125" s="55" t="s">
        <v>219</v>
      </c>
      <c r="B125" s="56" t="s">
        <v>222</v>
      </c>
      <c r="C125" s="68" t="s">
        <v>164</v>
      </c>
      <c r="D125" s="77"/>
      <c r="E125" s="69"/>
      <c r="F125" s="60" t="s">
        <v>31</v>
      </c>
      <c r="G125" s="131"/>
      <c r="H125" s="61"/>
      <c r="I125" s="62"/>
      <c r="J125" s="71"/>
    </row>
    <row r="126" spans="1:10" ht="31.5" x14ac:dyDescent="0.35">
      <c r="A126" s="55" t="s">
        <v>221</v>
      </c>
      <c r="B126" s="56" t="s">
        <v>224</v>
      </c>
      <c r="C126" s="68" t="s">
        <v>164</v>
      </c>
      <c r="D126" s="77"/>
      <c r="E126" s="69"/>
      <c r="F126" s="60" t="s">
        <v>31</v>
      </c>
      <c r="G126" s="131"/>
      <c r="H126" s="61"/>
      <c r="I126" s="62"/>
      <c r="J126" s="71"/>
    </row>
    <row r="127" spans="1:10" ht="31.5" x14ac:dyDescent="0.35">
      <c r="A127" s="55" t="s">
        <v>223</v>
      </c>
      <c r="B127" s="56" t="s">
        <v>226</v>
      </c>
      <c r="C127" s="68" t="s">
        <v>164</v>
      </c>
      <c r="D127" s="77"/>
      <c r="E127" s="69"/>
      <c r="F127" s="60" t="s">
        <v>31</v>
      </c>
      <c r="G127" s="131"/>
      <c r="H127" s="61"/>
      <c r="I127" s="62"/>
      <c r="J127" s="71"/>
    </row>
    <row r="128" spans="1:10" ht="47.25" x14ac:dyDescent="0.35">
      <c r="A128" s="55" t="s">
        <v>225</v>
      </c>
      <c r="B128" s="56" t="s">
        <v>228</v>
      </c>
      <c r="C128" s="68" t="s">
        <v>229</v>
      </c>
      <c r="D128" s="77"/>
      <c r="E128" s="69"/>
      <c r="F128" s="60" t="s">
        <v>31</v>
      </c>
      <c r="G128" s="70"/>
      <c r="H128" s="61"/>
      <c r="I128" s="62"/>
      <c r="J128" s="71"/>
    </row>
    <row r="129" spans="1:10" ht="252" x14ac:dyDescent="0.35">
      <c r="A129" s="55" t="s">
        <v>227</v>
      </c>
      <c r="B129" s="56" t="s">
        <v>231</v>
      </c>
      <c r="C129" s="68"/>
      <c r="D129" s="77"/>
      <c r="E129" s="69"/>
      <c r="F129" s="60" t="s">
        <v>21</v>
      </c>
      <c r="G129" s="61"/>
      <c r="H129" s="61"/>
      <c r="I129" s="61"/>
      <c r="J129" s="61"/>
    </row>
    <row r="130" spans="1:10" ht="141.75" x14ac:dyDescent="0.35">
      <c r="A130" s="55" t="s">
        <v>230</v>
      </c>
      <c r="B130" s="128" t="s">
        <v>559</v>
      </c>
      <c r="C130" s="68"/>
      <c r="D130" s="77"/>
      <c r="E130" s="69"/>
      <c r="F130" s="60" t="s">
        <v>21</v>
      </c>
      <c r="G130" s="61"/>
      <c r="H130" s="61"/>
      <c r="I130" s="61"/>
      <c r="J130" s="61"/>
    </row>
    <row r="131" spans="1:10" ht="31.5" x14ac:dyDescent="0.35">
      <c r="A131" s="55" t="s">
        <v>232</v>
      </c>
      <c r="B131" s="56" t="s">
        <v>234</v>
      </c>
      <c r="C131" s="68" t="s">
        <v>25</v>
      </c>
      <c r="D131" s="77"/>
      <c r="E131" s="69"/>
      <c r="F131" s="60" t="s">
        <v>26</v>
      </c>
      <c r="G131" s="131"/>
      <c r="H131" s="61"/>
      <c r="I131" s="62"/>
      <c r="J131" s="71"/>
    </row>
    <row r="132" spans="1:10" ht="31.5" x14ac:dyDescent="0.35">
      <c r="A132" s="55" t="s">
        <v>233</v>
      </c>
      <c r="B132" s="56" t="s">
        <v>236</v>
      </c>
      <c r="C132" s="68" t="s">
        <v>164</v>
      </c>
      <c r="D132" s="77"/>
      <c r="E132" s="69"/>
      <c r="F132" s="60" t="s">
        <v>31</v>
      </c>
      <c r="G132" s="131"/>
      <c r="H132" s="61"/>
      <c r="I132" s="62"/>
      <c r="J132" s="71"/>
    </row>
    <row r="133" spans="1:10" ht="47.25" x14ac:dyDescent="0.35">
      <c r="A133" s="55" t="s">
        <v>235</v>
      </c>
      <c r="B133" s="56" t="s">
        <v>238</v>
      </c>
      <c r="C133" s="68" t="s">
        <v>25</v>
      </c>
      <c r="D133" s="77"/>
      <c r="E133" s="69"/>
      <c r="F133" s="60" t="s">
        <v>26</v>
      </c>
      <c r="G133" s="131"/>
      <c r="H133" s="61"/>
      <c r="I133" s="62"/>
      <c r="J133" s="71"/>
    </row>
    <row r="134" spans="1:10" ht="31.5" x14ac:dyDescent="0.35">
      <c r="A134" s="55" t="s">
        <v>237</v>
      </c>
      <c r="B134" s="56" t="s">
        <v>240</v>
      </c>
      <c r="C134" s="68" t="s">
        <v>164</v>
      </c>
      <c r="D134" s="77"/>
      <c r="E134" s="69"/>
      <c r="F134" s="60" t="s">
        <v>31</v>
      </c>
      <c r="G134" s="131"/>
      <c r="H134" s="61"/>
      <c r="I134" s="62"/>
      <c r="J134" s="71"/>
    </row>
    <row r="135" spans="1:10" ht="31.5" x14ac:dyDescent="0.35">
      <c r="A135" s="55" t="s">
        <v>239</v>
      </c>
      <c r="B135" s="56" t="s">
        <v>242</v>
      </c>
      <c r="C135" s="68" t="s">
        <v>164</v>
      </c>
      <c r="D135" s="77"/>
      <c r="E135" s="69"/>
      <c r="F135" s="60" t="s">
        <v>31</v>
      </c>
      <c r="G135" s="131"/>
      <c r="H135" s="61"/>
      <c r="I135" s="62"/>
      <c r="J135" s="71"/>
    </row>
    <row r="136" spans="1:10" ht="31.5" x14ac:dyDescent="0.35">
      <c r="A136" s="55" t="s">
        <v>241</v>
      </c>
      <c r="B136" s="56" t="s">
        <v>244</v>
      </c>
      <c r="C136" s="68" t="s">
        <v>164</v>
      </c>
      <c r="D136" s="77"/>
      <c r="E136" s="69"/>
      <c r="F136" s="60" t="s">
        <v>31</v>
      </c>
      <c r="G136" s="131"/>
      <c r="H136" s="61"/>
      <c r="I136" s="62"/>
      <c r="J136" s="71"/>
    </row>
    <row r="137" spans="1:10" ht="31.5" x14ac:dyDescent="0.35">
      <c r="A137" s="55" t="s">
        <v>243</v>
      </c>
      <c r="B137" s="56" t="s">
        <v>246</v>
      </c>
      <c r="C137" s="68" t="s">
        <v>164</v>
      </c>
      <c r="D137" s="77"/>
      <c r="E137" s="69"/>
      <c r="F137" s="60" t="s">
        <v>31</v>
      </c>
      <c r="G137" s="131"/>
      <c r="H137" s="61"/>
      <c r="I137" s="62"/>
      <c r="J137" s="71"/>
    </row>
    <row r="138" spans="1:10" ht="31.5" x14ac:dyDescent="0.35">
      <c r="A138" s="55" t="s">
        <v>245</v>
      </c>
      <c r="B138" s="56" t="s">
        <v>248</v>
      </c>
      <c r="C138" s="68" t="s">
        <v>25</v>
      </c>
      <c r="D138" s="77"/>
      <c r="E138" s="69"/>
      <c r="F138" s="60" t="s">
        <v>26</v>
      </c>
      <c r="G138" s="131"/>
      <c r="H138" s="61"/>
      <c r="I138" s="62"/>
      <c r="J138" s="71"/>
    </row>
    <row r="139" spans="1:10" ht="31.5" x14ac:dyDescent="0.35">
      <c r="A139" s="55" t="s">
        <v>247</v>
      </c>
      <c r="B139" s="56" t="s">
        <v>250</v>
      </c>
      <c r="C139" s="68" t="s">
        <v>164</v>
      </c>
      <c r="D139" s="77"/>
      <c r="E139" s="69"/>
      <c r="F139" s="60" t="s">
        <v>31</v>
      </c>
      <c r="G139" s="131"/>
      <c r="H139" s="61"/>
      <c r="I139" s="62"/>
      <c r="J139" s="71"/>
    </row>
    <row r="140" spans="1:10" ht="31.5" x14ac:dyDescent="0.35">
      <c r="A140" s="55" t="s">
        <v>249</v>
      </c>
      <c r="B140" s="56" t="s">
        <v>252</v>
      </c>
      <c r="C140" s="68" t="s">
        <v>164</v>
      </c>
      <c r="D140" s="77"/>
      <c r="E140" s="69"/>
      <c r="F140" s="60" t="s">
        <v>31</v>
      </c>
      <c r="G140" s="131"/>
      <c r="H140" s="61"/>
      <c r="I140" s="62"/>
      <c r="J140" s="71"/>
    </row>
    <row r="141" spans="1:10" ht="31.5" x14ac:dyDescent="0.35">
      <c r="A141" s="55" t="s">
        <v>251</v>
      </c>
      <c r="B141" s="56" t="s">
        <v>254</v>
      </c>
      <c r="C141" s="68" t="s">
        <v>164</v>
      </c>
      <c r="D141" s="77"/>
      <c r="E141" s="69"/>
      <c r="F141" s="60" t="s">
        <v>31</v>
      </c>
      <c r="G141" s="131"/>
      <c r="H141" s="61"/>
      <c r="I141" s="62"/>
      <c r="J141" s="71"/>
    </row>
    <row r="142" spans="1:10" ht="31.5" x14ac:dyDescent="0.35">
      <c r="A142" s="55" t="s">
        <v>253</v>
      </c>
      <c r="B142" s="56" t="s">
        <v>256</v>
      </c>
      <c r="C142" s="68" t="s">
        <v>164</v>
      </c>
      <c r="D142" s="77"/>
      <c r="E142" s="69"/>
      <c r="F142" s="60" t="s">
        <v>31</v>
      </c>
      <c r="G142" s="131"/>
      <c r="H142" s="61"/>
      <c r="I142" s="62"/>
      <c r="J142" s="71"/>
    </row>
    <row r="143" spans="1:10" ht="31.5" x14ac:dyDescent="0.35">
      <c r="A143" s="55" t="s">
        <v>255</v>
      </c>
      <c r="B143" s="56" t="s">
        <v>258</v>
      </c>
      <c r="C143" s="68" t="s">
        <v>164</v>
      </c>
      <c r="D143" s="77"/>
      <c r="E143" s="69"/>
      <c r="F143" s="60" t="s">
        <v>31</v>
      </c>
      <c r="G143" s="131"/>
      <c r="H143" s="61"/>
      <c r="I143" s="62"/>
      <c r="J143" s="71"/>
    </row>
    <row r="144" spans="1:10" ht="31.5" x14ac:dyDescent="0.35">
      <c r="A144" s="55" t="s">
        <v>257</v>
      </c>
      <c r="B144" s="56" t="s">
        <v>260</v>
      </c>
      <c r="C144" s="68" t="s">
        <v>164</v>
      </c>
      <c r="D144" s="77"/>
      <c r="E144" s="69"/>
      <c r="F144" s="60" t="s">
        <v>31</v>
      </c>
      <c r="G144" s="131"/>
      <c r="H144" s="61"/>
      <c r="I144" s="62"/>
      <c r="J144" s="71"/>
    </row>
    <row r="145" spans="1:10" ht="31.5" x14ac:dyDescent="0.35">
      <c r="A145" s="55" t="s">
        <v>259</v>
      </c>
      <c r="B145" s="56" t="s">
        <v>262</v>
      </c>
      <c r="C145" s="68" t="s">
        <v>164</v>
      </c>
      <c r="D145" s="77"/>
      <c r="E145" s="69"/>
      <c r="F145" s="60" t="s">
        <v>31</v>
      </c>
      <c r="G145" s="131"/>
      <c r="H145" s="61"/>
      <c r="I145" s="62"/>
      <c r="J145" s="71"/>
    </row>
    <row r="146" spans="1:10" ht="31.5" x14ac:dyDescent="0.35">
      <c r="A146" s="55" t="s">
        <v>261</v>
      </c>
      <c r="B146" s="56" t="s">
        <v>264</v>
      </c>
      <c r="C146" s="68" t="s">
        <v>164</v>
      </c>
      <c r="D146" s="77"/>
      <c r="E146" s="69"/>
      <c r="F146" s="60" t="s">
        <v>31</v>
      </c>
      <c r="G146" s="131"/>
      <c r="H146" s="61"/>
      <c r="I146" s="62"/>
      <c r="J146" s="71"/>
    </row>
    <row r="147" spans="1:10" ht="31.5" x14ac:dyDescent="0.35">
      <c r="A147" s="55" t="s">
        <v>263</v>
      </c>
      <c r="B147" s="56" t="s">
        <v>266</v>
      </c>
      <c r="C147" s="68" t="s">
        <v>164</v>
      </c>
      <c r="D147" s="77"/>
      <c r="E147" s="69"/>
      <c r="F147" s="60" t="s">
        <v>26</v>
      </c>
      <c r="G147" s="131"/>
      <c r="H147" s="61"/>
      <c r="I147" s="62"/>
      <c r="J147" s="71"/>
    </row>
    <row r="148" spans="1:10" ht="31.5" x14ac:dyDescent="0.35">
      <c r="A148" s="55" t="s">
        <v>265</v>
      </c>
      <c r="B148" s="56" t="s">
        <v>268</v>
      </c>
      <c r="C148" s="68" t="s">
        <v>164</v>
      </c>
      <c r="D148" s="77"/>
      <c r="E148" s="69"/>
      <c r="F148" s="60" t="s">
        <v>31</v>
      </c>
      <c r="G148" s="131"/>
      <c r="H148" s="61"/>
      <c r="I148" s="62"/>
      <c r="J148" s="71"/>
    </row>
    <row r="149" spans="1:10" ht="31.5" x14ac:dyDescent="0.35">
      <c r="A149" s="55" t="s">
        <v>267</v>
      </c>
      <c r="B149" s="56" t="s">
        <v>270</v>
      </c>
      <c r="C149" s="68"/>
      <c r="D149" s="77"/>
      <c r="E149" s="69"/>
      <c r="F149" s="60" t="s">
        <v>21</v>
      </c>
      <c r="G149" s="61"/>
      <c r="H149" s="61"/>
      <c r="I149" s="62"/>
      <c r="J149" s="61"/>
    </row>
    <row r="150" spans="1:10" ht="31.5" x14ac:dyDescent="0.35">
      <c r="A150" s="55" t="s">
        <v>269</v>
      </c>
      <c r="B150" s="56" t="s">
        <v>272</v>
      </c>
      <c r="C150" s="68" t="s">
        <v>25</v>
      </c>
      <c r="D150" s="77"/>
      <c r="E150" s="69"/>
      <c r="F150" s="60" t="s">
        <v>26</v>
      </c>
      <c r="G150" s="131"/>
      <c r="H150" s="61"/>
      <c r="I150" s="62"/>
      <c r="J150" s="71"/>
    </row>
    <row r="151" spans="1:10" ht="31.5" x14ac:dyDescent="0.35">
      <c r="A151" s="55" t="s">
        <v>271</v>
      </c>
      <c r="B151" s="56" t="s">
        <v>274</v>
      </c>
      <c r="C151" s="68" t="s">
        <v>164</v>
      </c>
      <c r="D151" s="77"/>
      <c r="E151" s="69"/>
      <c r="F151" s="60" t="s">
        <v>31</v>
      </c>
      <c r="G151" s="131"/>
      <c r="H151" s="61"/>
      <c r="I151" s="62"/>
      <c r="J151" s="71"/>
    </row>
    <row r="152" spans="1:10" ht="47.25" x14ac:dyDescent="0.35">
      <c r="A152" s="55" t="s">
        <v>273</v>
      </c>
      <c r="B152" s="56" t="s">
        <v>276</v>
      </c>
      <c r="C152" s="68" t="s">
        <v>164</v>
      </c>
      <c r="D152" s="77"/>
      <c r="E152" s="69"/>
      <c r="F152" s="60" t="s">
        <v>31</v>
      </c>
      <c r="G152" s="131"/>
      <c r="H152" s="61"/>
      <c r="I152" s="62"/>
      <c r="J152" s="71"/>
    </row>
    <row r="153" spans="1:10" ht="47.25" x14ac:dyDescent="0.35">
      <c r="A153" s="55" t="s">
        <v>275</v>
      </c>
      <c r="B153" s="56" t="s">
        <v>278</v>
      </c>
      <c r="C153" s="68" t="s">
        <v>164</v>
      </c>
      <c r="D153" s="77"/>
      <c r="E153" s="69"/>
      <c r="F153" s="60" t="s">
        <v>31</v>
      </c>
      <c r="G153" s="131"/>
      <c r="H153" s="61"/>
      <c r="I153" s="62"/>
      <c r="J153" s="71"/>
    </row>
    <row r="154" spans="1:10" ht="15.75" x14ac:dyDescent="0.35">
      <c r="A154" s="55" t="s">
        <v>277</v>
      </c>
      <c r="B154" s="82" t="s">
        <v>280</v>
      </c>
      <c r="C154" s="68"/>
      <c r="D154" s="77"/>
      <c r="E154" s="69"/>
      <c r="F154" s="60" t="s">
        <v>21</v>
      </c>
      <c r="G154" s="61"/>
      <c r="H154" s="61"/>
      <c r="I154" s="62"/>
      <c r="J154" s="61"/>
    </row>
    <row r="155" spans="1:10" ht="31.5" x14ac:dyDescent="0.35">
      <c r="A155" s="55" t="s">
        <v>279</v>
      </c>
      <c r="B155" s="56" t="s">
        <v>282</v>
      </c>
      <c r="C155" s="68" t="s">
        <v>229</v>
      </c>
      <c r="D155" s="77"/>
      <c r="E155" s="69"/>
      <c r="F155" s="60" t="s">
        <v>41</v>
      </c>
      <c r="G155" s="70"/>
      <c r="H155" s="61"/>
      <c r="I155" s="62"/>
      <c r="J155" s="71"/>
    </row>
    <row r="156" spans="1:10" ht="31.5" x14ac:dyDescent="0.35">
      <c r="A156" s="55" t="s">
        <v>281</v>
      </c>
      <c r="B156" s="56" t="s">
        <v>284</v>
      </c>
      <c r="C156" s="68" t="s">
        <v>164</v>
      </c>
      <c r="D156" s="77"/>
      <c r="E156" s="69"/>
      <c r="F156" s="60" t="s">
        <v>31</v>
      </c>
      <c r="G156" s="131"/>
      <c r="H156" s="61"/>
      <c r="I156" s="62"/>
      <c r="J156" s="71"/>
    </row>
    <row r="157" spans="1:10" ht="63" x14ac:dyDescent="0.35">
      <c r="A157" s="55" t="s">
        <v>283</v>
      </c>
      <c r="B157" s="129" t="s">
        <v>567</v>
      </c>
      <c r="C157" s="68"/>
      <c r="D157" s="77"/>
      <c r="E157" s="69"/>
      <c r="F157" s="60" t="s">
        <v>21</v>
      </c>
      <c r="G157" s="61"/>
      <c r="H157" s="61"/>
      <c r="I157" s="61"/>
      <c r="J157" s="61"/>
    </row>
    <row r="158" spans="1:10" ht="179.25" customHeight="1" x14ac:dyDescent="0.35">
      <c r="A158" s="55" t="s">
        <v>285</v>
      </c>
      <c r="B158" s="129" t="s">
        <v>563</v>
      </c>
      <c r="C158" s="128" t="s">
        <v>229</v>
      </c>
      <c r="D158" s="77"/>
      <c r="E158" s="69"/>
      <c r="F158" s="60" t="s">
        <v>41</v>
      </c>
      <c r="G158" s="70"/>
      <c r="H158" s="61"/>
      <c r="I158" s="62"/>
      <c r="J158" s="71"/>
    </row>
    <row r="159" spans="1:10" ht="78.75" x14ac:dyDescent="0.35">
      <c r="A159" s="55" t="s">
        <v>286</v>
      </c>
      <c r="B159" s="129" t="s">
        <v>562</v>
      </c>
      <c r="C159" s="68" t="s">
        <v>288</v>
      </c>
      <c r="D159" s="77"/>
      <c r="E159" s="69"/>
      <c r="F159" s="60" t="s">
        <v>31</v>
      </c>
      <c r="G159" s="131"/>
      <c r="H159" s="61"/>
      <c r="I159" s="62"/>
      <c r="J159" s="71"/>
    </row>
    <row r="160" spans="1:10" ht="47.25" x14ac:dyDescent="0.35">
      <c r="A160" s="55" t="s">
        <v>287</v>
      </c>
      <c r="B160" s="129" t="s">
        <v>553</v>
      </c>
      <c r="C160" s="68" t="s">
        <v>288</v>
      </c>
      <c r="D160" s="77"/>
      <c r="E160" s="69"/>
      <c r="F160" s="60" t="s">
        <v>31</v>
      </c>
      <c r="G160" s="131"/>
      <c r="H160" s="61"/>
      <c r="I160" s="62"/>
      <c r="J160" s="132"/>
    </row>
    <row r="161" spans="1:12" ht="47.25" x14ac:dyDescent="0.35">
      <c r="A161" s="55" t="s">
        <v>289</v>
      </c>
      <c r="B161" s="56" t="s">
        <v>291</v>
      </c>
      <c r="C161" s="68" t="s">
        <v>288</v>
      </c>
      <c r="D161" s="77"/>
      <c r="E161" s="69"/>
      <c r="F161" s="60" t="s">
        <v>31</v>
      </c>
      <c r="G161" s="131"/>
      <c r="H161" s="61"/>
      <c r="I161" s="62"/>
      <c r="J161" s="71"/>
    </row>
    <row r="162" spans="1:12" ht="15.75" x14ac:dyDescent="0.35">
      <c r="A162" s="55" t="s">
        <v>290</v>
      </c>
      <c r="B162" s="82" t="s">
        <v>293</v>
      </c>
      <c r="C162" s="68"/>
      <c r="D162" s="77"/>
      <c r="E162" s="69"/>
      <c r="F162" s="60" t="s">
        <v>21</v>
      </c>
      <c r="G162" s="61"/>
      <c r="H162" s="61"/>
      <c r="I162" s="61"/>
      <c r="J162" s="61"/>
    </row>
    <row r="163" spans="1:12" ht="31.5" x14ac:dyDescent="0.35">
      <c r="A163" s="55" t="s">
        <v>292</v>
      </c>
      <c r="B163" s="128" t="s">
        <v>554</v>
      </c>
      <c r="C163" s="68" t="s">
        <v>25</v>
      </c>
      <c r="D163" s="77"/>
      <c r="E163" s="69"/>
      <c r="F163" s="60" t="s">
        <v>26</v>
      </c>
      <c r="G163" s="131"/>
      <c r="H163" s="61"/>
      <c r="I163" s="62"/>
      <c r="J163" s="71"/>
    </row>
    <row r="164" spans="1:12" ht="31.5" x14ac:dyDescent="0.35">
      <c r="A164" s="55" t="s">
        <v>294</v>
      </c>
      <c r="B164" s="68" t="s">
        <v>296</v>
      </c>
      <c r="C164" s="68" t="s">
        <v>164</v>
      </c>
      <c r="D164" s="77"/>
      <c r="E164" s="69"/>
      <c r="F164" s="60" t="s">
        <v>31</v>
      </c>
      <c r="G164" s="131"/>
      <c r="H164" s="61"/>
      <c r="I164" s="62"/>
      <c r="J164" s="71"/>
    </row>
    <row r="165" spans="1:12" ht="31.5" x14ac:dyDescent="0.35">
      <c r="A165" s="55" t="s">
        <v>295</v>
      </c>
      <c r="B165" s="68" t="s">
        <v>298</v>
      </c>
      <c r="C165" s="68" t="s">
        <v>164</v>
      </c>
      <c r="D165" s="77"/>
      <c r="E165" s="69"/>
      <c r="F165" s="60" t="s">
        <v>31</v>
      </c>
      <c r="G165" s="131"/>
      <c r="H165" s="61"/>
      <c r="I165" s="62"/>
      <c r="J165" s="71"/>
    </row>
    <row r="166" spans="1:12" ht="31.5" x14ac:dyDescent="0.35">
      <c r="A166" s="55" t="s">
        <v>297</v>
      </c>
      <c r="B166" s="56" t="s">
        <v>300</v>
      </c>
      <c r="C166" s="68" t="s">
        <v>164</v>
      </c>
      <c r="D166" s="77"/>
      <c r="E166" s="69"/>
      <c r="F166" s="60" t="s">
        <v>31</v>
      </c>
      <c r="G166" s="131"/>
      <c r="H166" s="61"/>
      <c r="I166" s="62"/>
      <c r="J166" s="71"/>
    </row>
    <row r="167" spans="1:12" ht="69.75" customHeight="1" x14ac:dyDescent="0.35">
      <c r="A167" s="55" t="s">
        <v>299</v>
      </c>
      <c r="B167" s="82" t="s">
        <v>555</v>
      </c>
      <c r="C167" s="68"/>
      <c r="D167" s="77"/>
      <c r="E167" s="69"/>
      <c r="F167" s="60" t="s">
        <v>21</v>
      </c>
      <c r="G167" s="61"/>
      <c r="H167" s="61"/>
      <c r="I167" s="62"/>
      <c r="J167" s="61"/>
    </row>
    <row r="168" spans="1:12" ht="47.25" x14ac:dyDescent="0.35">
      <c r="A168" s="55" t="s">
        <v>301</v>
      </c>
      <c r="B168" s="68" t="s">
        <v>303</v>
      </c>
      <c r="C168" s="68" t="s">
        <v>25</v>
      </c>
      <c r="D168" s="77"/>
      <c r="E168" s="69"/>
      <c r="F168" s="60" t="s">
        <v>26</v>
      </c>
      <c r="G168" s="131"/>
      <c r="H168" s="61"/>
      <c r="I168" s="62"/>
      <c r="J168" s="71"/>
    </row>
    <row r="169" spans="1:12" ht="31.5" x14ac:dyDescent="0.35">
      <c r="A169" s="55" t="s">
        <v>302</v>
      </c>
      <c r="B169" s="68" t="s">
        <v>305</v>
      </c>
      <c r="C169" s="68" t="s">
        <v>164</v>
      </c>
      <c r="D169" s="77"/>
      <c r="E169" s="69"/>
      <c r="F169" s="60" t="s">
        <v>31</v>
      </c>
      <c r="G169" s="131"/>
      <c r="H169" s="61"/>
      <c r="I169" s="62"/>
      <c r="J169" s="71"/>
    </row>
    <row r="170" spans="1:12" ht="47.25" x14ac:dyDescent="0.35">
      <c r="A170" s="55" t="s">
        <v>304</v>
      </c>
      <c r="B170" s="128" t="s">
        <v>570</v>
      </c>
      <c r="C170" s="68" t="s">
        <v>164</v>
      </c>
      <c r="D170" s="77"/>
      <c r="E170" s="69"/>
      <c r="F170" s="60" t="s">
        <v>31</v>
      </c>
      <c r="G170" s="131"/>
      <c r="H170" s="61"/>
      <c r="I170" s="62"/>
      <c r="J170" s="71"/>
    </row>
    <row r="171" spans="1:12" ht="31.5" x14ac:dyDescent="0.35">
      <c r="A171" s="55" t="s">
        <v>306</v>
      </c>
      <c r="B171" s="68" t="s">
        <v>308</v>
      </c>
      <c r="C171" s="68" t="s">
        <v>164</v>
      </c>
      <c r="D171" s="77"/>
      <c r="E171" s="69"/>
      <c r="F171" s="60" t="s">
        <v>31</v>
      </c>
      <c r="G171" s="131"/>
      <c r="H171" s="61"/>
      <c r="I171" s="62"/>
      <c r="J171" s="71"/>
    </row>
    <row r="172" spans="1:12" ht="47.25" x14ac:dyDescent="0.35">
      <c r="A172" s="55" t="s">
        <v>307</v>
      </c>
      <c r="B172" s="56" t="s">
        <v>310</v>
      </c>
      <c r="C172" s="68" t="s">
        <v>164</v>
      </c>
      <c r="D172" s="77"/>
      <c r="E172" s="69"/>
      <c r="F172" s="60" t="s">
        <v>31</v>
      </c>
      <c r="G172" s="131"/>
      <c r="H172" s="61"/>
      <c r="I172" s="62"/>
      <c r="J172" s="71"/>
    </row>
    <row r="173" spans="1:12" ht="31.5" x14ac:dyDescent="0.35">
      <c r="A173" s="55" t="s">
        <v>309</v>
      </c>
      <c r="B173" s="56" t="s">
        <v>312</v>
      </c>
      <c r="C173" s="68" t="s">
        <v>164</v>
      </c>
      <c r="D173" s="77"/>
      <c r="E173" s="69"/>
      <c r="F173" s="60" t="s">
        <v>31</v>
      </c>
      <c r="G173" s="131"/>
      <c r="H173" s="61"/>
      <c r="I173" s="62"/>
      <c r="J173" s="71"/>
    </row>
    <row r="174" spans="1:12" ht="31.5" x14ac:dyDescent="0.35">
      <c r="A174" s="55" t="s">
        <v>311</v>
      </c>
      <c r="B174" s="56" t="s">
        <v>314</v>
      </c>
      <c r="C174" s="68" t="s">
        <v>164</v>
      </c>
      <c r="D174" s="77"/>
      <c r="E174" s="69"/>
      <c r="F174" s="60" t="s">
        <v>31</v>
      </c>
      <c r="G174" s="131"/>
      <c r="H174" s="61"/>
      <c r="I174" s="62"/>
      <c r="J174" s="71"/>
    </row>
    <row r="175" spans="1:12" ht="31.5" x14ac:dyDescent="0.35">
      <c r="A175" s="55" t="s">
        <v>313</v>
      </c>
      <c r="B175" s="56" t="s">
        <v>316</v>
      </c>
      <c r="C175" s="68" t="s">
        <v>164</v>
      </c>
      <c r="D175" s="77"/>
      <c r="E175" s="69"/>
      <c r="F175" s="60" t="s">
        <v>31</v>
      </c>
      <c r="G175" s="131"/>
      <c r="H175" s="61"/>
      <c r="I175" s="62"/>
      <c r="J175" s="71"/>
      <c r="K175" t="s">
        <v>21</v>
      </c>
      <c r="L175">
        <f>COUNTIFS(F93:F178,"I")</f>
        <v>11</v>
      </c>
    </row>
    <row r="176" spans="1:12" ht="15.75" x14ac:dyDescent="0.35">
      <c r="A176" s="55" t="s">
        <v>315</v>
      </c>
      <c r="B176" s="82" t="s">
        <v>318</v>
      </c>
      <c r="C176" s="68"/>
      <c r="D176" s="77"/>
      <c r="E176" s="69"/>
      <c r="F176" s="60" t="s">
        <v>21</v>
      </c>
      <c r="G176" s="61"/>
      <c r="H176" s="61"/>
      <c r="I176" s="62"/>
      <c r="J176" s="61"/>
      <c r="K176" t="s">
        <v>41</v>
      </c>
      <c r="L176">
        <f>COUNTIFS(F93:F178,"A")</f>
        <v>3</v>
      </c>
    </row>
    <row r="177" spans="1:12" ht="15.75" x14ac:dyDescent="0.35">
      <c r="A177" s="55" t="s">
        <v>317</v>
      </c>
      <c r="B177" s="68" t="s">
        <v>320</v>
      </c>
      <c r="C177" s="68"/>
      <c r="D177" s="77"/>
      <c r="E177" s="69"/>
      <c r="F177" s="60" t="s">
        <v>21</v>
      </c>
      <c r="G177" s="131"/>
      <c r="H177" s="61"/>
      <c r="I177" s="62"/>
      <c r="J177" s="71"/>
      <c r="K177" t="s">
        <v>31</v>
      </c>
      <c r="L177">
        <f>COUNTIFS(F93:F178,"W")</f>
        <v>57</v>
      </c>
    </row>
    <row r="178" spans="1:12" ht="47.25" x14ac:dyDescent="0.35">
      <c r="A178" s="55" t="s">
        <v>319</v>
      </c>
      <c r="B178" s="135" t="s">
        <v>560</v>
      </c>
      <c r="C178" s="68" t="s">
        <v>321</v>
      </c>
      <c r="D178" s="77"/>
      <c r="E178" s="69"/>
      <c r="F178" s="60" t="s">
        <v>41</v>
      </c>
      <c r="G178" s="131"/>
      <c r="H178" s="61"/>
      <c r="I178" s="62"/>
      <c r="J178" s="71"/>
      <c r="K178" t="s">
        <v>26</v>
      </c>
      <c r="L178">
        <f>COUNTIFS(F93:F178,"KO")</f>
        <v>15</v>
      </c>
    </row>
    <row r="179" spans="1:12" ht="15.75" x14ac:dyDescent="0.35">
      <c r="A179" s="78" t="s">
        <v>322</v>
      </c>
      <c r="B179" s="46" t="s">
        <v>323</v>
      </c>
      <c r="C179" s="79"/>
      <c r="D179" s="80"/>
      <c r="E179" s="81"/>
      <c r="F179" s="51"/>
      <c r="G179" s="52"/>
      <c r="H179" s="52"/>
      <c r="I179" s="53"/>
      <c r="J179" s="54"/>
    </row>
    <row r="180" spans="1:12" ht="31.5" x14ac:dyDescent="0.35">
      <c r="A180" s="55" t="s">
        <v>324</v>
      </c>
      <c r="B180" s="68" t="s">
        <v>531</v>
      </c>
      <c r="C180" s="68" t="s">
        <v>25</v>
      </c>
      <c r="D180" s="77"/>
      <c r="E180" s="69"/>
      <c r="F180" s="60" t="s">
        <v>26</v>
      </c>
      <c r="G180" s="131"/>
      <c r="H180" s="61"/>
      <c r="I180" s="62"/>
      <c r="J180" s="71"/>
    </row>
    <row r="181" spans="1:12" ht="31.5" x14ac:dyDescent="0.35">
      <c r="A181" s="55" t="s">
        <v>325</v>
      </c>
      <c r="B181" s="68" t="s">
        <v>326</v>
      </c>
      <c r="C181" s="68" t="s">
        <v>28</v>
      </c>
      <c r="D181" s="77"/>
      <c r="E181" s="69"/>
      <c r="F181" s="60" t="s">
        <v>26</v>
      </c>
      <c r="G181" s="131"/>
      <c r="H181" s="61"/>
      <c r="I181" s="62"/>
      <c r="J181" s="71"/>
    </row>
    <row r="182" spans="1:12" ht="15.75" x14ac:dyDescent="0.35">
      <c r="A182" s="55" t="s">
        <v>327</v>
      </c>
      <c r="B182" s="68" t="s">
        <v>328</v>
      </c>
      <c r="C182" s="68" t="s">
        <v>106</v>
      </c>
      <c r="D182" s="77"/>
      <c r="E182" s="69"/>
      <c r="F182" s="60" t="s">
        <v>26</v>
      </c>
      <c r="G182" s="131"/>
      <c r="H182" s="61"/>
      <c r="I182" s="62"/>
      <c r="J182" s="71"/>
    </row>
    <row r="183" spans="1:12" ht="31.5" x14ac:dyDescent="0.35">
      <c r="A183" s="55" t="s">
        <v>329</v>
      </c>
      <c r="B183" s="68" t="s">
        <v>330</v>
      </c>
      <c r="C183" s="68" t="s">
        <v>164</v>
      </c>
      <c r="D183" s="77"/>
      <c r="E183" s="69"/>
      <c r="F183" s="60" t="s">
        <v>26</v>
      </c>
      <c r="G183" s="131"/>
      <c r="H183" s="61"/>
      <c r="I183" s="62"/>
      <c r="J183" s="71"/>
    </row>
    <row r="184" spans="1:12" ht="31.5" x14ac:dyDescent="0.35">
      <c r="A184" s="55" t="s">
        <v>331</v>
      </c>
      <c r="B184" s="68" t="s">
        <v>332</v>
      </c>
      <c r="C184" s="68" t="s">
        <v>25</v>
      </c>
      <c r="D184" s="77"/>
      <c r="E184" s="69"/>
      <c r="F184" s="60" t="s">
        <v>26</v>
      </c>
      <c r="G184" s="131"/>
      <c r="H184" s="61"/>
      <c r="I184" s="62"/>
      <c r="J184" s="71"/>
    </row>
    <row r="185" spans="1:12" ht="47.25" x14ac:dyDescent="0.35">
      <c r="A185" s="55" t="s">
        <v>333</v>
      </c>
      <c r="B185" s="68" t="s">
        <v>334</v>
      </c>
      <c r="C185" s="68" t="s">
        <v>164</v>
      </c>
      <c r="D185" s="77"/>
      <c r="E185" s="69"/>
      <c r="F185" s="60" t="s">
        <v>31</v>
      </c>
      <c r="G185" s="131"/>
      <c r="H185" s="61"/>
      <c r="I185" s="62"/>
      <c r="J185" s="71"/>
    </row>
    <row r="186" spans="1:12" ht="31.5" x14ac:dyDescent="0.35">
      <c r="A186" s="55" t="s">
        <v>335</v>
      </c>
      <c r="B186" s="68" t="s">
        <v>336</v>
      </c>
      <c r="C186" s="68" t="s">
        <v>164</v>
      </c>
      <c r="D186" s="77"/>
      <c r="E186" s="69"/>
      <c r="F186" s="60" t="s">
        <v>26</v>
      </c>
      <c r="G186" s="131"/>
      <c r="H186" s="61"/>
      <c r="I186" s="62"/>
      <c r="J186" s="71"/>
    </row>
    <row r="187" spans="1:12" ht="78.75" x14ac:dyDescent="0.35">
      <c r="A187" s="55" t="s">
        <v>337</v>
      </c>
      <c r="B187" s="68" t="s">
        <v>338</v>
      </c>
      <c r="C187" s="68" t="s">
        <v>164</v>
      </c>
      <c r="D187" s="77"/>
      <c r="E187" s="69"/>
      <c r="F187" s="60" t="s">
        <v>26</v>
      </c>
      <c r="G187" s="131"/>
      <c r="H187" s="61"/>
      <c r="I187" s="62"/>
      <c r="J187" s="71"/>
    </row>
    <row r="188" spans="1:12" ht="31.5" x14ac:dyDescent="0.35">
      <c r="A188" s="55" t="s">
        <v>339</v>
      </c>
      <c r="B188" s="128" t="s">
        <v>502</v>
      </c>
      <c r="C188" s="68" t="s">
        <v>164</v>
      </c>
      <c r="D188" s="83"/>
      <c r="E188" s="76"/>
      <c r="F188" s="60" t="s">
        <v>31</v>
      </c>
      <c r="G188" s="131"/>
      <c r="H188" s="73"/>
      <c r="I188" s="74"/>
      <c r="J188" s="75"/>
    </row>
    <row r="189" spans="1:12" ht="47.25" x14ac:dyDescent="0.35">
      <c r="A189" s="55" t="s">
        <v>340</v>
      </c>
      <c r="B189" s="128" t="s">
        <v>503</v>
      </c>
      <c r="C189" s="68" t="s">
        <v>164</v>
      </c>
      <c r="D189" s="77"/>
      <c r="E189" s="69"/>
      <c r="F189" s="60" t="s">
        <v>31</v>
      </c>
      <c r="G189" s="131"/>
      <c r="H189" s="61"/>
      <c r="I189" s="62"/>
      <c r="J189" s="71"/>
    </row>
    <row r="190" spans="1:12" ht="31.5" x14ac:dyDescent="0.35">
      <c r="A190" s="55" t="s">
        <v>341</v>
      </c>
      <c r="B190" s="68" t="s">
        <v>342</v>
      </c>
      <c r="C190" s="68" t="s">
        <v>164</v>
      </c>
      <c r="D190" s="77"/>
      <c r="E190" s="69"/>
      <c r="F190" s="60" t="s">
        <v>31</v>
      </c>
      <c r="G190" s="131"/>
      <c r="H190" s="61"/>
      <c r="I190" s="62"/>
      <c r="J190" s="71"/>
    </row>
    <row r="191" spans="1:12" ht="47.25" x14ac:dyDescent="0.35">
      <c r="A191" s="55" t="s">
        <v>343</v>
      </c>
      <c r="B191" s="68" t="s">
        <v>344</v>
      </c>
      <c r="C191" s="68" t="s">
        <v>164</v>
      </c>
      <c r="D191" s="77"/>
      <c r="E191" s="69"/>
      <c r="F191" s="60" t="s">
        <v>31</v>
      </c>
      <c r="G191" s="131"/>
      <c r="H191" s="61"/>
      <c r="I191" s="62"/>
      <c r="J191" s="71"/>
    </row>
    <row r="192" spans="1:12" ht="31.5" x14ac:dyDescent="0.35">
      <c r="A192" s="55" t="s">
        <v>345</v>
      </c>
      <c r="B192" s="68" t="s">
        <v>346</v>
      </c>
      <c r="C192" s="68" t="s">
        <v>164</v>
      </c>
      <c r="D192" s="77"/>
      <c r="E192" s="69"/>
      <c r="F192" s="60" t="s">
        <v>31</v>
      </c>
      <c r="G192" s="131"/>
      <c r="H192" s="61"/>
      <c r="I192" s="62"/>
      <c r="J192" s="71"/>
    </row>
    <row r="193" spans="1:12" ht="47.25" x14ac:dyDescent="0.35">
      <c r="A193" s="55" t="s">
        <v>347</v>
      </c>
      <c r="B193" s="68" t="s">
        <v>348</v>
      </c>
      <c r="C193" s="68" t="s">
        <v>349</v>
      </c>
      <c r="D193" s="77"/>
      <c r="E193" s="69"/>
      <c r="F193" s="60" t="s">
        <v>31</v>
      </c>
      <c r="G193" s="131"/>
      <c r="H193" s="61"/>
      <c r="I193" s="62"/>
      <c r="J193" s="71"/>
    </row>
    <row r="194" spans="1:12" ht="31.5" x14ac:dyDescent="0.35">
      <c r="A194" s="55" t="s">
        <v>350</v>
      </c>
      <c r="B194" s="68" t="s">
        <v>351</v>
      </c>
      <c r="C194" s="68" t="s">
        <v>25</v>
      </c>
      <c r="D194" s="77"/>
      <c r="E194" s="69"/>
      <c r="F194" s="60" t="s">
        <v>26</v>
      </c>
      <c r="G194" s="131"/>
      <c r="H194" s="61"/>
      <c r="I194" s="62"/>
      <c r="J194" s="71"/>
    </row>
    <row r="195" spans="1:12" ht="31.5" x14ac:dyDescent="0.35">
      <c r="A195" s="55" t="s">
        <v>352</v>
      </c>
      <c r="B195" s="68" t="s">
        <v>353</v>
      </c>
      <c r="C195" s="68" t="s">
        <v>25</v>
      </c>
      <c r="D195" s="77"/>
      <c r="E195" s="69"/>
      <c r="F195" s="60" t="s">
        <v>26</v>
      </c>
      <c r="G195" s="131"/>
      <c r="H195" s="61"/>
      <c r="I195" s="62"/>
      <c r="J195" s="71"/>
    </row>
    <row r="196" spans="1:12" ht="31.5" x14ac:dyDescent="0.35">
      <c r="A196" s="55" t="s">
        <v>354</v>
      </c>
      <c r="B196" s="68" t="s">
        <v>355</v>
      </c>
      <c r="C196" s="68" t="s">
        <v>164</v>
      </c>
      <c r="D196" s="77"/>
      <c r="E196" s="69"/>
      <c r="F196" s="60" t="s">
        <v>31</v>
      </c>
      <c r="G196" s="131"/>
      <c r="H196" s="61"/>
      <c r="I196" s="62"/>
      <c r="J196" s="71"/>
      <c r="K196" t="s">
        <v>21</v>
      </c>
      <c r="L196">
        <f>COUNTIFS(F180:F199,"I")</f>
        <v>0</v>
      </c>
    </row>
    <row r="197" spans="1:12" ht="31.5" x14ac:dyDescent="0.35">
      <c r="A197" s="55" t="s">
        <v>356</v>
      </c>
      <c r="B197" s="68" t="s">
        <v>357</v>
      </c>
      <c r="C197" s="68" t="s">
        <v>25</v>
      </c>
      <c r="D197" s="77"/>
      <c r="E197" s="69"/>
      <c r="F197" s="60" t="s">
        <v>26</v>
      </c>
      <c r="G197" s="131"/>
      <c r="H197" s="61"/>
      <c r="I197" s="62"/>
      <c r="J197" s="71"/>
      <c r="K197" t="s">
        <v>41</v>
      </c>
      <c r="L197">
        <f>COUNTIFS(F180:F199,"A")</f>
        <v>0</v>
      </c>
    </row>
    <row r="198" spans="1:12" ht="31.5" x14ac:dyDescent="0.35">
      <c r="A198" s="55" t="s">
        <v>358</v>
      </c>
      <c r="B198" s="56" t="s">
        <v>556</v>
      </c>
      <c r="C198" s="68" t="s">
        <v>25</v>
      </c>
      <c r="D198" s="77"/>
      <c r="E198" s="69"/>
      <c r="F198" s="60" t="s">
        <v>26</v>
      </c>
      <c r="G198" s="131"/>
      <c r="H198" s="61"/>
      <c r="I198" s="62"/>
      <c r="J198" s="71"/>
      <c r="K198" t="s">
        <v>31</v>
      </c>
      <c r="L198">
        <f>COUNTIFS(F180:F199,"W")</f>
        <v>8</v>
      </c>
    </row>
    <row r="199" spans="1:12" ht="31.5" x14ac:dyDescent="0.35">
      <c r="A199" s="55" t="s">
        <v>359</v>
      </c>
      <c r="B199" s="56" t="s">
        <v>360</v>
      </c>
      <c r="C199" s="68" t="s">
        <v>25</v>
      </c>
      <c r="D199" s="77"/>
      <c r="E199" s="69"/>
      <c r="F199" s="60" t="s">
        <v>26</v>
      </c>
      <c r="G199" s="131"/>
      <c r="H199" s="61"/>
      <c r="I199" s="62"/>
      <c r="J199" s="71"/>
      <c r="K199" t="s">
        <v>26</v>
      </c>
      <c r="L199">
        <f>COUNTIFS(F180:F199,"KO")</f>
        <v>12</v>
      </c>
    </row>
    <row r="200" spans="1:12" ht="15.75" x14ac:dyDescent="0.35">
      <c r="A200" s="84" t="s">
        <v>361</v>
      </c>
      <c r="B200" s="78" t="s">
        <v>362</v>
      </c>
      <c r="C200" s="79"/>
      <c r="D200" s="80"/>
      <c r="E200" s="81"/>
      <c r="F200" s="51"/>
      <c r="G200" s="52"/>
      <c r="H200" s="52"/>
      <c r="I200" s="53"/>
      <c r="J200" s="54"/>
    </row>
    <row r="201" spans="1:12" ht="47.25" x14ac:dyDescent="0.35">
      <c r="A201" s="85" t="s">
        <v>363</v>
      </c>
      <c r="B201" s="68" t="s">
        <v>364</v>
      </c>
      <c r="C201" s="68" t="s">
        <v>365</v>
      </c>
      <c r="D201" s="77"/>
      <c r="E201" s="69"/>
      <c r="F201" s="60" t="s">
        <v>41</v>
      </c>
      <c r="G201" s="131"/>
      <c r="H201" s="61"/>
      <c r="I201" s="62"/>
      <c r="J201" s="71"/>
    </row>
    <row r="202" spans="1:12" ht="31.5" x14ac:dyDescent="0.35">
      <c r="A202" s="85" t="s">
        <v>366</v>
      </c>
      <c r="B202" s="68" t="s">
        <v>367</v>
      </c>
      <c r="C202" s="68" t="s">
        <v>164</v>
      </c>
      <c r="D202" s="77"/>
      <c r="E202" s="69"/>
      <c r="F202" s="60" t="s">
        <v>31</v>
      </c>
      <c r="G202" s="131"/>
      <c r="H202" s="61"/>
      <c r="I202" s="62"/>
      <c r="J202" s="71"/>
      <c r="K202" t="s">
        <v>21</v>
      </c>
      <c r="L202">
        <f>COUNTIFS(F201:F205,1)</f>
        <v>0</v>
      </c>
    </row>
    <row r="203" spans="1:12" ht="31.5" x14ac:dyDescent="0.35">
      <c r="A203" s="85" t="s">
        <v>368</v>
      </c>
      <c r="B203" s="68" t="s">
        <v>369</v>
      </c>
      <c r="C203" s="68" t="s">
        <v>164</v>
      </c>
      <c r="D203" s="77"/>
      <c r="E203" s="69"/>
      <c r="F203" s="60" t="s">
        <v>31</v>
      </c>
      <c r="G203" s="131"/>
      <c r="H203" s="61"/>
      <c r="I203" s="62"/>
      <c r="J203" s="71"/>
      <c r="K203" t="s">
        <v>41</v>
      </c>
      <c r="L203">
        <f>COUNTIFS(F201:F205,"A")</f>
        <v>1</v>
      </c>
    </row>
    <row r="204" spans="1:12" ht="39.75" customHeight="1" x14ac:dyDescent="0.35">
      <c r="A204" s="85" t="s">
        <v>370</v>
      </c>
      <c r="B204" s="128" t="s">
        <v>569</v>
      </c>
      <c r="C204" s="68" t="s">
        <v>371</v>
      </c>
      <c r="D204" s="77"/>
      <c r="E204" s="69"/>
      <c r="F204" s="60" t="s">
        <v>26</v>
      </c>
      <c r="G204" s="131"/>
      <c r="H204" s="61"/>
      <c r="I204" s="62"/>
      <c r="J204" s="71"/>
      <c r="K204" t="s">
        <v>31</v>
      </c>
      <c r="L204">
        <f>COUNTIFS(F201:F205,"W")</f>
        <v>2</v>
      </c>
    </row>
    <row r="205" spans="1:12" ht="34.5" customHeight="1" x14ac:dyDescent="0.35">
      <c r="A205" s="85" t="s">
        <v>372</v>
      </c>
      <c r="B205" s="128" t="s">
        <v>568</v>
      </c>
      <c r="C205" s="68" t="s">
        <v>371</v>
      </c>
      <c r="D205" s="77"/>
      <c r="E205" s="69"/>
      <c r="F205" s="60" t="s">
        <v>26</v>
      </c>
      <c r="G205" s="131"/>
      <c r="H205" s="61"/>
      <c r="I205" s="62"/>
      <c r="J205" s="71"/>
      <c r="K205" t="s">
        <v>26</v>
      </c>
      <c r="L205">
        <f>COUNTIFS(F201:F205,"KO")</f>
        <v>2</v>
      </c>
    </row>
    <row r="206" spans="1:12" ht="15.75" x14ac:dyDescent="0.35">
      <c r="A206" s="84" t="s">
        <v>373</v>
      </c>
      <c r="B206" s="78" t="s">
        <v>374</v>
      </c>
      <c r="C206" s="79"/>
      <c r="D206" s="80"/>
      <c r="E206" s="81"/>
      <c r="F206" s="51"/>
      <c r="G206" s="52"/>
      <c r="H206" s="52"/>
      <c r="I206" s="53"/>
      <c r="J206" s="54"/>
    </row>
    <row r="207" spans="1:12" s="72" customFormat="1" ht="31.5" x14ac:dyDescent="0.35">
      <c r="A207" s="55" t="s">
        <v>375</v>
      </c>
      <c r="B207" s="68" t="s">
        <v>376</v>
      </c>
      <c r="C207" s="68" t="s">
        <v>164</v>
      </c>
      <c r="D207" s="77"/>
      <c r="E207" s="69"/>
      <c r="F207" s="60" t="s">
        <v>26</v>
      </c>
      <c r="G207" s="131"/>
      <c r="H207" s="73"/>
      <c r="I207" s="74"/>
      <c r="J207" s="75"/>
      <c r="K207"/>
      <c r="L207"/>
    </row>
    <row r="208" spans="1:12" ht="63" x14ac:dyDescent="0.35">
      <c r="A208" s="85" t="s">
        <v>377</v>
      </c>
      <c r="B208" s="68" t="s">
        <v>378</v>
      </c>
      <c r="C208" s="68" t="s">
        <v>379</v>
      </c>
      <c r="D208" s="77"/>
      <c r="E208" s="69"/>
      <c r="F208" s="60" t="s">
        <v>26</v>
      </c>
      <c r="G208" s="131"/>
      <c r="H208" s="73"/>
      <c r="I208" s="74"/>
      <c r="J208" s="75"/>
    </row>
    <row r="209" spans="1:12" ht="47.25" x14ac:dyDescent="0.35">
      <c r="A209" s="55" t="s">
        <v>380</v>
      </c>
      <c r="B209" s="68" t="s">
        <v>381</v>
      </c>
      <c r="C209" s="68" t="s">
        <v>30</v>
      </c>
      <c r="D209" s="77"/>
      <c r="E209" s="69"/>
      <c r="F209" s="60" t="s">
        <v>26</v>
      </c>
      <c r="G209" s="131"/>
      <c r="H209" s="73"/>
      <c r="I209" s="74"/>
      <c r="J209" s="75"/>
    </row>
    <row r="210" spans="1:12" ht="15.75" x14ac:dyDescent="0.35">
      <c r="A210" s="85" t="s">
        <v>382</v>
      </c>
      <c r="B210" s="68" t="s">
        <v>383</v>
      </c>
      <c r="C210" s="68" t="s">
        <v>30</v>
      </c>
      <c r="D210" s="77"/>
      <c r="E210" s="69"/>
      <c r="F210" s="60" t="s">
        <v>41</v>
      </c>
      <c r="G210" s="131"/>
      <c r="H210" s="73"/>
      <c r="I210" s="74"/>
      <c r="J210" s="75"/>
    </row>
    <row r="211" spans="1:12" ht="94.5" x14ac:dyDescent="0.35">
      <c r="A211" s="85" t="s">
        <v>384</v>
      </c>
      <c r="B211" s="68" t="s">
        <v>532</v>
      </c>
      <c r="C211" s="68" t="s">
        <v>385</v>
      </c>
      <c r="D211" s="77"/>
      <c r="E211" s="69"/>
      <c r="F211" s="60" t="s">
        <v>26</v>
      </c>
      <c r="G211" s="131"/>
      <c r="H211" s="73"/>
      <c r="I211" s="74"/>
      <c r="J211" s="75"/>
    </row>
    <row r="212" spans="1:12" ht="31.5" x14ac:dyDescent="0.35">
      <c r="A212" s="85" t="s">
        <v>386</v>
      </c>
      <c r="B212" s="68" t="s">
        <v>387</v>
      </c>
      <c r="C212" s="68" t="s">
        <v>164</v>
      </c>
      <c r="D212" s="77"/>
      <c r="E212" s="69"/>
      <c r="F212" s="60" t="s">
        <v>26</v>
      </c>
      <c r="G212" s="131"/>
      <c r="H212" s="73"/>
      <c r="I212" s="74"/>
      <c r="J212" s="75"/>
    </row>
    <row r="213" spans="1:12" ht="31.5" x14ac:dyDescent="0.35">
      <c r="A213" s="85" t="s">
        <v>388</v>
      </c>
      <c r="B213" s="68" t="s">
        <v>389</v>
      </c>
      <c r="C213" s="68" t="s">
        <v>164</v>
      </c>
      <c r="D213" s="77"/>
      <c r="E213" s="69"/>
      <c r="F213" s="60" t="s">
        <v>26</v>
      </c>
      <c r="G213" s="131"/>
      <c r="H213" s="73"/>
      <c r="I213" s="74"/>
      <c r="J213" s="75"/>
    </row>
    <row r="214" spans="1:12" ht="31.5" x14ac:dyDescent="0.35">
      <c r="A214" s="85" t="s">
        <v>390</v>
      </c>
      <c r="B214" s="68" t="s">
        <v>391</v>
      </c>
      <c r="C214" s="68" t="s">
        <v>164</v>
      </c>
      <c r="D214" s="77"/>
      <c r="E214" s="69"/>
      <c r="F214" s="60" t="s">
        <v>26</v>
      </c>
      <c r="G214" s="131"/>
      <c r="H214" s="73"/>
      <c r="I214" s="74"/>
      <c r="J214" s="75"/>
    </row>
    <row r="215" spans="1:12" ht="78.75" x14ac:dyDescent="0.35">
      <c r="A215" s="85" t="s">
        <v>392</v>
      </c>
      <c r="B215" s="68" t="s">
        <v>533</v>
      </c>
      <c r="C215" s="68" t="s">
        <v>164</v>
      </c>
      <c r="D215" s="77"/>
      <c r="E215" s="69"/>
      <c r="F215" s="60" t="s">
        <v>26</v>
      </c>
      <c r="G215" s="131"/>
      <c r="H215" s="73"/>
      <c r="I215" s="74"/>
      <c r="J215" s="75"/>
      <c r="K215" t="s">
        <v>21</v>
      </c>
      <c r="L215">
        <f>COUNTIFS(F207:F218,1)</f>
        <v>0</v>
      </c>
    </row>
    <row r="216" spans="1:12" ht="31.5" x14ac:dyDescent="0.35">
      <c r="A216" s="85" t="s">
        <v>393</v>
      </c>
      <c r="B216" s="68" t="s">
        <v>394</v>
      </c>
      <c r="C216" s="68" t="s">
        <v>164</v>
      </c>
      <c r="D216" s="77"/>
      <c r="E216" s="69"/>
      <c r="F216" s="60" t="s">
        <v>26</v>
      </c>
      <c r="G216" s="131"/>
      <c r="H216" s="73"/>
      <c r="I216" s="74"/>
      <c r="J216" s="75"/>
      <c r="K216" t="s">
        <v>41</v>
      </c>
      <c r="L216">
        <f>COUNTIFS(F207:F218,"A")</f>
        <v>1</v>
      </c>
    </row>
    <row r="217" spans="1:12" ht="63" x14ac:dyDescent="0.35">
      <c r="A217" s="85" t="s">
        <v>395</v>
      </c>
      <c r="B217" s="68" t="s">
        <v>397</v>
      </c>
      <c r="C217" s="68" t="s">
        <v>398</v>
      </c>
      <c r="D217" s="77"/>
      <c r="E217" s="69"/>
      <c r="F217" s="60" t="s">
        <v>26</v>
      </c>
      <c r="G217" s="131"/>
      <c r="H217" s="73"/>
      <c r="I217" s="74"/>
      <c r="J217" s="75"/>
      <c r="K217" t="s">
        <v>31</v>
      </c>
      <c r="L217">
        <f>COUNTIFS(F207:F218,"W")</f>
        <v>0</v>
      </c>
    </row>
    <row r="218" spans="1:12" ht="31.5" x14ac:dyDescent="0.35">
      <c r="A218" s="85" t="s">
        <v>396</v>
      </c>
      <c r="B218" s="68" t="s">
        <v>399</v>
      </c>
      <c r="C218" s="68" t="s">
        <v>164</v>
      </c>
      <c r="D218" s="77"/>
      <c r="E218" s="69"/>
      <c r="F218" s="60" t="s">
        <v>26</v>
      </c>
      <c r="G218" s="131"/>
      <c r="H218" s="73"/>
      <c r="I218" s="74"/>
      <c r="J218" s="75"/>
      <c r="K218" t="s">
        <v>26</v>
      </c>
      <c r="L218">
        <f>COUNTIFS(F207:F218,"KO")</f>
        <v>11</v>
      </c>
    </row>
    <row r="219" spans="1:12" ht="15.75" x14ac:dyDescent="0.35">
      <c r="A219" s="84" t="s">
        <v>400</v>
      </c>
      <c r="B219" s="78" t="s">
        <v>401</v>
      </c>
      <c r="C219" s="79"/>
      <c r="D219" s="80"/>
      <c r="E219" s="81"/>
      <c r="F219" s="51"/>
      <c r="G219" s="52"/>
      <c r="H219" s="52"/>
      <c r="I219" s="53"/>
      <c r="J219" s="54"/>
    </row>
    <row r="220" spans="1:12" ht="31.5" x14ac:dyDescent="0.35">
      <c r="A220" s="85" t="s">
        <v>402</v>
      </c>
      <c r="B220" s="68" t="s">
        <v>403</v>
      </c>
      <c r="C220" s="68" t="s">
        <v>164</v>
      </c>
      <c r="D220" s="77"/>
      <c r="E220" s="69"/>
      <c r="F220" s="60" t="s">
        <v>26</v>
      </c>
      <c r="G220" s="131"/>
      <c r="H220" s="61"/>
      <c r="I220" s="62"/>
      <c r="J220" s="71"/>
    </row>
    <row r="221" spans="1:12" ht="47.25" x14ac:dyDescent="0.35">
      <c r="A221" s="85" t="s">
        <v>404</v>
      </c>
      <c r="B221" s="68" t="s">
        <v>405</v>
      </c>
      <c r="C221" s="68" t="s">
        <v>25</v>
      </c>
      <c r="D221" s="77"/>
      <c r="E221" s="69"/>
      <c r="F221" s="60" t="s">
        <v>26</v>
      </c>
      <c r="G221" s="131"/>
      <c r="H221" s="61"/>
      <c r="I221" s="62"/>
      <c r="J221" s="71"/>
    </row>
    <row r="222" spans="1:12" ht="31.5" x14ac:dyDescent="0.35">
      <c r="A222" s="85" t="s">
        <v>406</v>
      </c>
      <c r="B222" s="68" t="s">
        <v>407</v>
      </c>
      <c r="C222" s="68" t="s">
        <v>164</v>
      </c>
      <c r="D222" s="77"/>
      <c r="E222" s="69"/>
      <c r="F222" s="60" t="s">
        <v>31</v>
      </c>
      <c r="G222" s="131"/>
      <c r="H222" s="61"/>
      <c r="I222" s="62"/>
      <c r="J222" s="71"/>
    </row>
    <row r="223" spans="1:12" ht="47.25" x14ac:dyDescent="0.35">
      <c r="A223" s="85" t="s">
        <v>408</v>
      </c>
      <c r="B223" s="68" t="s">
        <v>409</v>
      </c>
      <c r="C223" s="68" t="s">
        <v>164</v>
      </c>
      <c r="D223" s="77"/>
      <c r="E223" s="69"/>
      <c r="F223" s="60" t="s">
        <v>26</v>
      </c>
      <c r="G223" s="131"/>
      <c r="H223" s="61"/>
      <c r="I223" s="62"/>
      <c r="J223" s="71"/>
    </row>
    <row r="224" spans="1:12" ht="31.5" x14ac:dyDescent="0.35">
      <c r="A224" s="85" t="s">
        <v>410</v>
      </c>
      <c r="B224" s="68" t="s">
        <v>411</v>
      </c>
      <c r="C224" s="68" t="s">
        <v>164</v>
      </c>
      <c r="D224" s="77"/>
      <c r="E224" s="69"/>
      <c r="F224" s="60" t="s">
        <v>31</v>
      </c>
      <c r="G224" s="131"/>
      <c r="H224" s="61"/>
      <c r="I224" s="62"/>
      <c r="J224" s="71"/>
    </row>
    <row r="225" spans="1:12" ht="31.5" x14ac:dyDescent="0.35">
      <c r="A225" s="85" t="s">
        <v>412</v>
      </c>
      <c r="B225" s="68" t="s">
        <v>413</v>
      </c>
      <c r="C225" s="68" t="s">
        <v>25</v>
      </c>
      <c r="D225" s="77"/>
      <c r="E225" s="69"/>
      <c r="F225" s="60" t="s">
        <v>26</v>
      </c>
      <c r="G225" s="131"/>
      <c r="H225" s="61"/>
      <c r="I225" s="62"/>
      <c r="J225" s="71"/>
    </row>
    <row r="226" spans="1:12" ht="31.5" x14ac:dyDescent="0.35">
      <c r="A226" s="85" t="s">
        <v>414</v>
      </c>
      <c r="B226" s="68" t="s">
        <v>415</v>
      </c>
      <c r="C226" s="68" t="s">
        <v>416</v>
      </c>
      <c r="D226" s="77"/>
      <c r="E226" s="69"/>
      <c r="F226" s="60" t="s">
        <v>41</v>
      </c>
      <c r="G226" s="131"/>
      <c r="H226" s="61"/>
      <c r="I226" s="62"/>
      <c r="J226" s="71"/>
    </row>
    <row r="227" spans="1:12" ht="31.5" x14ac:dyDescent="0.35">
      <c r="A227" s="85" t="s">
        <v>417</v>
      </c>
      <c r="B227" s="68" t="s">
        <v>418</v>
      </c>
      <c r="C227" s="68" t="s">
        <v>25</v>
      </c>
      <c r="D227" s="77"/>
      <c r="E227" s="69"/>
      <c r="F227" s="60" t="s">
        <v>26</v>
      </c>
      <c r="G227" s="131"/>
      <c r="H227" s="61"/>
      <c r="I227" s="62"/>
      <c r="J227" s="71"/>
    </row>
    <row r="228" spans="1:12" ht="31.5" x14ac:dyDescent="0.35">
      <c r="A228" s="85" t="s">
        <v>419</v>
      </c>
      <c r="B228" s="68" t="s">
        <v>420</v>
      </c>
      <c r="C228" s="68" t="s">
        <v>164</v>
      </c>
      <c r="D228" s="77"/>
      <c r="E228" s="69"/>
      <c r="F228" s="60" t="s">
        <v>26</v>
      </c>
      <c r="G228" s="131"/>
      <c r="H228" s="61"/>
      <c r="I228" s="62"/>
      <c r="J228" s="71"/>
    </row>
    <row r="229" spans="1:12" ht="31.5" x14ac:dyDescent="0.35">
      <c r="A229" s="85" t="s">
        <v>421</v>
      </c>
      <c r="B229" s="68" t="s">
        <v>422</v>
      </c>
      <c r="C229" s="68" t="s">
        <v>25</v>
      </c>
      <c r="D229" s="77"/>
      <c r="E229" s="69"/>
      <c r="F229" s="60" t="s">
        <v>26</v>
      </c>
      <c r="G229" s="131"/>
      <c r="H229" s="61"/>
      <c r="I229" s="62"/>
      <c r="J229" s="132"/>
    </row>
    <row r="230" spans="1:12" ht="31.5" x14ac:dyDescent="0.35">
      <c r="A230" s="85" t="s">
        <v>423</v>
      </c>
      <c r="B230" s="68" t="s">
        <v>424</v>
      </c>
      <c r="C230" s="68" t="s">
        <v>164</v>
      </c>
      <c r="D230" s="77"/>
      <c r="E230" s="69"/>
      <c r="F230" s="60" t="s">
        <v>31</v>
      </c>
      <c r="G230" s="131"/>
      <c r="H230" s="61"/>
      <c r="I230" s="62"/>
      <c r="J230" s="71"/>
    </row>
    <row r="231" spans="1:12" ht="31.5" x14ac:dyDescent="0.35">
      <c r="A231" s="85" t="s">
        <v>425</v>
      </c>
      <c r="B231" s="68" t="s">
        <v>426</v>
      </c>
      <c r="C231" s="68" t="s">
        <v>30</v>
      </c>
      <c r="D231" s="77"/>
      <c r="E231" s="69"/>
      <c r="F231" s="60" t="s">
        <v>41</v>
      </c>
      <c r="G231" s="131"/>
      <c r="H231" s="61"/>
      <c r="I231" s="62"/>
      <c r="J231" s="71"/>
      <c r="K231" t="s">
        <v>21</v>
      </c>
      <c r="L231">
        <f>COUNTIFS(F220:F234,"I")</f>
        <v>0</v>
      </c>
    </row>
    <row r="232" spans="1:12" ht="15.75" x14ac:dyDescent="0.35">
      <c r="A232" s="85" t="s">
        <v>427</v>
      </c>
      <c r="B232" s="68" t="s">
        <v>428</v>
      </c>
      <c r="C232" s="68" t="s">
        <v>30</v>
      </c>
      <c r="D232" s="77"/>
      <c r="E232" s="69"/>
      <c r="F232" s="60" t="s">
        <v>41</v>
      </c>
      <c r="G232" s="131"/>
      <c r="H232" s="61"/>
      <c r="I232" s="62"/>
      <c r="J232" s="71"/>
      <c r="K232" t="s">
        <v>41</v>
      </c>
      <c r="L232">
        <f>COUNTIFS(F220:F234,"A")</f>
        <v>5</v>
      </c>
    </row>
    <row r="233" spans="1:12" ht="31.5" x14ac:dyDescent="0.35">
      <c r="A233" s="85" t="s">
        <v>429</v>
      </c>
      <c r="B233" s="68" t="s">
        <v>430</v>
      </c>
      <c r="C233" s="68" t="s">
        <v>30</v>
      </c>
      <c r="D233" s="77"/>
      <c r="E233" s="69"/>
      <c r="F233" s="60" t="s">
        <v>41</v>
      </c>
      <c r="G233" s="131"/>
      <c r="H233" s="61"/>
      <c r="I233" s="62"/>
      <c r="J233" s="71"/>
      <c r="K233" t="s">
        <v>31</v>
      </c>
      <c r="L233">
        <f>COUNTIFS(F220:F234,"W")</f>
        <v>3</v>
      </c>
    </row>
    <row r="234" spans="1:12" ht="31.5" x14ac:dyDescent="0.35">
      <c r="A234" s="85" t="s">
        <v>431</v>
      </c>
      <c r="B234" s="68" t="s">
        <v>432</v>
      </c>
      <c r="C234" s="68" t="s">
        <v>30</v>
      </c>
      <c r="D234" s="77"/>
      <c r="E234" s="69"/>
      <c r="F234" s="60" t="s">
        <v>41</v>
      </c>
      <c r="G234" s="131"/>
      <c r="H234" s="61"/>
      <c r="I234" s="62"/>
      <c r="J234" s="71"/>
      <c r="K234" t="s">
        <v>26</v>
      </c>
      <c r="L234">
        <f>COUNTIFS(F220:F234,"KO")</f>
        <v>7</v>
      </c>
    </row>
    <row r="235" spans="1:12" ht="15.75" x14ac:dyDescent="0.35">
      <c r="A235" s="46" t="s">
        <v>433</v>
      </c>
      <c r="B235" s="78" t="s">
        <v>434</v>
      </c>
      <c r="C235" s="79"/>
      <c r="D235" s="80"/>
      <c r="E235" s="81"/>
      <c r="F235" s="51"/>
      <c r="G235" s="52"/>
      <c r="H235" s="52"/>
      <c r="I235" s="53"/>
      <c r="J235" s="54"/>
    </row>
    <row r="236" spans="1:12" ht="15.75" x14ac:dyDescent="0.35">
      <c r="A236" s="46" t="s">
        <v>435</v>
      </c>
      <c r="B236" s="78" t="s">
        <v>436</v>
      </c>
      <c r="C236" s="79"/>
      <c r="D236" s="80"/>
      <c r="E236" s="81"/>
      <c r="F236" s="51"/>
      <c r="G236" s="52"/>
      <c r="H236" s="52"/>
      <c r="I236" s="53"/>
      <c r="J236" s="54"/>
    </row>
    <row r="237" spans="1:12" ht="15.75" x14ac:dyDescent="0.35">
      <c r="A237" s="46" t="s">
        <v>437</v>
      </c>
      <c r="B237" s="78" t="s">
        <v>438</v>
      </c>
      <c r="C237" s="79"/>
      <c r="D237" s="80"/>
      <c r="E237" s="81"/>
      <c r="F237" s="51"/>
      <c r="G237" s="52"/>
      <c r="H237" s="52"/>
      <c r="I237" s="86"/>
      <c r="J237" s="54"/>
    </row>
    <row r="238" spans="1:12" ht="110.25" x14ac:dyDescent="0.35">
      <c r="A238" s="85" t="s">
        <v>439</v>
      </c>
      <c r="B238" s="68" t="s">
        <v>440</v>
      </c>
      <c r="C238" s="56" t="s">
        <v>441</v>
      </c>
      <c r="D238" s="77">
        <v>1</v>
      </c>
      <c r="E238" s="69" t="s">
        <v>442</v>
      </c>
      <c r="F238" s="60" t="s">
        <v>26</v>
      </c>
      <c r="G238" s="131"/>
      <c r="H238" s="87"/>
      <c r="I238" s="88"/>
      <c r="J238" s="132"/>
    </row>
    <row r="239" spans="1:12" ht="110.25" x14ac:dyDescent="0.35">
      <c r="A239" s="85" t="s">
        <v>443</v>
      </c>
      <c r="B239" s="68" t="s">
        <v>535</v>
      </c>
      <c r="C239" s="56" t="s">
        <v>444</v>
      </c>
      <c r="D239" s="77">
        <v>1</v>
      </c>
      <c r="E239" s="69" t="s">
        <v>442</v>
      </c>
      <c r="F239" s="60" t="s">
        <v>26</v>
      </c>
      <c r="G239" s="131"/>
      <c r="H239" s="87"/>
      <c r="I239" s="88"/>
      <c r="J239" s="132"/>
    </row>
    <row r="240" spans="1:12" ht="15.75" x14ac:dyDescent="0.35">
      <c r="A240" s="46" t="s">
        <v>445</v>
      </c>
      <c r="B240" s="78" t="s">
        <v>446</v>
      </c>
      <c r="C240" s="79"/>
      <c r="D240" s="80"/>
      <c r="E240" s="81"/>
      <c r="F240" s="51"/>
      <c r="G240" s="52"/>
      <c r="H240" s="52"/>
      <c r="I240" s="53"/>
      <c r="J240" s="54"/>
    </row>
    <row r="241" spans="1:10" ht="31.5" x14ac:dyDescent="0.35">
      <c r="A241" s="85" t="s">
        <v>447</v>
      </c>
      <c r="B241" s="68" t="s">
        <v>448</v>
      </c>
      <c r="C241" s="56" t="s">
        <v>449</v>
      </c>
      <c r="D241" s="89"/>
      <c r="E241" s="69" t="s">
        <v>442</v>
      </c>
      <c r="F241" s="60" t="s">
        <v>26</v>
      </c>
      <c r="G241" s="133"/>
      <c r="H241" s="87"/>
      <c r="I241" s="88"/>
      <c r="J241" s="132"/>
    </row>
    <row r="242" spans="1:10" ht="31.5" x14ac:dyDescent="0.35">
      <c r="A242" s="85" t="s">
        <v>450</v>
      </c>
      <c r="B242" s="68" t="s">
        <v>451</v>
      </c>
      <c r="C242" s="56" t="s">
        <v>449</v>
      </c>
      <c r="D242" s="89"/>
      <c r="E242" s="69" t="s">
        <v>442</v>
      </c>
      <c r="F242" s="60" t="s">
        <v>26</v>
      </c>
      <c r="G242" s="133"/>
      <c r="H242" s="87"/>
      <c r="I242" s="88"/>
      <c r="J242" s="132"/>
    </row>
    <row r="243" spans="1:10" ht="31.5" x14ac:dyDescent="0.35">
      <c r="A243" s="85" t="s">
        <v>452</v>
      </c>
      <c r="B243" s="68" t="s">
        <v>453</v>
      </c>
      <c r="C243" s="56" t="s">
        <v>449</v>
      </c>
      <c r="D243" s="89"/>
      <c r="E243" s="69" t="s">
        <v>442</v>
      </c>
      <c r="F243" s="60" t="s">
        <v>26</v>
      </c>
      <c r="G243" s="133"/>
      <c r="H243" s="87"/>
      <c r="I243" s="88"/>
      <c r="J243" s="132"/>
    </row>
    <row r="244" spans="1:10" ht="15.75" x14ac:dyDescent="0.35">
      <c r="A244" s="46" t="s">
        <v>454</v>
      </c>
      <c r="B244" s="78" t="s">
        <v>455</v>
      </c>
      <c r="C244" s="79"/>
      <c r="D244" s="80"/>
      <c r="E244" s="81"/>
      <c r="F244" s="51"/>
      <c r="G244" s="52"/>
      <c r="H244" s="52"/>
      <c r="I244" s="53"/>
      <c r="J244" s="54"/>
    </row>
    <row r="245" spans="1:10" ht="238.9" customHeight="1" x14ac:dyDescent="0.35">
      <c r="A245" s="91" t="s">
        <v>456</v>
      </c>
      <c r="B245" s="68" t="s">
        <v>457</v>
      </c>
      <c r="C245" s="56" t="s">
        <v>444</v>
      </c>
      <c r="D245" s="77">
        <v>1</v>
      </c>
      <c r="E245" s="69" t="s">
        <v>442</v>
      </c>
      <c r="F245" s="60" t="s">
        <v>26</v>
      </c>
      <c r="G245" s="134"/>
      <c r="H245" s="87"/>
      <c r="I245" s="88"/>
      <c r="J245" s="90"/>
    </row>
    <row r="246" spans="1:10" ht="15.75" x14ac:dyDescent="0.35">
      <c r="A246" s="46" t="s">
        <v>458</v>
      </c>
      <c r="B246" s="78" t="s">
        <v>459</v>
      </c>
      <c r="C246" s="79"/>
      <c r="D246" s="80"/>
      <c r="E246" s="81"/>
      <c r="F246" s="51"/>
      <c r="G246" s="52"/>
      <c r="H246" s="52"/>
      <c r="I246" s="53"/>
      <c r="J246" s="54"/>
    </row>
    <row r="247" spans="1:10" ht="31.5" x14ac:dyDescent="0.35">
      <c r="A247" s="55" t="s">
        <v>460</v>
      </c>
      <c r="B247" s="68" t="s">
        <v>461</v>
      </c>
      <c r="C247" s="68" t="s">
        <v>25</v>
      </c>
      <c r="D247" s="77"/>
      <c r="E247" s="69"/>
      <c r="F247" s="60" t="s">
        <v>26</v>
      </c>
      <c r="G247" s="131"/>
      <c r="H247" s="61"/>
      <c r="I247" s="62"/>
      <c r="J247" s="71"/>
    </row>
    <row r="248" spans="1:10" ht="47.25" x14ac:dyDescent="0.35">
      <c r="A248" s="55" t="s">
        <v>462</v>
      </c>
      <c r="B248" s="68" t="s">
        <v>463</v>
      </c>
      <c r="C248" s="68" t="s">
        <v>25</v>
      </c>
      <c r="D248" s="77"/>
      <c r="E248" s="69"/>
      <c r="F248" s="60" t="s">
        <v>26</v>
      </c>
      <c r="G248" s="131"/>
      <c r="H248" s="61"/>
      <c r="I248" s="62"/>
      <c r="J248" s="71"/>
    </row>
    <row r="249" spans="1:10" ht="166.9" customHeight="1" x14ac:dyDescent="0.35">
      <c r="A249" s="55" t="s">
        <v>464</v>
      </c>
      <c r="B249" s="68" t="s">
        <v>536</v>
      </c>
      <c r="C249" s="68" t="s">
        <v>25</v>
      </c>
      <c r="D249" s="83"/>
      <c r="E249" s="76"/>
      <c r="F249" s="60" t="s">
        <v>26</v>
      </c>
      <c r="G249" s="131"/>
      <c r="H249" s="73"/>
      <c r="I249" s="74"/>
      <c r="J249" s="132"/>
    </row>
    <row r="250" spans="1:10" ht="31.5" x14ac:dyDescent="0.35">
      <c r="A250" s="55" t="s">
        <v>465</v>
      </c>
      <c r="B250" s="68" t="s">
        <v>534</v>
      </c>
      <c r="C250" s="68" t="s">
        <v>25</v>
      </c>
      <c r="D250" s="77"/>
      <c r="E250" s="69"/>
      <c r="F250" s="60" t="s">
        <v>26</v>
      </c>
      <c r="G250" s="131"/>
      <c r="H250" s="61"/>
      <c r="I250" s="92"/>
      <c r="J250" s="71"/>
    </row>
    <row r="251" spans="1:10" ht="15.75" x14ac:dyDescent="0.35">
      <c r="A251" s="46" t="s">
        <v>466</v>
      </c>
      <c r="B251" s="78" t="s">
        <v>467</v>
      </c>
      <c r="C251" s="79"/>
      <c r="D251" s="80"/>
      <c r="E251" s="81"/>
      <c r="F251" s="51"/>
      <c r="G251" s="52"/>
      <c r="H251" s="52"/>
      <c r="I251" s="93"/>
      <c r="J251" s="54"/>
    </row>
    <row r="252" spans="1:10" ht="31.5" x14ac:dyDescent="0.35">
      <c r="A252" s="55" t="s">
        <v>468</v>
      </c>
      <c r="B252" s="68" t="s">
        <v>469</v>
      </c>
      <c r="C252" s="68" t="s">
        <v>25</v>
      </c>
      <c r="D252" s="77"/>
      <c r="E252" s="69"/>
      <c r="F252" s="60" t="s">
        <v>26</v>
      </c>
      <c r="G252" s="131"/>
      <c r="H252" s="61"/>
      <c r="I252" s="62"/>
      <c r="J252" s="71"/>
    </row>
    <row r="253" spans="1:10" ht="141" customHeight="1" x14ac:dyDescent="0.35">
      <c r="A253" s="55" t="s">
        <v>470</v>
      </c>
      <c r="B253" s="129" t="s">
        <v>557</v>
      </c>
      <c r="C253" s="68" t="s">
        <v>25</v>
      </c>
      <c r="D253" s="77"/>
      <c r="E253" s="69"/>
      <c r="F253" s="60" t="s">
        <v>26</v>
      </c>
      <c r="G253" s="131"/>
      <c r="H253" s="61"/>
      <c r="I253" s="62"/>
      <c r="J253" s="71"/>
    </row>
    <row r="254" spans="1:10" ht="31.5" x14ac:dyDescent="0.35">
      <c r="A254" s="55" t="s">
        <v>471</v>
      </c>
      <c r="B254" s="56" t="s">
        <v>472</v>
      </c>
      <c r="C254" s="68" t="s">
        <v>25</v>
      </c>
      <c r="D254" s="77"/>
      <c r="E254" s="69"/>
      <c r="F254" s="60" t="s">
        <v>26</v>
      </c>
      <c r="G254" s="131"/>
      <c r="H254" s="61"/>
      <c r="I254" s="62"/>
      <c r="J254" s="71"/>
    </row>
    <row r="255" spans="1:10" ht="31.5" x14ac:dyDescent="0.35">
      <c r="A255" s="55" t="s">
        <v>473</v>
      </c>
      <c r="B255" s="56" t="s">
        <v>474</v>
      </c>
      <c r="C255" s="68" t="s">
        <v>25</v>
      </c>
      <c r="D255" s="77"/>
      <c r="E255" s="69"/>
      <c r="F255" s="60" t="s">
        <v>26</v>
      </c>
      <c r="G255" s="131"/>
      <c r="H255" s="61"/>
      <c r="I255" s="62"/>
      <c r="J255" s="71"/>
    </row>
    <row r="256" spans="1:10" ht="31.5" x14ac:dyDescent="0.35">
      <c r="A256" s="55" t="s">
        <v>475</v>
      </c>
      <c r="B256" s="56" t="s">
        <v>476</v>
      </c>
      <c r="C256" s="68" t="s">
        <v>25</v>
      </c>
      <c r="D256" s="77"/>
      <c r="E256" s="69"/>
      <c r="F256" s="60" t="s">
        <v>26</v>
      </c>
      <c r="G256" s="131"/>
      <c r="H256" s="61"/>
      <c r="I256" s="62"/>
      <c r="J256" s="71"/>
    </row>
    <row r="257" spans="1:10" ht="110.25" x14ac:dyDescent="0.35">
      <c r="A257" s="55" t="s">
        <v>477</v>
      </c>
      <c r="B257" s="56" t="s">
        <v>478</v>
      </c>
      <c r="C257" s="68" t="s">
        <v>164</v>
      </c>
      <c r="D257" s="77"/>
      <c r="E257" s="69"/>
      <c r="F257" s="130" t="s">
        <v>26</v>
      </c>
      <c r="G257" s="131"/>
      <c r="H257" s="61"/>
      <c r="I257" s="62"/>
      <c r="J257" s="71"/>
    </row>
    <row r="258" spans="1:10" ht="63" x14ac:dyDescent="0.35">
      <c r="A258" s="55" t="s">
        <v>479</v>
      </c>
      <c r="B258" s="129" t="s">
        <v>501</v>
      </c>
      <c r="C258" s="68" t="s">
        <v>164</v>
      </c>
      <c r="D258" s="77"/>
      <c r="E258" s="69"/>
      <c r="F258" s="130" t="s">
        <v>26</v>
      </c>
      <c r="G258" s="131"/>
      <c r="H258" s="61"/>
      <c r="I258" s="62"/>
      <c r="J258" s="71"/>
    </row>
    <row r="259" spans="1:10" ht="31.5" x14ac:dyDescent="0.35">
      <c r="A259" s="55" t="s">
        <v>480</v>
      </c>
      <c r="B259" s="56" t="s">
        <v>481</v>
      </c>
      <c r="C259" s="68" t="s">
        <v>25</v>
      </c>
      <c r="D259" s="77"/>
      <c r="E259" s="69"/>
      <c r="F259" s="60" t="s">
        <v>26</v>
      </c>
      <c r="G259" s="131"/>
      <c r="H259" s="61"/>
      <c r="I259" s="62"/>
      <c r="J259" s="71"/>
    </row>
    <row r="260" spans="1:10" ht="31.5" x14ac:dyDescent="0.35">
      <c r="A260" s="55" t="s">
        <v>482</v>
      </c>
      <c r="B260" s="56" t="s">
        <v>483</v>
      </c>
      <c r="C260" s="68" t="s">
        <v>25</v>
      </c>
      <c r="D260" s="77"/>
      <c r="E260" s="69"/>
      <c r="F260" s="60" t="s">
        <v>26</v>
      </c>
      <c r="G260" s="131"/>
      <c r="H260" s="73"/>
      <c r="I260" s="74"/>
      <c r="J260" s="75"/>
    </row>
    <row r="261" spans="1:10" ht="31.5" x14ac:dyDescent="0.35">
      <c r="A261" s="55" t="s">
        <v>484</v>
      </c>
      <c r="B261" s="56" t="s">
        <v>485</v>
      </c>
      <c r="C261" s="68" t="s">
        <v>25</v>
      </c>
      <c r="D261" s="77"/>
      <c r="E261" s="69"/>
      <c r="F261" s="60" t="s">
        <v>26</v>
      </c>
      <c r="G261" s="131"/>
      <c r="H261" s="61"/>
      <c r="I261" s="62"/>
      <c r="J261" s="71"/>
    </row>
    <row r="262" spans="1:10" ht="31.5" x14ac:dyDescent="0.35">
      <c r="A262" s="55" t="s">
        <v>486</v>
      </c>
      <c r="B262" s="56" t="s">
        <v>487</v>
      </c>
      <c r="C262" s="68" t="s">
        <v>25</v>
      </c>
      <c r="D262" s="77"/>
      <c r="E262" s="69"/>
      <c r="F262" s="60" t="s">
        <v>26</v>
      </c>
      <c r="G262" s="131"/>
      <c r="H262" s="61"/>
      <c r="I262" s="62"/>
      <c r="J262" s="71"/>
    </row>
    <row r="263" spans="1:10" ht="31.5" x14ac:dyDescent="0.35">
      <c r="A263" s="55" t="s">
        <v>488</v>
      </c>
      <c r="B263" s="56" t="s">
        <v>489</v>
      </c>
      <c r="C263" s="68" t="s">
        <v>25</v>
      </c>
      <c r="D263" s="77"/>
      <c r="E263" s="69"/>
      <c r="F263" s="60" t="s">
        <v>26</v>
      </c>
      <c r="G263" s="131"/>
      <c r="H263" s="61"/>
      <c r="I263" s="62"/>
      <c r="J263" s="71"/>
    </row>
    <row r="264" spans="1:10" ht="31.5" x14ac:dyDescent="0.35">
      <c r="A264" s="55" t="s">
        <v>490</v>
      </c>
      <c r="B264" s="56" t="s">
        <v>491</v>
      </c>
      <c r="C264" s="68" t="s">
        <v>25</v>
      </c>
      <c r="D264" s="77"/>
      <c r="E264" s="69"/>
      <c r="F264" s="60" t="s">
        <v>26</v>
      </c>
      <c r="G264" s="131"/>
      <c r="H264" s="61"/>
      <c r="I264" s="62"/>
      <c r="J264" s="90"/>
    </row>
    <row r="265" spans="1:10" ht="15.75" x14ac:dyDescent="0.35">
      <c r="A265" s="94" t="s">
        <v>492</v>
      </c>
      <c r="B265" s="94" t="s">
        <v>493</v>
      </c>
      <c r="C265" s="95"/>
      <c r="D265" s="80"/>
      <c r="E265" s="96"/>
      <c r="F265" s="80"/>
      <c r="G265" s="52"/>
      <c r="H265" s="52"/>
      <c r="I265" s="53"/>
      <c r="J265" s="97"/>
    </row>
    <row r="266" spans="1:10" ht="15.75" x14ac:dyDescent="0.35">
      <c r="A266" s="98" t="s">
        <v>494</v>
      </c>
      <c r="B266" s="99" t="s">
        <v>495</v>
      </c>
      <c r="C266" s="99"/>
      <c r="D266" s="100"/>
      <c r="E266" s="101"/>
      <c r="F266" s="100"/>
      <c r="G266" s="102"/>
      <c r="H266" s="102"/>
      <c r="I266" s="103">
        <f>I238+I239+I241+I242+I243+I244+I245</f>
        <v>0</v>
      </c>
      <c r="J266" s="104"/>
    </row>
    <row r="267" spans="1:10" ht="15.75" x14ac:dyDescent="0.35">
      <c r="A267" s="105" t="s">
        <v>496</v>
      </c>
      <c r="B267" s="106" t="s">
        <v>497</v>
      </c>
      <c r="C267" s="106"/>
      <c r="D267" s="107"/>
      <c r="E267" s="108"/>
      <c r="F267" s="107"/>
      <c r="G267" s="109"/>
      <c r="H267" s="102"/>
      <c r="I267" s="110">
        <f>0.19*I266</f>
        <v>0</v>
      </c>
      <c r="J267" s="111"/>
    </row>
    <row r="268" spans="1:10" ht="15.75" x14ac:dyDescent="0.35">
      <c r="A268" s="112" t="s">
        <v>498</v>
      </c>
      <c r="B268" s="113" t="s">
        <v>499</v>
      </c>
      <c r="C268" s="113"/>
      <c r="D268" s="114"/>
      <c r="E268" s="115"/>
      <c r="F268" s="114"/>
      <c r="G268" s="116"/>
      <c r="H268" s="102"/>
      <c r="I268" s="117">
        <f>I266+I267</f>
        <v>0</v>
      </c>
      <c r="J268" s="118"/>
    </row>
    <row r="269" spans="1:10" x14ac:dyDescent="0.35">
      <c r="I269" s="119"/>
    </row>
    <row r="270" spans="1:10" ht="21" x14ac:dyDescent="0.35">
      <c r="B270" s="120" t="s">
        <v>500</v>
      </c>
      <c r="C270" s="121"/>
      <c r="D270" s="136"/>
      <c r="E270" s="137"/>
      <c r="F270" s="122"/>
      <c r="G270" s="123"/>
      <c r="H270" s="124"/>
      <c r="I270" s="125"/>
    </row>
    <row r="275" spans="2:2" ht="15" x14ac:dyDescent="0.35">
      <c r="B275" s="126"/>
    </row>
    <row r="276" spans="2:2" ht="15" x14ac:dyDescent="0.35">
      <c r="B276" s="127"/>
    </row>
    <row r="277" spans="2:2" ht="15" x14ac:dyDescent="0.35">
      <c r="B277" s="127"/>
    </row>
    <row r="278" spans="2:2" ht="15" x14ac:dyDescent="0.35">
      <c r="B278" s="127"/>
    </row>
    <row r="279" spans="2:2" ht="15" x14ac:dyDescent="0.35">
      <c r="B279" s="127"/>
    </row>
    <row r="280" spans="2:2" ht="15" x14ac:dyDescent="0.35">
      <c r="B280" s="127"/>
    </row>
    <row r="281" spans="2:2" ht="15" x14ac:dyDescent="0.35">
      <c r="B281" s="127"/>
    </row>
    <row r="282" spans="2:2" ht="15" x14ac:dyDescent="0.35">
      <c r="B282" s="127"/>
    </row>
    <row r="283" spans="2:2" ht="15" x14ac:dyDescent="0.35">
      <c r="B283" s="127"/>
    </row>
    <row r="284" spans="2:2" ht="15" x14ac:dyDescent="0.35">
      <c r="B284" s="127"/>
    </row>
    <row r="285" spans="2:2" ht="15" x14ac:dyDescent="0.35">
      <c r="B285" s="127"/>
    </row>
    <row r="286" spans="2:2" ht="15" x14ac:dyDescent="0.35">
      <c r="B286" s="126"/>
    </row>
    <row r="287" spans="2:2" ht="15" x14ac:dyDescent="0.35">
      <c r="B287" s="127"/>
    </row>
    <row r="288" spans="2:2" ht="15" x14ac:dyDescent="0.35">
      <c r="B288" s="127"/>
    </row>
    <row r="289" spans="2:2" ht="15" x14ac:dyDescent="0.35">
      <c r="B289" s="127"/>
    </row>
    <row r="290" spans="2:2" ht="15" x14ac:dyDescent="0.35">
      <c r="B290" s="126"/>
    </row>
    <row r="291" spans="2:2" ht="15" x14ac:dyDescent="0.35">
      <c r="B291" s="127"/>
    </row>
    <row r="292" spans="2:2" ht="15" x14ac:dyDescent="0.35">
      <c r="B292" s="127"/>
    </row>
    <row r="293" spans="2:2" ht="15" x14ac:dyDescent="0.35">
      <c r="B293" s="127"/>
    </row>
    <row r="294" spans="2:2" ht="15" x14ac:dyDescent="0.35">
      <c r="B294" s="127"/>
    </row>
    <row r="295" spans="2:2" ht="15" x14ac:dyDescent="0.35">
      <c r="B295" s="127"/>
    </row>
    <row r="296" spans="2:2" ht="15" x14ac:dyDescent="0.35">
      <c r="B296" s="127"/>
    </row>
    <row r="297" spans="2:2" ht="15" x14ac:dyDescent="0.35">
      <c r="B297" s="127"/>
    </row>
    <row r="298" spans="2:2" ht="15" x14ac:dyDescent="0.35">
      <c r="B298" s="127"/>
    </row>
    <row r="299" spans="2:2" ht="15" x14ac:dyDescent="0.35">
      <c r="B299" s="127"/>
    </row>
    <row r="300" spans="2:2" ht="15" x14ac:dyDescent="0.35">
      <c r="B300" s="127"/>
    </row>
    <row r="301" spans="2:2" ht="15" x14ac:dyDescent="0.35">
      <c r="B301" s="126"/>
    </row>
    <row r="302" spans="2:2" ht="15" x14ac:dyDescent="0.35">
      <c r="B302" s="127"/>
    </row>
    <row r="303" spans="2:2" ht="15" x14ac:dyDescent="0.35">
      <c r="B303" s="127"/>
    </row>
  </sheetData>
  <protectedRanges>
    <protectedRange algorithmName="SHA-512" hashValue="9PI5Wl/DLp1SrfmvDrQMGzjq2UdWpn4kAoA4UPJaI2shpgz0KKaCp/6TD0d/Bn/hTi+G+GiaYaZ7EI31VbnPng==" saltValue="EG5ajXwAkyzUT/rkYrDCYA==" spinCount="100000" sqref="J265:J268 H265" name="Bereich1_2"/>
    <protectedRange algorithmName="SHA-512" hashValue="9PI5Wl/DLp1SrfmvDrQMGzjq2UdWpn4kAoA4UPJaI2shpgz0KKaCp/6TD0d/Bn/hTi+G+GiaYaZ7EI31VbnPng==" saltValue="EG5ajXwAkyzUT/rkYrDCYA==" spinCount="100000" sqref="G245 G238:G239 G241:G243" name="Bereich1_2_1"/>
  </protectedRanges>
  <mergeCells count="8">
    <mergeCell ref="D270:E270"/>
    <mergeCell ref="A1:E1"/>
    <mergeCell ref="A3:C8"/>
    <mergeCell ref="D3:F3"/>
    <mergeCell ref="D5:F5"/>
    <mergeCell ref="D6:F6"/>
    <mergeCell ref="D7:F7"/>
    <mergeCell ref="D8:F8"/>
  </mergeCells>
  <pageMargins left="0.70866141732283472" right="0.70866141732283472" top="0.78740157480314965" bottom="0.78740157480314965" header="0.31496062992125984" footer="0.31496062992125984"/>
  <pageSetup paperSize="9" orientation="portrait" cellComments="atEnd"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Leistungsverzeichnis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Haehnel, Nicole</dc:creator>
  <cp:lastModifiedBy>Battke Grünberg RAe</cp:lastModifiedBy>
  <cp:revision>2</cp:revision>
  <cp:lastPrinted>2023-04-25T16:14:21Z</cp:lastPrinted>
  <dcterms:created xsi:type="dcterms:W3CDTF">2021-02-10T16:28:38Z</dcterms:created>
  <dcterms:modified xsi:type="dcterms:W3CDTF">2024-04-23T06:39:25Z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enNr">
    <vt:lpwstr>1271042.2</vt:lpwstr>
  </property>
  <property fmtid="{D5CDD505-2E9C-101B-9397-08002B2CF9AE}" pid="3" name="DOCID">
    <vt:lpwstr>1271042.2</vt:lpwstr>
  </property>
</Properties>
</file>