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P:\Angebote\A-240190E\Dokumente\240305_Hochzuladende Unterlagen\"/>
    </mc:Choice>
  </mc:AlternateContent>
  <xr:revisionPtr revIDLastSave="0" documentId="13_ncr:1_{0AA56C47-06C8-45FC-91BE-776DF58F276F}" xr6:coauthVersionLast="47" xr6:coauthVersionMax="47" xr10:uidLastSave="{00000000-0000-0000-0000-000000000000}"/>
  <bookViews>
    <workbookView xWindow="-113" yWindow="-113" windowWidth="43300" windowHeight="17819" xr2:uid="{00000000-000D-0000-FFFF-FFFF00000000}"/>
  </bookViews>
  <sheets>
    <sheet name="Ing.-bauwerke RW" sheetId="4" r:id="rId1"/>
    <sheet name="Ing.-bauwerke SW" sheetId="6" r:id="rId2"/>
    <sheet name="Ing.-bauwerke TW" sheetId="7" r:id="rId3"/>
    <sheet name="Verkehrsanlagen" sheetId="1" r:id="rId4"/>
    <sheet name="Technische Ausrüstung Bel" sheetId="3" r:id="rId5"/>
    <sheet name="Freianlagen" sheetId="2" r:id="rId6"/>
    <sheet name="Weitere Besondere Leistungen" sheetId="8" r:id="rId7"/>
    <sheet name="Honorarzusammenstellung" sheetId="9" r:id="rId8"/>
  </sheets>
  <definedNames>
    <definedName name="Text1" localSheetId="0">'Ing.-bauwerke RW'!#REF!</definedName>
    <definedName name="Text1" localSheetId="1">'Ing.-bauwerke SW'!#REF!</definedName>
    <definedName name="Text1" localSheetId="2">'Ing.-bauwerke TW'!#REF!</definedName>
    <definedName name="Text10" localSheetId="0">'Ing.-bauwerke RW'!$F$45</definedName>
    <definedName name="Text10" localSheetId="1">'Ing.-bauwerke SW'!$F$45</definedName>
    <definedName name="Text10" localSheetId="2">'Ing.-bauwerke TW'!$F$45</definedName>
    <definedName name="Text11" localSheetId="5">Freianlagen!$J$40</definedName>
    <definedName name="Text11" localSheetId="0">'Ing.-bauwerke RW'!$J$40</definedName>
    <definedName name="Text11" localSheetId="1">'Ing.-bauwerke SW'!$J$40</definedName>
    <definedName name="Text11" localSheetId="2">'Ing.-bauwerke TW'!$J$40</definedName>
    <definedName name="Text11" localSheetId="4">'Technische Ausrüstung Bel'!$J$40</definedName>
    <definedName name="Text11" localSheetId="3">Verkehrsanlagen!$J$40</definedName>
    <definedName name="Text11" localSheetId="6">'Weitere Besondere Leistungen'!#REF!</definedName>
    <definedName name="Text12" localSheetId="5">Freianlagen!$J$45</definedName>
    <definedName name="Text12" localSheetId="0">'Ing.-bauwerke RW'!$J$45</definedName>
    <definedName name="Text12" localSheetId="1">'Ing.-bauwerke SW'!$J$45</definedName>
    <definedName name="Text12" localSheetId="2">'Ing.-bauwerke TW'!$J$45</definedName>
    <definedName name="Text12" localSheetId="4">'Technische Ausrüstung Bel'!$J$45</definedName>
    <definedName name="Text12" localSheetId="3">Verkehrsanlagen!$J$45</definedName>
    <definedName name="Text12" localSheetId="6">'Weitere Besondere Leistungen'!#REF!</definedName>
    <definedName name="Text13" localSheetId="0">'Ing.-bauwerke RW'!$B$49</definedName>
    <definedName name="Text13" localSheetId="1">'Ing.-bauwerke SW'!$B$49</definedName>
    <definedName name="Text13" localSheetId="2">'Ing.-bauwerke TW'!$B$49</definedName>
    <definedName name="Text14" localSheetId="0">'Ing.-bauwerke RW'!$I$52</definedName>
    <definedName name="Text14" localSheetId="1">'Ing.-bauwerke SW'!$I$52</definedName>
    <definedName name="Text14" localSheetId="2">'Ing.-bauwerke TW'!$I$52</definedName>
    <definedName name="Text15" localSheetId="0">'Ing.-bauwerke RW'!$B$52</definedName>
    <definedName name="Text15" localSheetId="1">'Ing.-bauwerke SW'!$B$52</definedName>
    <definedName name="Text15" localSheetId="2">'Ing.-bauwerke TW'!$B$52</definedName>
    <definedName name="Text16" localSheetId="0">'Ing.-bauwerke RW'!$J$55</definedName>
    <definedName name="Text16" localSheetId="1">'Ing.-bauwerke SW'!$J$55</definedName>
    <definedName name="Text16" localSheetId="2">'Ing.-bauwerke TW'!$J$55</definedName>
    <definedName name="Text17" localSheetId="0">'Ing.-bauwerke RW'!$J$64</definedName>
    <definedName name="Text17" localSheetId="1">'Ing.-bauwerke SW'!$J$64</definedName>
    <definedName name="Text17" localSheetId="2">'Ing.-bauwerke TW'!$J$64</definedName>
    <definedName name="Text18" localSheetId="0">'Ing.-bauwerke RW'!$J$66</definedName>
    <definedName name="Text18" localSheetId="1">'Ing.-bauwerke SW'!$J$66</definedName>
    <definedName name="Text18" localSheetId="2">'Ing.-bauwerke TW'!$J$66</definedName>
    <definedName name="Text19" localSheetId="0">'Ing.-bauwerke RW'!$J$68</definedName>
    <definedName name="Text19" localSheetId="1">'Ing.-bauwerke SW'!$J$68</definedName>
    <definedName name="Text19" localSheetId="2">'Ing.-bauwerke TW'!$J$68</definedName>
    <definedName name="Text2" localSheetId="0">'Ing.-bauwerke RW'!$C$32</definedName>
    <definedName name="Text2" localSheetId="1">'Ing.-bauwerke SW'!$C$32</definedName>
    <definedName name="Text2" localSheetId="2">'Ing.-bauwerke TW'!$C$32</definedName>
    <definedName name="Text20" localSheetId="0">'Ing.-bauwerke RW'!$J$69</definedName>
    <definedName name="Text20" localSheetId="1">'Ing.-bauwerke SW'!$J$69</definedName>
    <definedName name="Text20" localSheetId="2">'Ing.-bauwerke TW'!$J$69</definedName>
    <definedName name="Text21" localSheetId="0">'Ing.-bauwerke RW'!#REF!</definedName>
    <definedName name="Text21" localSheetId="1">'Ing.-bauwerke SW'!#REF!</definedName>
    <definedName name="Text21" localSheetId="2">'Ing.-bauwerke TW'!#REF!</definedName>
    <definedName name="Text22" localSheetId="0">'Ing.-bauwerke RW'!#REF!</definedName>
    <definedName name="Text22" localSheetId="1">'Ing.-bauwerke SW'!#REF!</definedName>
    <definedName name="Text22" localSheetId="2">'Ing.-bauwerke TW'!#REF!</definedName>
    <definedName name="Text23" localSheetId="0">'Ing.-bauwerke RW'!$B$75</definedName>
    <definedName name="Text23" localSheetId="1">'Ing.-bauwerke SW'!$B$75</definedName>
    <definedName name="Text23" localSheetId="2">'Ing.-bauwerke TW'!$B$75</definedName>
    <definedName name="Text24" localSheetId="0">'Ing.-bauwerke RW'!$B$80</definedName>
    <definedName name="Text24" localSheetId="1">'Ing.-bauwerke SW'!$B$80</definedName>
    <definedName name="Text24" localSheetId="2">'Ing.-bauwerke TW'!$B$80</definedName>
    <definedName name="Text25" localSheetId="0">'Ing.-bauwerke RW'!#REF!</definedName>
    <definedName name="Text25" localSheetId="1">'Ing.-bauwerke SW'!#REF!</definedName>
    <definedName name="Text25" localSheetId="2">'Ing.-bauwerke TW'!#REF!</definedName>
    <definedName name="Text26" localSheetId="0">'Ing.-bauwerke RW'!#REF!</definedName>
    <definedName name="Text26" localSheetId="1">'Ing.-bauwerke SW'!#REF!</definedName>
    <definedName name="Text26" localSheetId="2">'Ing.-bauwerke TW'!#REF!</definedName>
    <definedName name="Text27" localSheetId="0">'Ing.-bauwerke RW'!#REF!</definedName>
    <definedName name="Text27" localSheetId="1">'Ing.-bauwerke SW'!#REF!</definedName>
    <definedName name="Text27" localSheetId="2">'Ing.-bauwerke TW'!#REF!</definedName>
    <definedName name="Text28" localSheetId="0">'Ing.-bauwerke RW'!#REF!</definedName>
    <definedName name="Text28" localSheetId="1">'Ing.-bauwerke SW'!#REF!</definedName>
    <definedName name="Text28" localSheetId="2">'Ing.-bauwerke TW'!#REF!</definedName>
    <definedName name="Text29" localSheetId="0">'Ing.-bauwerke RW'!#REF!</definedName>
    <definedName name="Text29" localSheetId="1">'Ing.-bauwerke SW'!#REF!</definedName>
    <definedName name="Text29" localSheetId="2">'Ing.-bauwerke TW'!#REF!</definedName>
    <definedName name="Text3" localSheetId="0">'Ing.-bauwerke RW'!$C$31</definedName>
    <definedName name="Text3" localSheetId="1">'Ing.-bauwerke SW'!$C$31</definedName>
    <definedName name="Text3" localSheetId="2">'Ing.-bauwerke TW'!$C$31</definedName>
    <definedName name="Text30" localSheetId="0">'Ing.-bauwerke RW'!#REF!</definedName>
    <definedName name="Text30" localSheetId="1">'Ing.-bauwerke SW'!#REF!</definedName>
    <definedName name="Text30" localSheetId="2">'Ing.-bauwerke TW'!#REF!</definedName>
    <definedName name="Text31" localSheetId="0">'Ing.-bauwerke RW'!$C$75</definedName>
    <definedName name="Text31" localSheetId="1">'Ing.-bauwerke SW'!$C$75</definedName>
    <definedName name="Text31" localSheetId="2">'Ing.-bauwerke TW'!$C$75</definedName>
    <definedName name="Text32" localSheetId="0">'Ing.-bauwerke RW'!$C$80</definedName>
    <definedName name="Text32" localSheetId="1">'Ing.-bauwerke SW'!$C$80</definedName>
    <definedName name="Text32" localSheetId="2">'Ing.-bauwerke TW'!$C$80</definedName>
    <definedName name="Text33" localSheetId="0">'Ing.-bauwerke RW'!#REF!</definedName>
    <definedName name="Text33" localSheetId="1">'Ing.-bauwerke SW'!#REF!</definedName>
    <definedName name="Text33" localSheetId="2">'Ing.-bauwerke TW'!#REF!</definedName>
    <definedName name="Text34" localSheetId="0">'Ing.-bauwerke RW'!#REF!</definedName>
    <definedName name="Text34" localSheetId="1">'Ing.-bauwerke SW'!#REF!</definedName>
    <definedName name="Text34" localSheetId="2">'Ing.-bauwerke TW'!#REF!</definedName>
    <definedName name="Text35" localSheetId="0">'Ing.-bauwerke RW'!#REF!</definedName>
    <definedName name="Text35" localSheetId="1">'Ing.-bauwerke SW'!#REF!</definedName>
    <definedName name="Text35" localSheetId="2">'Ing.-bauwerke TW'!#REF!</definedName>
    <definedName name="Text36" localSheetId="0">'Ing.-bauwerke RW'!#REF!</definedName>
    <definedName name="Text36" localSheetId="1">'Ing.-bauwerke SW'!#REF!</definedName>
    <definedName name="Text36" localSheetId="2">'Ing.-bauwerke TW'!#REF!</definedName>
    <definedName name="Text37" localSheetId="0">'Ing.-bauwerke RW'!#REF!</definedName>
    <definedName name="Text37" localSheetId="1">'Ing.-bauwerke SW'!#REF!</definedName>
    <definedName name="Text37" localSheetId="2">'Ing.-bauwerke TW'!#REF!</definedName>
    <definedName name="Text38" localSheetId="0">'Ing.-bauwerke RW'!#REF!</definedName>
    <definedName name="Text38" localSheetId="1">'Ing.-bauwerke SW'!#REF!</definedName>
    <definedName name="Text38" localSheetId="2">'Ing.-bauwerke TW'!#REF!</definedName>
    <definedName name="Text39" localSheetId="0">'Ing.-bauwerke RW'!#REF!</definedName>
    <definedName name="Text39" localSheetId="1">'Ing.-bauwerke SW'!#REF!</definedName>
    <definedName name="Text39" localSheetId="2">'Ing.-bauwerke TW'!#REF!</definedName>
    <definedName name="Text4" localSheetId="0">'Ing.-bauwerke RW'!$E$31</definedName>
    <definedName name="Text4" localSheetId="1">'Ing.-bauwerke SW'!$E$31</definedName>
    <definedName name="Text4" localSheetId="2">'Ing.-bauwerke TW'!$E$31</definedName>
    <definedName name="Text40" localSheetId="0">'Ing.-bauwerke RW'!#REF!</definedName>
    <definedName name="Text40" localSheetId="1">'Ing.-bauwerke SW'!#REF!</definedName>
    <definedName name="Text40" localSheetId="2">'Ing.-bauwerke TW'!#REF!</definedName>
    <definedName name="Text41" localSheetId="0">'Ing.-bauwerke RW'!#REF!</definedName>
    <definedName name="Text41" localSheetId="1">'Ing.-bauwerke SW'!#REF!</definedName>
    <definedName name="Text41" localSheetId="2">'Ing.-bauwerke TW'!#REF!</definedName>
    <definedName name="Text42" localSheetId="0">'Ing.-bauwerke RW'!#REF!</definedName>
    <definedName name="Text42" localSheetId="1">'Ing.-bauwerke SW'!#REF!</definedName>
    <definedName name="Text42" localSheetId="2">'Ing.-bauwerke TW'!#REF!</definedName>
    <definedName name="Text43" localSheetId="0">'Ing.-bauwerke RW'!#REF!</definedName>
    <definedName name="Text43" localSheetId="1">'Ing.-bauwerke SW'!#REF!</definedName>
    <definedName name="Text43" localSheetId="2">'Ing.-bauwerke TW'!#REF!</definedName>
    <definedName name="Text44" localSheetId="0">'Ing.-bauwerke RW'!#REF!</definedName>
    <definedName name="Text44" localSheetId="1">'Ing.-bauwerke SW'!#REF!</definedName>
    <definedName name="Text44" localSheetId="2">'Ing.-bauwerke TW'!#REF!</definedName>
    <definedName name="Text45" localSheetId="0">'Ing.-bauwerke RW'!#REF!</definedName>
    <definedName name="Text45" localSheetId="1">'Ing.-bauwerke SW'!#REF!</definedName>
    <definedName name="Text45" localSheetId="2">'Ing.-bauwerke TW'!#REF!</definedName>
    <definedName name="Text46" localSheetId="0">'Ing.-bauwerke RW'!#REF!</definedName>
    <definedName name="Text46" localSheetId="1">'Ing.-bauwerke SW'!#REF!</definedName>
    <definedName name="Text46" localSheetId="2">'Ing.-bauwerke TW'!#REF!</definedName>
    <definedName name="Text5" localSheetId="0">'Ing.-bauwerke RW'!#REF!</definedName>
    <definedName name="Text5" localSheetId="1">'Ing.-bauwerke SW'!#REF!</definedName>
    <definedName name="Text5" localSheetId="2">'Ing.-bauwerke TW'!#REF!</definedName>
    <definedName name="Text6" localSheetId="0">'Ing.-bauwerke RW'!$E$32</definedName>
    <definedName name="Text6" localSheetId="1">'Ing.-bauwerke SW'!$E$32</definedName>
    <definedName name="Text6" localSheetId="2">'Ing.-bauwerke TW'!$E$32</definedName>
    <definedName name="Text7" localSheetId="0">'Ing.-bauwerke RW'!#REF!</definedName>
    <definedName name="Text7" localSheetId="1">'Ing.-bauwerke SW'!#REF!</definedName>
    <definedName name="Text7" localSheetId="2">'Ing.-bauwerke TW'!#REF!</definedName>
    <definedName name="Text8" localSheetId="0">'Ing.-bauwerke RW'!#REF!</definedName>
    <definedName name="Text8" localSheetId="1">'Ing.-bauwerke SW'!#REF!</definedName>
    <definedName name="Text8" localSheetId="2">'Ing.-bauwerke TW'!#REF!</definedName>
    <definedName name="Text9" localSheetId="0">'Ing.-bauwerke RW'!$E$40</definedName>
    <definedName name="Text9" localSheetId="1">'Ing.-bauwerke SW'!$E$40</definedName>
    <definedName name="Text9" localSheetId="2">'Ing.-bauwerke TW'!$E$40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9" l="1"/>
  <c r="D11" i="9"/>
  <c r="J15" i="8"/>
  <c r="J20" i="8" s="1"/>
  <c r="J23" i="8" l="1"/>
  <c r="D23" i="9" s="1"/>
  <c r="K16" i="3"/>
  <c r="K14" i="3"/>
  <c r="J74" i="7"/>
  <c r="C35" i="7"/>
  <c r="B35" i="7"/>
  <c r="K16" i="7"/>
  <c r="K14" i="7"/>
  <c r="J74" i="6"/>
  <c r="C35" i="6"/>
  <c r="B35" i="6"/>
  <c r="K16" i="6"/>
  <c r="J11" i="6" s="1"/>
  <c r="K14" i="6"/>
  <c r="C35" i="4"/>
  <c r="C35" i="1"/>
  <c r="C35" i="2"/>
  <c r="C35" i="3"/>
  <c r="J11" i="3" l="1"/>
  <c r="J11" i="7"/>
  <c r="J40" i="7" s="1"/>
  <c r="J45" i="7" s="1"/>
  <c r="J48" i="7" s="1"/>
  <c r="J52" i="7" s="1"/>
  <c r="J55" i="7" s="1"/>
  <c r="J77" i="7"/>
  <c r="J79" i="7" s="1"/>
  <c r="J40" i="6"/>
  <c r="J45" i="6" s="1"/>
  <c r="J48" i="6" s="1"/>
  <c r="J52" i="6" s="1"/>
  <c r="J55" i="6" s="1"/>
  <c r="D8" i="9" s="1"/>
  <c r="J77" i="6"/>
  <c r="J79" i="6" s="1"/>
  <c r="D9" i="9" s="1"/>
  <c r="J73" i="3"/>
  <c r="J73" i="1"/>
  <c r="J73" i="2"/>
  <c r="J76" i="1" l="1"/>
  <c r="J78" i="1" s="1"/>
  <c r="D15" i="9" s="1"/>
  <c r="K16" i="2" l="1"/>
  <c r="K16" i="1"/>
  <c r="K16" i="4" l="1"/>
  <c r="K14" i="2" l="1"/>
  <c r="K14" i="1"/>
  <c r="K14" i="4"/>
  <c r="J11" i="4" l="1"/>
  <c r="J11" i="2"/>
  <c r="J11" i="1"/>
  <c r="J40" i="4" l="1"/>
  <c r="J74" i="4"/>
  <c r="B35" i="3"/>
  <c r="J40" i="3"/>
  <c r="B35" i="2"/>
  <c r="J40" i="2"/>
  <c r="J40" i="1"/>
  <c r="B35" i="1"/>
  <c r="J76" i="3" l="1"/>
  <c r="J78" i="3" s="1"/>
  <c r="D18" i="9" s="1"/>
  <c r="J76" i="2"/>
  <c r="J78" i="2" s="1"/>
  <c r="D21" i="9" s="1"/>
  <c r="J45" i="3"/>
  <c r="J48" i="3" s="1"/>
  <c r="J52" i="3" s="1"/>
  <c r="J55" i="3" s="1"/>
  <c r="D17" i="9" s="1"/>
  <c r="J45" i="2"/>
  <c r="J48" i="2" s="1"/>
  <c r="J52" i="2" s="1"/>
  <c r="J55" i="2" s="1"/>
  <c r="D20" i="9" s="1"/>
  <c r="J45" i="1"/>
  <c r="J48" i="1" s="1"/>
  <c r="J52" i="1" s="1"/>
  <c r="J55" i="1" s="1"/>
  <c r="D14" i="9" s="1"/>
  <c r="B35" i="4" l="1"/>
  <c r="J77" i="4" l="1"/>
  <c r="J79" i="4" s="1"/>
  <c r="D6" i="9" s="1"/>
  <c r="J45" i="4" l="1"/>
  <c r="J48" i="4" s="1"/>
  <c r="J52" i="4" s="1"/>
  <c r="J55" i="4" s="1"/>
  <c r="D5" i="9" l="1"/>
  <c r="D26" i="9" s="1"/>
  <c r="D28" i="9" l="1"/>
  <c r="D30" i="9" s="1"/>
</calcChain>
</file>

<file path=xl/sharedStrings.xml><?xml version="1.0" encoding="utf-8"?>
<sst xmlns="http://schemas.openxmlformats.org/spreadsheetml/2006/main" count="356" uniqueCount="95">
  <si>
    <t>Honorargrundlagen</t>
  </si>
  <si>
    <r>
      <t>Honorarsatz*</t>
    </r>
    <r>
      <rPr>
        <sz val="11"/>
        <color theme="1"/>
        <rFont val="Calibri"/>
        <family val="2"/>
        <scheme val="minor"/>
      </rPr>
      <t xml:space="preserve"> (in %)</t>
    </r>
  </si>
  <si>
    <t>III</t>
  </si>
  <si>
    <r>
      <t xml:space="preserve">* </t>
    </r>
    <r>
      <rPr>
        <b/>
        <u/>
        <sz val="8"/>
        <color theme="1"/>
        <rFont val="Calibri"/>
        <family val="2"/>
        <scheme val="minor"/>
      </rPr>
      <t>Anmerkung:</t>
    </r>
    <r>
      <rPr>
        <b/>
        <sz val="8"/>
        <color theme="1"/>
        <rFont val="Calibri"/>
        <family val="2"/>
        <scheme val="minor"/>
      </rPr>
      <t xml:space="preserve"> für Mindesthonorarsatz bitte "0" eingeben</t>
    </r>
  </si>
  <si>
    <t>anr. Kosten</t>
  </si>
  <si>
    <t>Honorarsatz von</t>
  </si>
  <si>
    <t>Honorarsatz bis</t>
  </si>
  <si>
    <t>IST-Honorarsatz</t>
  </si>
  <si>
    <t>1. Honorarermittlung für Grundleistungen</t>
  </si>
  <si>
    <t>Leistungs-phasen</t>
  </si>
  <si>
    <t>Prozentsätze (%)</t>
  </si>
  <si>
    <t>HOAI</t>
  </si>
  <si>
    <t>Angebot</t>
  </si>
  <si>
    <t>Lph. 1</t>
  </si>
  <si>
    <t>Lph. 2</t>
  </si>
  <si>
    <t>Lph. 3</t>
  </si>
  <si>
    <t>Lph. 4</t>
  </si>
  <si>
    <t>Lph. 5</t>
  </si>
  <si>
    <t>Lph. 6</t>
  </si>
  <si>
    <t>Lph. 7</t>
  </si>
  <si>
    <t>Lph. 8</t>
  </si>
  <si>
    <t>Lph. 9</t>
  </si>
  <si>
    <t>Zwischensumme Honorar:</t>
  </si>
  <si>
    <r>
      <t>Angebot</t>
    </r>
    <r>
      <rPr>
        <sz val="11"/>
        <color theme="1"/>
        <rFont val="Calibri"/>
        <family val="2"/>
        <scheme val="minor"/>
      </rPr>
      <t xml:space="preserve"> </t>
    </r>
    <r>
      <rPr>
        <b/>
        <sz val="11"/>
        <color theme="1"/>
        <rFont val="Calibri"/>
        <family val="2"/>
        <scheme val="minor"/>
      </rPr>
      <t>Nebenkostenpauschale* (%):</t>
    </r>
  </si>
  <si>
    <t>Summe Nebenkosten:</t>
  </si>
  <si>
    <t>2. Honorare für besondere Leistungen</t>
  </si>
  <si>
    <t>Leistungsbeschreibung</t>
  </si>
  <si>
    <t>(netto)</t>
  </si>
  <si>
    <t>Datum:</t>
  </si>
  <si>
    <t>Unterschrift:</t>
  </si>
  <si>
    <t>Grundhonorar:</t>
  </si>
  <si>
    <r>
      <t>anrechenbare Kosten</t>
    </r>
    <r>
      <rPr>
        <b/>
        <sz val="11"/>
        <color theme="1"/>
        <rFont val="Calibri"/>
        <family val="2"/>
        <scheme val="minor"/>
      </rPr>
      <t>, netto:</t>
    </r>
  </si>
  <si>
    <t>100 % Honorar:</t>
  </si>
  <si>
    <t>II</t>
  </si>
  <si>
    <t>Abrechnung der Lph. 1 - 9 erfolgt auf Grundlage der Kostenberechnung</t>
  </si>
  <si>
    <r>
      <rPr>
        <b/>
        <sz val="11"/>
        <color theme="1"/>
        <rFont val="Calibri"/>
        <family val="2"/>
        <scheme val="minor"/>
      </rPr>
      <t>Honorarzone</t>
    </r>
    <r>
      <rPr>
        <sz val="11"/>
        <color theme="1"/>
        <rFont val="Calibri"/>
        <family val="2"/>
        <scheme val="minor"/>
      </rPr>
      <t>:</t>
    </r>
  </si>
  <si>
    <r>
      <t xml:space="preserve">Honorarermittlung Leistungsbild </t>
    </r>
    <r>
      <rPr>
        <b/>
        <sz val="12"/>
        <color rgb="FFFF0000"/>
        <rFont val="Calibri"/>
        <family val="2"/>
        <scheme val="minor"/>
      </rPr>
      <t>Ingenieurbauwerke Regenwasser</t>
    </r>
  </si>
  <si>
    <r>
      <t xml:space="preserve">Honorarermittlung Leistungsbild </t>
    </r>
    <r>
      <rPr>
        <b/>
        <sz val="12"/>
        <color rgb="FFFF0000"/>
        <rFont val="Calibri"/>
        <family val="2"/>
        <scheme val="minor"/>
      </rPr>
      <t>Ingenieurbauwerke Schmutzwasser</t>
    </r>
  </si>
  <si>
    <r>
      <t xml:space="preserve">Honorarermittlung Leistungsbild </t>
    </r>
    <r>
      <rPr>
        <b/>
        <sz val="12"/>
        <color rgb="FFFF0000"/>
        <rFont val="Calibri"/>
        <family val="2"/>
        <scheme val="minor"/>
      </rPr>
      <t>Ingenieurbauwerke Trinkwasser</t>
    </r>
  </si>
  <si>
    <r>
      <t xml:space="preserve">Honorarermittlung Leistungsbild </t>
    </r>
    <r>
      <rPr>
        <b/>
        <sz val="12"/>
        <color rgb="FFFF0000"/>
        <rFont val="Calibri"/>
        <family val="2"/>
        <scheme val="minor"/>
      </rPr>
      <t>Verkehrsanlagen</t>
    </r>
  </si>
  <si>
    <r>
      <t xml:space="preserve">Honorarermittlung Leistungsbild </t>
    </r>
    <r>
      <rPr>
        <b/>
        <sz val="12"/>
        <color rgb="FFFF0000"/>
        <rFont val="Calibri"/>
        <family val="2"/>
        <scheme val="minor"/>
      </rPr>
      <t>Technische Ausrüstung Straßenbeleuchtung</t>
    </r>
  </si>
  <si>
    <r>
      <t xml:space="preserve">Honorarermittlung Leistungsbild </t>
    </r>
    <r>
      <rPr>
        <b/>
        <sz val="12"/>
        <color rgb="FFFF0000"/>
        <rFont val="Calibri"/>
        <family val="2"/>
        <scheme val="minor"/>
      </rPr>
      <t>Freianlagen (Grünflächen)</t>
    </r>
  </si>
  <si>
    <r>
      <t>Umbau-/Modernisierungszuschlag</t>
    </r>
    <r>
      <rPr>
        <sz val="11"/>
        <color theme="1"/>
        <rFont val="Calibri"/>
        <family val="2"/>
        <scheme val="minor"/>
      </rPr>
      <t xml:space="preserve"> analog § 44 HOAI 2021</t>
    </r>
  </si>
  <si>
    <r>
      <t>Nebenkosten</t>
    </r>
    <r>
      <rPr>
        <sz val="11"/>
        <color theme="1"/>
        <rFont val="Calibri"/>
        <family val="2"/>
        <scheme val="minor"/>
      </rPr>
      <t xml:space="preserve"> analog § 14 HOAI 2021</t>
    </r>
  </si>
  <si>
    <r>
      <t xml:space="preserve">Honorarzone </t>
    </r>
    <r>
      <rPr>
        <u/>
        <sz val="11"/>
        <color theme="1"/>
        <rFont val="Calibri"/>
        <family val="2"/>
        <scheme val="minor"/>
      </rPr>
      <t>analog § 48 HOAI 2021</t>
    </r>
  </si>
  <si>
    <r>
      <t xml:space="preserve">Honorarzone </t>
    </r>
    <r>
      <rPr>
        <u/>
        <sz val="11"/>
        <color theme="1"/>
        <rFont val="Calibri"/>
        <family val="2"/>
        <scheme val="minor"/>
      </rPr>
      <t>analog § 44 HOAI 2021</t>
    </r>
  </si>
  <si>
    <r>
      <t>Umbau-/Modernisierungszuschlag</t>
    </r>
    <r>
      <rPr>
        <sz val="11"/>
        <color theme="1"/>
        <rFont val="Calibri"/>
        <family val="2"/>
        <scheme val="minor"/>
      </rPr>
      <t xml:space="preserve"> analog § 48 HOAI 2021</t>
    </r>
  </si>
  <si>
    <r>
      <t xml:space="preserve">Honorarzone </t>
    </r>
    <r>
      <rPr>
        <u/>
        <sz val="11"/>
        <color theme="1"/>
        <rFont val="Calibri"/>
        <family val="2"/>
        <scheme val="minor"/>
      </rPr>
      <t>analog § 56 HOAI 2021</t>
    </r>
  </si>
  <si>
    <r>
      <t>Umbau-/Modernisierungszuschlag</t>
    </r>
    <r>
      <rPr>
        <sz val="11"/>
        <color theme="1"/>
        <rFont val="Calibri"/>
        <family val="2"/>
        <scheme val="minor"/>
      </rPr>
      <t xml:space="preserve"> analog § 56 HOAI 2021</t>
    </r>
  </si>
  <si>
    <r>
      <t xml:space="preserve">Honorarzone </t>
    </r>
    <r>
      <rPr>
        <u/>
        <sz val="11"/>
        <color theme="1"/>
        <rFont val="Calibri"/>
        <family val="2"/>
        <scheme val="minor"/>
      </rPr>
      <t>analog § 40 HOAI 2021</t>
    </r>
  </si>
  <si>
    <t>Honorarangebot Freianlagen analog HOAI 2021 Teil 3,  Abschnitt 2, § 38 ff.</t>
  </si>
  <si>
    <r>
      <t>Umbau-/Modernisierungszuschlag</t>
    </r>
    <r>
      <rPr>
        <sz val="11"/>
        <color theme="1"/>
        <rFont val="Calibri"/>
        <family val="2"/>
        <scheme val="minor"/>
      </rPr>
      <t xml:space="preserve"> analog § 40 HOAI 2021</t>
    </r>
  </si>
  <si>
    <t>Angebot Umbau-/Modernisierungszuschlag:</t>
  </si>
  <si>
    <t>Netto-Honorar Grundleistungen:</t>
  </si>
  <si>
    <t>Netto-Honorar besondere Leistungen:</t>
  </si>
  <si>
    <t>Technische Ausrüstung analog HOAI 2021, Teil 4, Abschnitt 2, § 53 ff.</t>
  </si>
  <si>
    <t>Verkehrsanlagen analog HOAI 2021, Teil 3, Abschnitt 4, § 45 ff.</t>
  </si>
  <si>
    <t>Ingenieurbauwerke analog HOAI 2021, Teil 3, Abschnitt 3, § 41 ff.</t>
  </si>
  <si>
    <t>Entfall Teilleistung Buchstabe ...</t>
  </si>
  <si>
    <t>Summe Umbau/Modernisierungs-Zuschlag:</t>
  </si>
  <si>
    <t>Summe Umbau/Modernisiergs-Zuschlag:</t>
  </si>
  <si>
    <r>
      <t xml:space="preserve">Honorarsatz*
</t>
    </r>
    <r>
      <rPr>
        <sz val="11"/>
        <color theme="1"/>
        <rFont val="Calibri"/>
        <family val="2"/>
        <scheme val="minor"/>
      </rPr>
      <t>(in %)</t>
    </r>
  </si>
  <si>
    <t>Prüfen und Werten von Nebenangeboten (Lph. 7)</t>
  </si>
  <si>
    <t>Kostenkontrolle (Lph. 8)</t>
  </si>
  <si>
    <t>Prüfen von Nachträgen (Lph. 8)</t>
  </si>
  <si>
    <t>Örtliche Bauüberwachung (Lph. 8)</t>
  </si>
  <si>
    <t>Honorarermittlung Weitere Besondere Leistungen</t>
  </si>
  <si>
    <t>Koordinierter Leitungslageplan</t>
  </si>
  <si>
    <t>Angebot Stundensätze</t>
  </si>
  <si>
    <t>Auftragnehmer</t>
  </si>
  <si>
    <t>Mitarbeiter (Architekt/Ingenieur)</t>
  </si>
  <si>
    <t>Technischer Mitarbeiter (Technischer Zeichner)</t>
  </si>
  <si>
    <t>pro Std.</t>
  </si>
  <si>
    <t>Der Bieter bestätigt mit Abgabe des Honorarangebotes, die ebenfalls abrufbare Leistungsbeschreibung (Aufgabenstellung) verstanden zu haben und diese mit der Abgabe des Angebotes als künftigen Vertragsbestandteil anzuerkennen. Die angebotenen Honorarbestandteile sind entsprechend auskömmlich, ein Kalkulationsirrtum liegt nicht vor.</t>
  </si>
  <si>
    <t>Netto-Honorar 
Weitere Besondere Leistungen:</t>
  </si>
  <si>
    <t>Erschließungsplanung des Gebietes Gelsdorfhütte</t>
  </si>
  <si>
    <t>Honorarzusammenstellung</t>
  </si>
  <si>
    <t>Mitwirkung bei der Erstellung des qualifizierten Fördermittelantrages</t>
  </si>
  <si>
    <t>Ingenieurbauwerke</t>
  </si>
  <si>
    <t>Regenwasser</t>
  </si>
  <si>
    <t>Grundleistungen</t>
  </si>
  <si>
    <t>Besondere Leistungen</t>
  </si>
  <si>
    <t>Schmutzwasser</t>
  </si>
  <si>
    <t>Trinkwasser</t>
  </si>
  <si>
    <t>Verkehrsanlagen</t>
  </si>
  <si>
    <t>Technische Ausrüstung</t>
  </si>
  <si>
    <t>Straßenbeleuchtung</t>
  </si>
  <si>
    <t>Freianlagen</t>
  </si>
  <si>
    <t>Weitere Besondere Leistungen</t>
  </si>
  <si>
    <t>Honorar gesamt netto inklusive Nebenkosten</t>
  </si>
  <si>
    <t>+ 19 % Mehrwertsteuer</t>
  </si>
  <si>
    <t>Angebotssumme brutto</t>
  </si>
  <si>
    <t>Datum</t>
  </si>
  <si>
    <t>Unterschrift</t>
  </si>
  <si>
    <t>Aufgabenstellung für Baugrundgutachten und Ingenieurvermessung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</si>
</sst>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2" formatCode="_-* #,##0\ &quot;€&quot;_-;\-* #,##0\ &quot;€&quot;_-;_-* &quot;-&quot;\ &quot;€&quot;_-;_-@_-"/>
    <numFmt numFmtId="44" formatCode="_-* #,##0.00\ &quot;€&quot;_-;\-* #,##0.00\ &quot;€&quot;_-;_-* &quot;-&quot;??\ &quot;€&quot;_-;_-@_-"/>
    <numFmt numFmtId="164" formatCode="_-* #,##0\ &quot;€&quot;_-;\-* #,##0\ &quot;€&quot;_-;_-* &quot;-&quot;??\ &quot;€&quot;_-;_-@_-"/>
    <numFmt numFmtId="165" formatCode="_-* #,##0\ [$€-407]_-;\-* #,##0\ [$€-407]_-;_-* &quot;-&quot;??\ [$€-407]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8"/>
      <color theme="1"/>
      <name val="Calibri"/>
      <family val="2"/>
      <scheme val="minor"/>
    </font>
    <font>
      <b/>
      <u/>
      <sz val="8"/>
      <color theme="1"/>
      <name val="Calibri"/>
      <family val="2"/>
      <scheme val="minor"/>
    </font>
    <font>
      <sz val="8"/>
      <color theme="1"/>
      <name val="Calibri"/>
      <family val="2"/>
      <scheme val="minor"/>
    </font>
    <font>
      <u/>
      <sz val="8"/>
      <color theme="1"/>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1"/>
      <name val="Calibri"/>
      <family val="2"/>
      <scheme val="minor"/>
    </font>
    <font>
      <b/>
      <sz val="12"/>
      <color rgb="FFFF0000"/>
      <name val="Calibri"/>
      <family val="2"/>
      <scheme val="minor"/>
    </font>
    <font>
      <b/>
      <sz val="14"/>
      <color theme="1"/>
      <name val="Calibri"/>
      <family val="2"/>
      <scheme val="minor"/>
    </font>
    <font>
      <b/>
      <sz val="16"/>
      <color theme="1"/>
      <name val="Calibri"/>
      <family val="2"/>
      <scheme val="minor"/>
    </font>
    <font>
      <b/>
      <u/>
      <sz val="14"/>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DDD9C3"/>
        <bgColor indexed="64"/>
      </patternFill>
    </fill>
    <fill>
      <patternFill patternType="solid">
        <fgColor rgb="FFEEECE1"/>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dotted">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0" borderId="0" xfId="0" applyFont="1"/>
    <xf numFmtId="0" fontId="3" fillId="0" borderId="0" xfId="0" applyFont="1" applyAlignment="1">
      <alignment vertical="top"/>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9" fontId="2" fillId="0" borderId="4" xfId="2" applyFont="1" applyBorder="1" applyAlignment="1" applyProtection="1">
      <alignment horizontal="center" vertical="center"/>
      <protection locked="0"/>
    </xf>
    <xf numFmtId="0" fontId="5" fillId="0" borderId="0" xfId="0" applyFont="1"/>
    <xf numFmtId="0" fontId="7" fillId="0" borderId="0" xfId="0" applyFont="1"/>
    <xf numFmtId="0" fontId="8"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vertical="center" wrapText="1"/>
    </xf>
    <xf numFmtId="164" fontId="7" fillId="0" borderId="0" xfId="1" applyNumberFormat="1" applyFont="1"/>
    <xf numFmtId="44" fontId="5" fillId="0" borderId="0" xfId="0" applyNumberFormat="1" applyFont="1"/>
    <xf numFmtId="0" fontId="7" fillId="0" borderId="0" xfId="0" applyFont="1" applyAlignment="1">
      <alignment vertical="center" wrapText="1"/>
    </xf>
    <xf numFmtId="164" fontId="7" fillId="0" borderId="0" xfId="1" applyNumberFormat="1" applyFont="1" applyBorder="1"/>
    <xf numFmtId="0" fontId="0" fillId="0" borderId="0" xfId="0" applyAlignment="1">
      <alignment vertical="center" wrapText="1"/>
    </xf>
    <xf numFmtId="0" fontId="2" fillId="0" borderId="0" xfId="0" applyFont="1" applyAlignment="1">
      <alignment horizontal="center" vertical="center" wrapText="1"/>
    </xf>
    <xf numFmtId="44" fontId="0" fillId="0" borderId="0" xfId="0" applyNumberFormat="1" applyAlignment="1">
      <alignment vertical="center" wrapText="1"/>
    </xf>
    <xf numFmtId="0" fontId="0" fillId="2" borderId="9" xfId="0" applyFill="1" applyBorder="1" applyAlignment="1">
      <alignment horizontal="center" vertical="center" wrapText="1"/>
    </xf>
    <xf numFmtId="0" fontId="2" fillId="2" borderId="4" xfId="0" applyFont="1" applyFill="1" applyBorder="1" applyAlignment="1">
      <alignment horizontal="center" vertical="center" wrapText="1"/>
    </xf>
    <xf numFmtId="9" fontId="0" fillId="3" borderId="4" xfId="2" applyFont="1" applyFill="1" applyBorder="1" applyAlignment="1">
      <alignment horizontal="center" vertical="center" wrapText="1"/>
    </xf>
    <xf numFmtId="9" fontId="0" fillId="3" borderId="9" xfId="2" applyFont="1" applyFill="1" applyBorder="1" applyAlignment="1">
      <alignment horizontal="center" vertical="center" wrapText="1"/>
    </xf>
    <xf numFmtId="10" fontId="2" fillId="4" borderId="4" xfId="2" applyNumberFormat="1" applyFont="1" applyFill="1" applyBorder="1" applyAlignment="1">
      <alignment horizontal="center" vertical="center" wrapText="1"/>
    </xf>
    <xf numFmtId="0" fontId="2" fillId="0" borderId="0" xfId="0" applyFont="1" applyAlignment="1">
      <alignment horizontal="right" vertical="center" wrapText="1"/>
    </xf>
    <xf numFmtId="10" fontId="2" fillId="0" borderId="0" xfId="2" applyNumberFormat="1"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9" fontId="2" fillId="0" borderId="1" xfId="2" applyFont="1" applyBorder="1" applyAlignment="1" applyProtection="1">
      <alignment horizontal="center" vertical="center"/>
      <protection locked="0"/>
    </xf>
    <xf numFmtId="9" fontId="2" fillId="0" borderId="11" xfId="2" applyFont="1" applyBorder="1" applyAlignment="1">
      <alignment vertical="center"/>
    </xf>
    <xf numFmtId="0" fontId="9" fillId="0" borderId="0" xfId="0" applyFont="1"/>
    <xf numFmtId="0" fontId="2" fillId="0" borderId="0" xfId="0" applyFont="1" applyAlignment="1">
      <alignment horizontal="left" vertical="center" wrapText="1"/>
    </xf>
    <xf numFmtId="44" fontId="2" fillId="0" borderId="0" xfId="1" applyFont="1" applyFill="1" applyBorder="1" applyAlignment="1">
      <alignment horizontal="center" vertical="center" wrapText="1"/>
    </xf>
    <xf numFmtId="0" fontId="3" fillId="0" borderId="0" xfId="0" applyFont="1" applyAlignment="1">
      <alignment horizontal="left" vertical="center"/>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0" xfId="0" applyAlignment="1">
      <alignment horizontal="left" vertical="center" wrapText="1"/>
    </xf>
    <xf numFmtId="0" fontId="0" fillId="0" borderId="19" xfId="0" applyBorder="1"/>
    <xf numFmtId="0" fontId="10" fillId="0" borderId="0" xfId="0" applyFont="1"/>
    <xf numFmtId="0" fontId="11" fillId="0" borderId="0" xfId="0" applyFont="1" applyAlignment="1">
      <alignment vertical="center" wrapText="1"/>
    </xf>
    <xf numFmtId="10" fontId="11" fillId="0" borderId="0" xfId="0" applyNumberFormat="1" applyFont="1" applyAlignment="1">
      <alignment horizontal="left" vertical="center" wrapText="1"/>
    </xf>
    <xf numFmtId="165" fontId="0" fillId="0" borderId="0" xfId="0" applyNumberFormat="1"/>
    <xf numFmtId="0" fontId="2" fillId="2" borderId="10" xfId="0" applyFont="1" applyFill="1" applyBorder="1" applyAlignment="1">
      <alignment horizontal="center" vertical="center" wrapText="1"/>
    </xf>
    <xf numFmtId="9" fontId="0" fillId="3" borderId="10" xfId="2" applyFont="1" applyFill="1" applyBorder="1" applyAlignment="1">
      <alignment horizontal="center" vertical="center" wrapText="1"/>
    </xf>
    <xf numFmtId="10" fontId="0" fillId="4" borderId="10"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4" xfId="0" applyFill="1" applyBorder="1" applyAlignment="1">
      <alignment horizontal="center" vertical="center" wrapText="1"/>
    </xf>
    <xf numFmtId="10" fontId="0" fillId="4" borderId="4" xfId="2" applyNumberFormat="1" applyFont="1" applyFill="1" applyBorder="1" applyAlignment="1">
      <alignment horizontal="center" vertical="center" wrapText="1"/>
    </xf>
    <xf numFmtId="0" fontId="0" fillId="0" borderId="0" xfId="0" applyAlignment="1">
      <alignment horizontal="center" vertical="center" wrapText="1"/>
    </xf>
    <xf numFmtId="10" fontId="0" fillId="0" borderId="0" xfId="0" applyNumberFormat="1" applyAlignment="1" applyProtection="1">
      <alignment horizontal="center" vertical="center" wrapText="1"/>
      <protection locked="0"/>
    </xf>
    <xf numFmtId="10" fontId="0" fillId="0" borderId="0" xfId="0" applyNumberFormat="1" applyAlignment="1">
      <alignment horizontal="center" vertical="center" wrapText="1"/>
    </xf>
    <xf numFmtId="0" fontId="2" fillId="5" borderId="0" xfId="0" applyFont="1" applyFill="1" applyAlignment="1">
      <alignment vertical="center"/>
    </xf>
    <xf numFmtId="0" fontId="12" fillId="2" borderId="4" xfId="0" applyFont="1" applyFill="1" applyBorder="1" applyAlignment="1">
      <alignment horizontal="center" vertical="center" wrapText="1"/>
    </xf>
    <xf numFmtId="0" fontId="2" fillId="0" borderId="0" xfId="0" applyFont="1" applyAlignment="1">
      <alignment vertical="center" wrapText="1"/>
    </xf>
    <xf numFmtId="10" fontId="2" fillId="0" borderId="11" xfId="2" applyNumberFormat="1" applyFont="1" applyFill="1" applyBorder="1" applyAlignment="1">
      <alignment horizontal="center" vertical="center" wrapText="1"/>
    </xf>
    <xf numFmtId="8" fontId="0" fillId="0" borderId="4" xfId="0" applyNumberFormat="1" applyBorder="1" applyAlignment="1" applyProtection="1">
      <alignment horizontal="center" vertical="center" wrapText="1"/>
      <protection locked="0"/>
    </xf>
    <xf numFmtId="8" fontId="0" fillId="0" borderId="5" xfId="0" applyNumberFormat="1" applyBorder="1" applyAlignment="1" applyProtection="1">
      <alignment horizontal="center" vertical="center" wrapText="1"/>
      <protection locked="0"/>
    </xf>
    <xf numFmtId="10" fontId="0" fillId="3" borderId="4" xfId="2" applyNumberFormat="1" applyFont="1" applyFill="1" applyBorder="1" applyAlignment="1">
      <alignment horizontal="center" vertical="center" wrapText="1"/>
    </xf>
    <xf numFmtId="10" fontId="0" fillId="3" borderId="9" xfId="2" applyNumberFormat="1" applyFont="1" applyFill="1" applyBorder="1" applyAlignment="1">
      <alignment horizontal="center" vertical="center" wrapText="1"/>
    </xf>
    <xf numFmtId="8" fontId="2" fillId="4" borderId="4" xfId="0" applyNumberFormat="1" applyFont="1" applyFill="1" applyBorder="1" applyAlignment="1">
      <alignment horizontal="right" vertical="center" wrapText="1"/>
    </xf>
    <xf numFmtId="0" fontId="0" fillId="3" borderId="2" xfId="0" applyFill="1" applyBorder="1" applyAlignment="1">
      <alignment vertical="center" wrapText="1"/>
    </xf>
    <xf numFmtId="0" fontId="0" fillId="3" borderId="1" xfId="0" applyFill="1" applyBorder="1" applyAlignment="1">
      <alignment vertical="center"/>
    </xf>
    <xf numFmtId="8" fontId="0" fillId="0" borderId="0" xfId="0" applyNumberFormat="1" applyAlignment="1" applyProtection="1">
      <alignment horizontal="center" vertical="center" wrapText="1"/>
      <protection locked="0"/>
    </xf>
    <xf numFmtId="0" fontId="0" fillId="3" borderId="3" xfId="0" applyFill="1" applyBorder="1" applyAlignment="1">
      <alignment horizontal="center" vertical="center" wrapText="1"/>
    </xf>
    <xf numFmtId="8" fontId="2" fillId="0" borderId="4" xfId="0" applyNumberFormat="1" applyFont="1" applyBorder="1" applyAlignment="1">
      <alignment horizontal="center" vertical="center" wrapText="1"/>
    </xf>
    <xf numFmtId="0" fontId="14" fillId="0" borderId="0" xfId="0" applyFont="1"/>
    <xf numFmtId="8" fontId="0" fillId="0" borderId="0" xfId="0" applyNumberFormat="1" applyAlignment="1">
      <alignment horizontal="right"/>
    </xf>
    <xf numFmtId="0" fontId="17" fillId="0" borderId="0" xfId="0" applyFont="1"/>
    <xf numFmtId="8" fontId="17" fillId="0" borderId="0" xfId="0" applyNumberFormat="1" applyFont="1" applyAlignment="1">
      <alignment horizontal="right"/>
    </xf>
    <xf numFmtId="0" fontId="17" fillId="0" borderId="17" xfId="0" applyFont="1" applyBorder="1"/>
    <xf numFmtId="8" fontId="17" fillId="0" borderId="17" xfId="0" applyNumberFormat="1" applyFont="1" applyBorder="1" applyAlignment="1">
      <alignment horizontal="right"/>
    </xf>
    <xf numFmtId="8" fontId="14" fillId="0" borderId="0" xfId="0" applyNumberFormat="1" applyFont="1" applyAlignment="1">
      <alignment horizontal="right"/>
    </xf>
    <xf numFmtId="0" fontId="17" fillId="0" borderId="17" xfId="0" quotePrefix="1" applyFont="1" applyBorder="1"/>
    <xf numFmtId="0" fontId="14" fillId="0" borderId="23" xfId="0" applyFont="1" applyBorder="1"/>
    <xf numFmtId="8" fontId="14" fillId="0" borderId="23" xfId="0" applyNumberFormat="1" applyFont="1" applyBorder="1" applyAlignment="1">
      <alignment horizontal="right"/>
    </xf>
    <xf numFmtId="0" fontId="15" fillId="0" borderId="0" xfId="0" applyFont="1" applyAlignment="1">
      <alignment horizontal="centerContinuous"/>
    </xf>
    <xf numFmtId="0" fontId="0" fillId="0" borderId="0" xfId="0" applyAlignment="1">
      <alignment horizontal="centerContinuous"/>
    </xf>
    <xf numFmtId="8" fontId="0" fillId="0" borderId="0" xfId="0" applyNumberFormat="1" applyAlignment="1">
      <alignment horizontal="centerContinuous"/>
    </xf>
    <xf numFmtId="0" fontId="16" fillId="0" borderId="0" xfId="0" applyFont="1" applyAlignment="1">
      <alignment horizontal="centerContinuous"/>
    </xf>
    <xf numFmtId="14" fontId="0" fillId="0" borderId="0" xfId="0" applyNumberFormat="1"/>
    <xf numFmtId="0" fontId="0" fillId="0" borderId="24" xfId="0" applyBorder="1" applyAlignment="1">
      <alignment horizontal="center" vertical="center"/>
    </xf>
    <xf numFmtId="0" fontId="0" fillId="0" borderId="0" xfId="0"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42" fontId="2" fillId="3" borderId="1" xfId="0" applyNumberFormat="1" applyFont="1" applyFill="1" applyBorder="1" applyAlignment="1">
      <alignment horizontal="center" vertical="center" wrapText="1"/>
    </xf>
    <xf numFmtId="42" fontId="2" fillId="3" borderId="3"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44" fontId="2" fillId="3" borderId="1" xfId="0" applyNumberFormat="1" applyFont="1" applyFill="1" applyBorder="1" applyAlignment="1">
      <alignment horizontal="center" vertical="center" wrapText="1"/>
    </xf>
    <xf numFmtId="44" fontId="2" fillId="3"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3" borderId="4" xfId="0" applyFill="1" applyBorder="1" applyAlignment="1">
      <alignment horizontal="left" vertical="center" wrapText="1"/>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44" fontId="2" fillId="4" borderId="4" xfId="1" applyFont="1" applyFill="1" applyBorder="1" applyAlignment="1">
      <alignment horizontal="center" vertical="center" wrapText="1"/>
    </xf>
    <xf numFmtId="0" fontId="2" fillId="2" borderId="3" xfId="0" applyFont="1" applyFill="1" applyBorder="1" applyAlignment="1">
      <alignment horizontal="left" vertical="center" wrapText="1"/>
    </xf>
    <xf numFmtId="44" fontId="2" fillId="4" borderId="4" xfId="1" applyFont="1" applyFill="1" applyBorder="1" applyAlignment="1">
      <alignment vertical="center"/>
    </xf>
    <xf numFmtId="0" fontId="2" fillId="2" borderId="4" xfId="0" applyFont="1" applyFill="1" applyBorder="1" applyAlignment="1">
      <alignment horizontal="left" vertical="center" wrapText="1"/>
    </xf>
    <xf numFmtId="0" fontId="0" fillId="2" borderId="3" xfId="0" applyFill="1" applyBorder="1" applyAlignment="1">
      <alignment horizontal="left" vertical="center" wrapText="1"/>
    </xf>
    <xf numFmtId="44" fontId="0" fillId="4" borderId="1" xfId="1" applyFont="1" applyFill="1" applyBorder="1" applyAlignment="1">
      <alignment horizontal="right" vertical="center"/>
    </xf>
    <xf numFmtId="44" fontId="0" fillId="4" borderId="3" xfId="1" applyFont="1" applyFill="1" applyBorder="1" applyAlignment="1">
      <alignment horizontal="right" vertical="center"/>
    </xf>
    <xf numFmtId="44" fontId="1" fillId="4" borderId="4" xfId="1" applyFont="1" applyFill="1" applyBorder="1" applyAlignment="1">
      <alignment horizontal="center" vertical="center" wrapText="1"/>
    </xf>
    <xf numFmtId="14" fontId="0" fillId="0" borderId="19" xfId="0" applyNumberFormat="1" applyBorder="1" applyAlignment="1">
      <alignment horizontal="center"/>
    </xf>
    <xf numFmtId="44" fontId="2" fillId="4" borderId="20" xfId="1" applyFont="1" applyFill="1" applyBorder="1" applyAlignment="1">
      <alignment horizontal="center" vertical="center" wrapText="1"/>
    </xf>
    <xf numFmtId="44" fontId="2" fillId="4" borderId="21" xfId="1" applyFont="1" applyFill="1" applyBorder="1" applyAlignment="1">
      <alignment horizontal="center" vertical="center" wrapText="1"/>
    </xf>
    <xf numFmtId="44" fontId="2" fillId="4" borderId="12" xfId="1" applyFont="1" applyFill="1" applyBorder="1" applyAlignment="1">
      <alignment horizontal="center" vertical="center" wrapText="1"/>
    </xf>
    <xf numFmtId="44" fontId="2" fillId="4" borderId="13" xfId="1" applyFont="1" applyFill="1" applyBorder="1" applyAlignment="1">
      <alignment horizontal="center" vertical="center" wrapText="1"/>
    </xf>
    <xf numFmtId="44" fontId="1" fillId="4" borderId="1" xfId="1" applyFont="1" applyFill="1" applyBorder="1" applyAlignment="1">
      <alignment horizontal="center" vertical="center" wrapText="1"/>
    </xf>
    <xf numFmtId="44" fontId="1" fillId="4" borderId="3" xfId="1" applyFont="1" applyFill="1" applyBorder="1" applyAlignment="1">
      <alignment horizontal="center"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wrapText="1"/>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42" fontId="2" fillId="3" borderId="1" xfId="1" applyNumberFormat="1" applyFont="1" applyFill="1" applyBorder="1" applyAlignment="1">
      <alignment horizontal="center" vertical="center" wrapText="1"/>
    </xf>
    <xf numFmtId="42" fontId="2" fillId="3" borderId="3" xfId="1" applyNumberFormat="1" applyFont="1" applyFill="1" applyBorder="1" applyAlignment="1">
      <alignment horizontal="center" vertical="center" wrapText="1"/>
    </xf>
    <xf numFmtId="0" fontId="0" fillId="0" borderId="19" xfId="0" applyBorder="1" applyAlignment="1">
      <alignment horizontal="center"/>
    </xf>
    <xf numFmtId="0" fontId="2" fillId="2" borderId="22" xfId="0" applyFont="1" applyFill="1" applyBorder="1" applyAlignment="1">
      <alignment horizontal="left" vertical="center" wrapText="1"/>
    </xf>
    <xf numFmtId="0" fontId="10" fillId="0" borderId="0" xfId="0" applyFont="1" applyAlignment="1">
      <alignment horizontal="left" vertical="center" wrapText="1"/>
    </xf>
    <xf numFmtId="8" fontId="2" fillId="4" borderId="20" xfId="1" applyNumberFormat="1" applyFont="1" applyFill="1" applyBorder="1" applyAlignment="1">
      <alignment horizontal="center" vertical="center" wrapText="1"/>
    </xf>
    <xf numFmtId="0" fontId="0" fillId="0" borderId="24" xfId="0" applyBorder="1" applyAlignment="1">
      <alignment horizontal="center"/>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3"/>
  <sheetViews>
    <sheetView tabSelected="1" view="pageBreakPreview" zoomScaleNormal="115" zoomScaleSheetLayoutView="100" workbookViewId="0">
      <selection activeCell="E20" sqref="E20"/>
    </sheetView>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36</v>
      </c>
    </row>
    <row r="3" spans="1:11" x14ac:dyDescent="0.3">
      <c r="A3" s="1" t="s">
        <v>0</v>
      </c>
    </row>
    <row r="5" spans="1:11" ht="30.05" customHeight="1" x14ac:dyDescent="0.3">
      <c r="A5" s="81" t="s">
        <v>31</v>
      </c>
      <c r="B5" s="82"/>
      <c r="C5" s="82"/>
      <c r="D5" s="82"/>
      <c r="E5" s="83">
        <v>343200</v>
      </c>
      <c r="F5" s="84"/>
    </row>
    <row r="9" spans="1:11" ht="30.05" x14ac:dyDescent="0.3">
      <c r="A9" s="2" t="s">
        <v>45</v>
      </c>
      <c r="F9" s="3" t="s">
        <v>1</v>
      </c>
    </row>
    <row r="11" spans="1:11" ht="30.05" customHeight="1" x14ac:dyDescent="0.3">
      <c r="A11" s="85" t="s">
        <v>35</v>
      </c>
      <c r="B11" s="86"/>
      <c r="C11" s="86"/>
      <c r="D11" s="86"/>
      <c r="E11" s="4" t="s">
        <v>2</v>
      </c>
      <c r="F11" s="5"/>
      <c r="H11" s="81" t="s">
        <v>32</v>
      </c>
      <c r="I11" s="82"/>
      <c r="J11" s="87">
        <f>((K16-K14)*(E5-H14)/(H16-H14))+K14</f>
        <v>35915.207999999999</v>
      </c>
      <c r="K11" s="88"/>
    </row>
    <row r="13" spans="1:11" s="7" customFormat="1" ht="10.65" x14ac:dyDescent="0.2">
      <c r="A13" s="6" t="s">
        <v>3</v>
      </c>
      <c r="H13" s="8" t="s">
        <v>4</v>
      </c>
      <c r="I13" s="8" t="s">
        <v>5</v>
      </c>
      <c r="J13" s="8" t="s">
        <v>6</v>
      </c>
      <c r="K13" s="9" t="s">
        <v>7</v>
      </c>
    </row>
    <row r="14" spans="1:11" s="7" customFormat="1" ht="10.65" x14ac:dyDescent="0.2">
      <c r="B14" s="10"/>
      <c r="C14" s="10"/>
      <c r="H14" s="11">
        <v>300000</v>
      </c>
      <c r="I14" s="11">
        <v>32532</v>
      </c>
      <c r="J14" s="11">
        <v>37031</v>
      </c>
      <c r="K14" s="12">
        <f>(J14-I14)*F11+I14</f>
        <v>32532</v>
      </c>
    </row>
    <row r="15" spans="1:11" s="7" customFormat="1" ht="10.65" x14ac:dyDescent="0.2">
      <c r="A15" s="13"/>
      <c r="B15" s="10"/>
      <c r="C15" s="10"/>
    </row>
    <row r="16" spans="1:11" s="7" customFormat="1" ht="10.65" x14ac:dyDescent="0.2">
      <c r="A16" s="13"/>
      <c r="B16" s="10"/>
      <c r="C16" s="10"/>
      <c r="H16" s="14">
        <v>500000</v>
      </c>
      <c r="I16" s="14">
        <v>48195</v>
      </c>
      <c r="J16" s="14">
        <v>54861</v>
      </c>
      <c r="K16" s="12">
        <f>(J16-I16)*F11+I16</f>
        <v>48195</v>
      </c>
    </row>
    <row r="17" spans="1:12" s="7" customFormat="1" ht="10.65" x14ac:dyDescent="0.2">
      <c r="A17" s="13"/>
      <c r="B17" s="10"/>
      <c r="C17" s="10"/>
      <c r="H17" s="14"/>
      <c r="I17" s="14"/>
      <c r="J17" s="14"/>
      <c r="K17" s="12"/>
    </row>
    <row r="18" spans="1:12" s="7" customFormat="1" ht="10.65" x14ac:dyDescent="0.2">
      <c r="A18" s="13"/>
      <c r="B18" s="10"/>
      <c r="C18" s="10"/>
      <c r="H18" s="14"/>
      <c r="I18" s="14"/>
      <c r="J18" s="14"/>
      <c r="K18" s="12"/>
    </row>
    <row r="19" spans="1:12" x14ac:dyDescent="0.3">
      <c r="A19" s="15"/>
      <c r="B19" s="16"/>
      <c r="C19" s="16"/>
      <c r="H19" s="15"/>
      <c r="I19" s="15"/>
      <c r="J19" s="17"/>
      <c r="K19" s="12"/>
      <c r="L19" s="7"/>
    </row>
    <row r="20" spans="1:12" x14ac:dyDescent="0.3">
      <c r="A20" s="1" t="s">
        <v>8</v>
      </c>
      <c r="B20" s="16"/>
      <c r="C20" s="16"/>
    </row>
    <row r="21" spans="1:12" x14ac:dyDescent="0.3">
      <c r="A21" s="1"/>
      <c r="B21" s="16"/>
      <c r="C21" s="16"/>
    </row>
    <row r="22" spans="1:12" x14ac:dyDescent="0.3">
      <c r="A22" s="1" t="s">
        <v>57</v>
      </c>
      <c r="B22" s="16"/>
      <c r="C22" s="16"/>
    </row>
    <row r="23" spans="1:12" x14ac:dyDescent="0.3">
      <c r="A23" s="15"/>
      <c r="B23" s="16"/>
      <c r="C23" s="16"/>
    </row>
    <row r="24" spans="1:12" ht="15.05" customHeight="1" x14ac:dyDescent="0.3">
      <c r="A24" s="89" t="s">
        <v>9</v>
      </c>
      <c r="B24" s="89" t="s">
        <v>10</v>
      </c>
      <c r="C24" s="89"/>
      <c r="D24" s="91" t="s">
        <v>58</v>
      </c>
      <c r="E24" s="52"/>
      <c r="F24" s="52"/>
      <c r="G24" s="52"/>
      <c r="H24" s="52"/>
      <c r="I24" s="52"/>
      <c r="J24" s="52"/>
      <c r="K24" s="52"/>
    </row>
    <row r="25" spans="1:12" ht="32.25" customHeight="1" x14ac:dyDescent="0.3">
      <c r="A25" s="89"/>
      <c r="B25" s="45" t="s">
        <v>11</v>
      </c>
      <c r="C25" s="19" t="s">
        <v>12</v>
      </c>
      <c r="D25" s="92"/>
      <c r="E25" s="16"/>
      <c r="F25" s="90"/>
      <c r="G25" s="90"/>
      <c r="H25" s="90"/>
      <c r="I25" s="90"/>
      <c r="J25" s="90"/>
      <c r="K25" s="90"/>
    </row>
    <row r="26" spans="1:12" ht="30.05" customHeight="1" x14ac:dyDescent="0.3">
      <c r="A26" s="19" t="s">
        <v>13</v>
      </c>
      <c r="B26" s="20">
        <v>0.02</v>
      </c>
      <c r="C26" s="56"/>
      <c r="D26" s="20"/>
      <c r="E26" s="47"/>
      <c r="F26" s="80"/>
      <c r="G26" s="80"/>
      <c r="H26" s="80"/>
      <c r="I26" s="80"/>
      <c r="J26" s="80"/>
      <c r="K26" s="80"/>
    </row>
    <row r="27" spans="1:12" ht="30.05" customHeight="1" x14ac:dyDescent="0.3">
      <c r="A27" s="19" t="s">
        <v>14</v>
      </c>
      <c r="B27" s="20">
        <v>0.2</v>
      </c>
      <c r="C27" s="56"/>
      <c r="D27" s="20"/>
      <c r="E27" s="47"/>
      <c r="F27" s="80"/>
      <c r="G27" s="80"/>
      <c r="H27" s="80"/>
      <c r="I27" s="80"/>
      <c r="J27" s="80"/>
      <c r="K27" s="80"/>
    </row>
    <row r="28" spans="1:12" ht="30.05" customHeight="1" x14ac:dyDescent="0.3">
      <c r="A28" s="19" t="s">
        <v>15</v>
      </c>
      <c r="B28" s="20">
        <v>0.25</v>
      </c>
      <c r="C28" s="56"/>
      <c r="D28" s="20"/>
      <c r="E28" s="47"/>
      <c r="F28" s="80"/>
      <c r="G28" s="80"/>
      <c r="H28" s="80"/>
      <c r="I28" s="80"/>
      <c r="J28" s="80"/>
      <c r="K28" s="80"/>
    </row>
    <row r="29" spans="1:12" ht="30.05" customHeight="1" x14ac:dyDescent="0.3">
      <c r="A29" s="19" t="s">
        <v>16</v>
      </c>
      <c r="B29" s="20">
        <v>0.05</v>
      </c>
      <c r="C29" s="56"/>
      <c r="D29" s="20"/>
      <c r="E29" s="47"/>
      <c r="F29" s="80"/>
      <c r="G29" s="80"/>
      <c r="H29" s="80"/>
      <c r="I29" s="80"/>
      <c r="J29" s="80"/>
      <c r="K29" s="80"/>
    </row>
    <row r="30" spans="1:12" ht="30.05" customHeight="1" x14ac:dyDescent="0.3">
      <c r="A30" s="19" t="s">
        <v>17</v>
      </c>
      <c r="B30" s="20">
        <v>0.15</v>
      </c>
      <c r="C30" s="56"/>
      <c r="D30" s="20"/>
      <c r="E30" s="47"/>
      <c r="F30" s="80"/>
      <c r="G30" s="80"/>
      <c r="H30" s="80"/>
      <c r="I30" s="80"/>
      <c r="J30" s="80"/>
      <c r="K30" s="80"/>
    </row>
    <row r="31" spans="1:12" ht="30.05" customHeight="1" x14ac:dyDescent="0.3">
      <c r="A31" s="19" t="s">
        <v>18</v>
      </c>
      <c r="B31" s="20">
        <v>0.13</v>
      </c>
      <c r="C31" s="46"/>
      <c r="D31" s="46"/>
      <c r="E31" s="48"/>
      <c r="F31" s="80"/>
      <c r="G31" s="80"/>
      <c r="H31" s="80"/>
      <c r="I31" s="80"/>
      <c r="J31" s="80"/>
      <c r="K31" s="80"/>
    </row>
    <row r="32" spans="1:12" ht="30.05" customHeight="1" x14ac:dyDescent="0.3">
      <c r="A32" s="19" t="s">
        <v>19</v>
      </c>
      <c r="B32" s="20">
        <v>0.04</v>
      </c>
      <c r="C32" s="46"/>
      <c r="D32" s="46"/>
      <c r="E32" s="48"/>
      <c r="F32" s="80"/>
      <c r="G32" s="80"/>
      <c r="H32" s="80"/>
      <c r="I32" s="80"/>
      <c r="J32" s="80"/>
      <c r="K32" s="80"/>
    </row>
    <row r="33" spans="1:11" ht="30.05" customHeight="1" x14ac:dyDescent="0.3">
      <c r="A33" s="19" t="s">
        <v>20</v>
      </c>
      <c r="B33" s="20">
        <v>0.15</v>
      </c>
      <c r="C33" s="56"/>
      <c r="D33" s="20"/>
      <c r="E33" s="49"/>
      <c r="F33" s="80"/>
      <c r="G33" s="80"/>
      <c r="H33" s="80"/>
      <c r="I33" s="80"/>
      <c r="J33" s="80"/>
      <c r="K33" s="80"/>
    </row>
    <row r="34" spans="1:11" ht="30.05" customHeight="1" x14ac:dyDescent="0.3">
      <c r="A34" s="19" t="s">
        <v>21</v>
      </c>
      <c r="B34" s="20">
        <v>0.01</v>
      </c>
      <c r="C34" s="56"/>
      <c r="D34" s="20"/>
      <c r="E34" s="47"/>
      <c r="F34" s="80"/>
      <c r="G34" s="80"/>
      <c r="H34" s="80"/>
      <c r="I34" s="80"/>
      <c r="J34" s="80"/>
      <c r="K34" s="80"/>
    </row>
    <row r="35" spans="1:11" ht="30.05" customHeight="1" x14ac:dyDescent="0.3">
      <c r="A35" s="19" t="s">
        <v>12</v>
      </c>
      <c r="B35" s="20">
        <f>SUM(B26:B34)</f>
        <v>1</v>
      </c>
      <c r="C35" s="22">
        <f>SUM(C26:C34)</f>
        <v>0</v>
      </c>
      <c r="D35" s="53"/>
      <c r="E35" s="15"/>
      <c r="F35" s="15"/>
    </row>
    <row r="37" spans="1:11" ht="16.45" customHeight="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42</v>
      </c>
    </row>
    <row r="44" spans="1:11" x14ac:dyDescent="0.3">
      <c r="A44" s="26"/>
    </row>
    <row r="45" spans="1:11" ht="30.05" customHeight="1" x14ac:dyDescent="0.3">
      <c r="A45" s="100" t="s">
        <v>52</v>
      </c>
      <c r="B45" s="100"/>
      <c r="C45" s="100"/>
      <c r="D45" s="100"/>
      <c r="E45" s="27"/>
      <c r="F45" s="28"/>
      <c r="G45" s="85" t="s">
        <v>59</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100" t="s">
        <v>23</v>
      </c>
      <c r="B52" s="100"/>
      <c r="C52" s="100"/>
      <c r="D52" s="100"/>
      <c r="E52" s="27">
        <v>0.05</v>
      </c>
      <c r="F52" s="28"/>
      <c r="G52" s="85" t="s">
        <v>24</v>
      </c>
      <c r="H52" s="86"/>
      <c r="I52" s="101"/>
      <c r="J52" s="102">
        <f>E52*J48</f>
        <v>0</v>
      </c>
      <c r="K52" s="103"/>
    </row>
    <row r="54" spans="1:11" ht="15.65" thickBot="1" x14ac:dyDescent="0.35"/>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ht="15.05" customHeight="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row>
    <row r="64" spans="1:11" ht="30.05" customHeight="1" x14ac:dyDescent="0.3">
      <c r="A64" s="93" t="s">
        <v>62</v>
      </c>
      <c r="B64" s="93"/>
      <c r="C64" s="93"/>
      <c r="D64" s="93"/>
      <c r="E64" s="93"/>
      <c r="F64" s="93"/>
      <c r="G64" s="93"/>
      <c r="H64" s="93"/>
      <c r="I64" s="93"/>
      <c r="J64" s="54"/>
      <c r="K64" s="38"/>
    </row>
    <row r="65" spans="1:11" ht="30.05" customHeight="1" x14ac:dyDescent="0.3">
      <c r="A65" s="94" t="s">
        <v>63</v>
      </c>
      <c r="B65" s="95"/>
      <c r="C65" s="95"/>
      <c r="D65" s="95"/>
      <c r="E65" s="95"/>
      <c r="F65" s="95"/>
      <c r="G65" s="95"/>
      <c r="H65" s="95"/>
      <c r="I65" s="96"/>
      <c r="J65" s="54"/>
      <c r="K65" s="38"/>
    </row>
    <row r="66" spans="1:11" ht="30.05" customHeight="1" x14ac:dyDescent="0.3">
      <c r="A66" s="94" t="s">
        <v>64</v>
      </c>
      <c r="B66" s="95"/>
      <c r="C66" s="95"/>
      <c r="D66" s="95"/>
      <c r="E66" s="95"/>
      <c r="F66" s="95"/>
      <c r="G66" s="95"/>
      <c r="H66" s="95"/>
      <c r="I66" s="96"/>
      <c r="J66" s="54"/>
      <c r="K66" s="38"/>
    </row>
    <row r="67" spans="1:11" ht="30.05" customHeight="1" x14ac:dyDescent="0.3">
      <c r="A67" s="94" t="s">
        <v>65</v>
      </c>
      <c r="B67" s="95"/>
      <c r="C67" s="95"/>
      <c r="D67" s="95"/>
      <c r="E67" s="95"/>
      <c r="F67" s="95"/>
      <c r="G67" s="95"/>
      <c r="H67" s="95"/>
      <c r="I67" s="96"/>
      <c r="J67" s="54"/>
      <c r="K67" s="38"/>
    </row>
    <row r="68" spans="1:11" ht="30.05" customHeight="1" x14ac:dyDescent="0.3">
      <c r="A68" s="93"/>
      <c r="B68" s="93"/>
      <c r="C68" s="93"/>
      <c r="D68" s="93"/>
      <c r="E68" s="93"/>
      <c r="F68" s="93"/>
      <c r="G68" s="93"/>
      <c r="H68" s="93"/>
      <c r="I68" s="93"/>
      <c r="J68" s="54"/>
      <c r="K68" s="39"/>
    </row>
    <row r="69" spans="1:11" ht="30.05" customHeight="1" x14ac:dyDescent="0.3">
      <c r="A69" s="93"/>
      <c r="B69" s="93"/>
      <c r="C69" s="93"/>
      <c r="D69" s="93"/>
      <c r="E69" s="93"/>
      <c r="F69" s="93"/>
      <c r="G69" s="93"/>
      <c r="H69" s="93"/>
      <c r="I69" s="93"/>
      <c r="J69" s="54"/>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94"/>
      <c r="B73" s="95"/>
      <c r="C73" s="95"/>
      <c r="D73" s="95"/>
      <c r="E73" s="95"/>
      <c r="F73" s="95"/>
      <c r="G73" s="95"/>
      <c r="H73" s="95"/>
      <c r="I73" s="96"/>
      <c r="J73" s="55"/>
      <c r="K73" s="38"/>
    </row>
    <row r="74" spans="1:11" ht="30.05" customHeight="1" x14ac:dyDescent="0.3">
      <c r="A74" s="35"/>
      <c r="B74" s="35"/>
      <c r="C74" s="35"/>
      <c r="D74" s="35"/>
      <c r="E74" s="35"/>
      <c r="F74" s="35"/>
      <c r="G74" s="35"/>
      <c r="H74" s="35"/>
      <c r="I74" s="35"/>
      <c r="J74" s="58">
        <f>SUM(J64:J73)</f>
        <v>0</v>
      </c>
    </row>
    <row r="77" spans="1:11" ht="30.05" customHeight="1" x14ac:dyDescent="0.3">
      <c r="G77" s="85" t="s">
        <v>24</v>
      </c>
      <c r="H77" s="86"/>
      <c r="I77" s="86"/>
      <c r="J77" s="110">
        <f>J74*E52</f>
        <v>0</v>
      </c>
      <c r="K77" s="111"/>
    </row>
    <row r="78" spans="1:11" ht="15.65" thickBot="1" x14ac:dyDescent="0.35"/>
    <row r="79" spans="1:11" ht="30.05" customHeight="1" thickBot="1" x14ac:dyDescent="0.35">
      <c r="G79" s="81" t="s">
        <v>54</v>
      </c>
      <c r="H79" s="82"/>
      <c r="I79" s="82"/>
      <c r="J79" s="106">
        <f>J74+J77</f>
        <v>0</v>
      </c>
      <c r="K79" s="107"/>
    </row>
    <row r="93" spans="1:8" x14ac:dyDescent="0.3">
      <c r="A93" s="26" t="s">
        <v>28</v>
      </c>
      <c r="B93" s="105"/>
      <c r="C93" s="105"/>
      <c r="F93" t="s">
        <v>29</v>
      </c>
      <c r="G93" s="36"/>
      <c r="H93" s="36"/>
    </row>
  </sheetData>
  <sheetProtection selectLockedCells="1"/>
  <mergeCells count="46">
    <mergeCell ref="F33:K33"/>
    <mergeCell ref="F34:K34"/>
    <mergeCell ref="B93:C93"/>
    <mergeCell ref="J79:K79"/>
    <mergeCell ref="G79:I79"/>
    <mergeCell ref="G55:I55"/>
    <mergeCell ref="J55:K55"/>
    <mergeCell ref="A70:I70"/>
    <mergeCell ref="A71:I71"/>
    <mergeCell ref="G77:I77"/>
    <mergeCell ref="A73:I73"/>
    <mergeCell ref="A72:I72"/>
    <mergeCell ref="J77:K77"/>
    <mergeCell ref="A61:I63"/>
    <mergeCell ref="A64:I64"/>
    <mergeCell ref="A65:I65"/>
    <mergeCell ref="A69:I69"/>
    <mergeCell ref="A67:I67"/>
    <mergeCell ref="J40:K40"/>
    <mergeCell ref="G48:I48"/>
    <mergeCell ref="J48:K48"/>
    <mergeCell ref="A52:D52"/>
    <mergeCell ref="G52:I52"/>
    <mergeCell ref="J52:K52"/>
    <mergeCell ref="A45:D45"/>
    <mergeCell ref="G45:I45"/>
    <mergeCell ref="J45:K45"/>
    <mergeCell ref="G40:I40"/>
    <mergeCell ref="A66:I66"/>
    <mergeCell ref="A68:I68"/>
    <mergeCell ref="F32:K32"/>
    <mergeCell ref="A5:D5"/>
    <mergeCell ref="E5:F5"/>
    <mergeCell ref="A11:D11"/>
    <mergeCell ref="H11:I11"/>
    <mergeCell ref="J11:K11"/>
    <mergeCell ref="A24:A25"/>
    <mergeCell ref="B24:C24"/>
    <mergeCell ref="F25:K25"/>
    <mergeCell ref="F31:K31"/>
    <mergeCell ref="F26:K26"/>
    <mergeCell ref="F27:K27"/>
    <mergeCell ref="F28:K28"/>
    <mergeCell ref="D24:D25"/>
    <mergeCell ref="F29:K29"/>
    <mergeCell ref="F30:K30"/>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Ingenieurbauwerke Regenwasser
analog HOAI 2021 Teil 3, Abschnitt 3, § 41 ff.</oddHeader>
    <oddFooter>&amp;CSeite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5888-38F7-46FC-AADB-618DF1830553}">
  <sheetPr>
    <pageSetUpPr fitToPage="1"/>
  </sheetPr>
  <dimension ref="A1:L93"/>
  <sheetViews>
    <sheetView view="pageBreakPreview" zoomScaleNormal="115" zoomScaleSheetLayoutView="100" workbookViewId="0"/>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37</v>
      </c>
    </row>
    <row r="3" spans="1:11" x14ac:dyDescent="0.3">
      <c r="A3" s="1" t="s">
        <v>0</v>
      </c>
    </row>
    <row r="5" spans="1:11" ht="30.05" customHeight="1" x14ac:dyDescent="0.3">
      <c r="A5" s="81" t="s">
        <v>31</v>
      </c>
      <c r="B5" s="82"/>
      <c r="C5" s="82"/>
      <c r="D5" s="82"/>
      <c r="E5" s="83">
        <v>300300</v>
      </c>
      <c r="F5" s="84"/>
    </row>
    <row r="9" spans="1:11" ht="30.05" x14ac:dyDescent="0.3">
      <c r="A9" s="2" t="s">
        <v>45</v>
      </c>
      <c r="F9" s="3" t="s">
        <v>1</v>
      </c>
    </row>
    <row r="11" spans="1:11" ht="30.05" customHeight="1" x14ac:dyDescent="0.3">
      <c r="A11" s="85" t="s">
        <v>35</v>
      </c>
      <c r="B11" s="86"/>
      <c r="C11" s="86"/>
      <c r="D11" s="86"/>
      <c r="E11" s="4" t="s">
        <v>2</v>
      </c>
      <c r="F11" s="5"/>
      <c r="H11" s="81" t="s">
        <v>32</v>
      </c>
      <c r="I11" s="82"/>
      <c r="J11" s="87">
        <f>((K16-K14)*(E5-H14)/(H16-H14))+K14</f>
        <v>32555.494500000001</v>
      </c>
      <c r="K11" s="88"/>
    </row>
    <row r="13" spans="1:11" s="7" customFormat="1" ht="10.65" x14ac:dyDescent="0.2">
      <c r="A13" s="6" t="s">
        <v>3</v>
      </c>
      <c r="H13" s="8" t="s">
        <v>4</v>
      </c>
      <c r="I13" s="8" t="s">
        <v>5</v>
      </c>
      <c r="J13" s="8" t="s">
        <v>6</v>
      </c>
      <c r="K13" s="9" t="s">
        <v>7</v>
      </c>
    </row>
    <row r="14" spans="1:11" s="7" customFormat="1" ht="10.65" x14ac:dyDescent="0.2">
      <c r="B14" s="10"/>
      <c r="C14" s="10"/>
      <c r="H14" s="11">
        <v>300000</v>
      </c>
      <c r="I14" s="11">
        <v>32532</v>
      </c>
      <c r="J14" s="11">
        <v>37031</v>
      </c>
      <c r="K14" s="12">
        <f>(J14-I14)*F11+I14</f>
        <v>32532</v>
      </c>
    </row>
    <row r="15" spans="1:11" s="7" customFormat="1" ht="10.65" x14ac:dyDescent="0.2">
      <c r="A15" s="13"/>
      <c r="B15" s="10"/>
      <c r="C15" s="10"/>
    </row>
    <row r="16" spans="1:11" s="7" customFormat="1" ht="10.65" x14ac:dyDescent="0.2">
      <c r="A16" s="13"/>
      <c r="B16" s="10"/>
      <c r="C16" s="10"/>
      <c r="H16" s="14">
        <v>500000</v>
      </c>
      <c r="I16" s="14">
        <v>48195</v>
      </c>
      <c r="J16" s="14">
        <v>54861</v>
      </c>
      <c r="K16" s="12">
        <f>(J16-I16)*F11+I16</f>
        <v>48195</v>
      </c>
    </row>
    <row r="17" spans="1:12" x14ac:dyDescent="0.3">
      <c r="A17" s="15"/>
      <c r="B17" s="16"/>
      <c r="C17" s="16"/>
      <c r="H17" s="15"/>
      <c r="I17" s="15"/>
      <c r="J17" s="17"/>
      <c r="K17" s="12"/>
      <c r="L17" s="7"/>
    </row>
    <row r="18" spans="1:12" x14ac:dyDescent="0.3">
      <c r="A18" s="15"/>
      <c r="B18" s="16"/>
      <c r="C18" s="16"/>
      <c r="K18" s="17"/>
    </row>
    <row r="19" spans="1:12" x14ac:dyDescent="0.3">
      <c r="A19" s="15"/>
      <c r="B19" s="16"/>
      <c r="C19" s="16"/>
    </row>
    <row r="20" spans="1:12" x14ac:dyDescent="0.3">
      <c r="A20" s="1" t="s">
        <v>8</v>
      </c>
      <c r="B20" s="16"/>
      <c r="C20" s="16"/>
    </row>
    <row r="21" spans="1:12" x14ac:dyDescent="0.3">
      <c r="A21" s="1"/>
      <c r="B21" s="16"/>
      <c r="C21" s="16"/>
    </row>
    <row r="22" spans="1:12" x14ac:dyDescent="0.3">
      <c r="A22" s="1" t="s">
        <v>57</v>
      </c>
      <c r="B22" s="16"/>
      <c r="C22" s="16"/>
    </row>
    <row r="23" spans="1:12" x14ac:dyDescent="0.3">
      <c r="A23" s="15"/>
      <c r="B23" s="16"/>
      <c r="C23" s="16"/>
    </row>
    <row r="24" spans="1:12" ht="15.05" customHeight="1" x14ac:dyDescent="0.3">
      <c r="A24" s="89" t="s">
        <v>9</v>
      </c>
      <c r="B24" s="89" t="s">
        <v>10</v>
      </c>
      <c r="C24" s="89"/>
      <c r="D24" s="91" t="s">
        <v>58</v>
      </c>
      <c r="E24" s="52"/>
      <c r="F24" s="52"/>
      <c r="G24" s="52"/>
      <c r="H24" s="52"/>
      <c r="I24" s="52"/>
      <c r="J24" s="52"/>
      <c r="K24" s="52"/>
    </row>
    <row r="25" spans="1:12" ht="30.7" customHeight="1" x14ac:dyDescent="0.3">
      <c r="A25" s="89"/>
      <c r="B25" s="45" t="s">
        <v>11</v>
      </c>
      <c r="C25" s="19" t="s">
        <v>12</v>
      </c>
      <c r="D25" s="92"/>
      <c r="E25" s="16"/>
      <c r="F25" s="90"/>
      <c r="G25" s="90"/>
      <c r="H25" s="90"/>
      <c r="I25" s="90"/>
      <c r="J25" s="90"/>
      <c r="K25" s="90"/>
    </row>
    <row r="26" spans="1:12" ht="30.05" customHeight="1" x14ac:dyDescent="0.3">
      <c r="A26" s="19" t="s">
        <v>13</v>
      </c>
      <c r="B26" s="20">
        <v>0.02</v>
      </c>
      <c r="C26" s="56"/>
      <c r="D26" s="20"/>
      <c r="E26" s="47"/>
      <c r="F26" s="80"/>
      <c r="G26" s="80"/>
      <c r="H26" s="80"/>
      <c r="I26" s="80"/>
      <c r="J26" s="80"/>
      <c r="K26" s="80"/>
    </row>
    <row r="27" spans="1:12" ht="30.05" customHeight="1" x14ac:dyDescent="0.3">
      <c r="A27" s="19" t="s">
        <v>14</v>
      </c>
      <c r="B27" s="20">
        <v>0.2</v>
      </c>
      <c r="C27" s="56"/>
      <c r="D27" s="20"/>
      <c r="E27" s="47"/>
      <c r="F27" s="80"/>
      <c r="G27" s="80"/>
      <c r="H27" s="80"/>
      <c r="I27" s="80"/>
      <c r="J27" s="80"/>
      <c r="K27" s="80"/>
    </row>
    <row r="28" spans="1:12" ht="30.05" customHeight="1" x14ac:dyDescent="0.3">
      <c r="A28" s="19" t="s">
        <v>15</v>
      </c>
      <c r="B28" s="20">
        <v>0.25</v>
      </c>
      <c r="C28" s="56"/>
      <c r="D28" s="20"/>
      <c r="E28" s="47"/>
      <c r="F28" s="80"/>
      <c r="G28" s="80"/>
      <c r="H28" s="80"/>
      <c r="I28" s="80"/>
      <c r="J28" s="80"/>
      <c r="K28" s="80"/>
    </row>
    <row r="29" spans="1:12" ht="30.05" customHeight="1" x14ac:dyDescent="0.3">
      <c r="A29" s="19" t="s">
        <v>16</v>
      </c>
      <c r="B29" s="20">
        <v>0.05</v>
      </c>
      <c r="C29" s="56"/>
      <c r="D29" s="20"/>
      <c r="E29" s="47"/>
      <c r="F29" s="80"/>
      <c r="G29" s="80"/>
      <c r="H29" s="80"/>
      <c r="I29" s="80"/>
      <c r="J29" s="80"/>
      <c r="K29" s="80"/>
    </row>
    <row r="30" spans="1:12" ht="30.05" customHeight="1" x14ac:dyDescent="0.3">
      <c r="A30" s="19" t="s">
        <v>17</v>
      </c>
      <c r="B30" s="20">
        <v>0.15</v>
      </c>
      <c r="C30" s="56"/>
      <c r="D30" s="20"/>
      <c r="E30" s="47"/>
      <c r="F30" s="80"/>
      <c r="G30" s="80"/>
      <c r="H30" s="80"/>
      <c r="I30" s="80"/>
      <c r="J30" s="80"/>
      <c r="K30" s="80"/>
    </row>
    <row r="31" spans="1:12" ht="30.05" customHeight="1" x14ac:dyDescent="0.3">
      <c r="A31" s="19" t="s">
        <v>18</v>
      </c>
      <c r="B31" s="20">
        <v>0.13</v>
      </c>
      <c r="C31" s="46"/>
      <c r="D31" s="46"/>
      <c r="E31" s="48"/>
      <c r="F31" s="80"/>
      <c r="G31" s="80"/>
      <c r="H31" s="80"/>
      <c r="I31" s="80"/>
      <c r="J31" s="80"/>
      <c r="K31" s="80"/>
    </row>
    <row r="32" spans="1:12" ht="30.05" customHeight="1" x14ac:dyDescent="0.3">
      <c r="A32" s="19" t="s">
        <v>19</v>
      </c>
      <c r="B32" s="20">
        <v>0.04</v>
      </c>
      <c r="C32" s="46"/>
      <c r="D32" s="46"/>
      <c r="E32" s="48"/>
      <c r="F32" s="80"/>
      <c r="G32" s="80"/>
      <c r="H32" s="80"/>
      <c r="I32" s="80"/>
      <c r="J32" s="80"/>
      <c r="K32" s="80"/>
    </row>
    <row r="33" spans="1:11" ht="30.05" customHeight="1" x14ac:dyDescent="0.3">
      <c r="A33" s="19" t="s">
        <v>20</v>
      </c>
      <c r="B33" s="20">
        <v>0.15</v>
      </c>
      <c r="C33" s="56"/>
      <c r="D33" s="20"/>
      <c r="E33" s="49"/>
      <c r="F33" s="80"/>
      <c r="G33" s="80"/>
      <c r="H33" s="80"/>
      <c r="I33" s="80"/>
      <c r="J33" s="80"/>
      <c r="K33" s="80"/>
    </row>
    <row r="34" spans="1:11" ht="30.05" customHeight="1" x14ac:dyDescent="0.3">
      <c r="A34" s="19" t="s">
        <v>21</v>
      </c>
      <c r="B34" s="20">
        <v>0.01</v>
      </c>
      <c r="C34" s="56"/>
      <c r="D34" s="20"/>
      <c r="E34" s="47"/>
      <c r="F34" s="80"/>
      <c r="G34" s="80"/>
      <c r="H34" s="80"/>
      <c r="I34" s="80"/>
      <c r="J34" s="80"/>
      <c r="K34" s="80"/>
    </row>
    <row r="35" spans="1:11" ht="30.05" customHeight="1" x14ac:dyDescent="0.3">
      <c r="A35" s="19" t="s">
        <v>12</v>
      </c>
      <c r="B35" s="20">
        <f>SUM(B26:B34)</f>
        <v>1</v>
      </c>
      <c r="C35" s="22">
        <f>SUM(C26:C34)</f>
        <v>0</v>
      </c>
      <c r="D35" s="53"/>
      <c r="E35" s="15"/>
      <c r="F35" s="15"/>
    </row>
    <row r="37" spans="1:11" ht="16.45" customHeight="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42</v>
      </c>
    </row>
    <row r="44" spans="1:11" x14ac:dyDescent="0.3">
      <c r="A44" s="26"/>
    </row>
    <row r="45" spans="1:11" ht="30.05" customHeight="1" x14ac:dyDescent="0.3">
      <c r="A45" s="100" t="s">
        <v>52</v>
      </c>
      <c r="B45" s="100"/>
      <c r="C45" s="100"/>
      <c r="D45" s="100"/>
      <c r="E45" s="27"/>
      <c r="F45" s="28"/>
      <c r="G45" s="85" t="s">
        <v>59</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100" t="s">
        <v>23</v>
      </c>
      <c r="B52" s="100"/>
      <c r="C52" s="100"/>
      <c r="D52" s="100"/>
      <c r="E52" s="27"/>
      <c r="F52" s="28"/>
      <c r="G52" s="85" t="s">
        <v>24</v>
      </c>
      <c r="H52" s="86"/>
      <c r="I52" s="101"/>
      <c r="J52" s="102">
        <f>E52*J48</f>
        <v>0</v>
      </c>
      <c r="K52" s="103"/>
    </row>
    <row r="54" spans="1:11" ht="15.65" thickBot="1" x14ac:dyDescent="0.35"/>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ht="15.05" customHeight="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row>
    <row r="64" spans="1:11" ht="30.05" customHeight="1" x14ac:dyDescent="0.3">
      <c r="A64" s="93" t="s">
        <v>62</v>
      </c>
      <c r="B64" s="93"/>
      <c r="C64" s="93"/>
      <c r="D64" s="93"/>
      <c r="E64" s="93"/>
      <c r="F64" s="93"/>
      <c r="G64" s="93"/>
      <c r="H64" s="93"/>
      <c r="I64" s="93"/>
      <c r="J64" s="54"/>
      <c r="K64" s="38"/>
    </row>
    <row r="65" spans="1:11" ht="30.05" customHeight="1" x14ac:dyDescent="0.3">
      <c r="A65" s="94" t="s">
        <v>63</v>
      </c>
      <c r="B65" s="95"/>
      <c r="C65" s="95"/>
      <c r="D65" s="95"/>
      <c r="E65" s="95"/>
      <c r="F65" s="95"/>
      <c r="G65" s="95"/>
      <c r="H65" s="95"/>
      <c r="I65" s="96"/>
      <c r="J65" s="54"/>
      <c r="K65" s="38"/>
    </row>
    <row r="66" spans="1:11" ht="30.05" customHeight="1" x14ac:dyDescent="0.3">
      <c r="A66" s="94" t="s">
        <v>64</v>
      </c>
      <c r="B66" s="95"/>
      <c r="C66" s="95"/>
      <c r="D66" s="95"/>
      <c r="E66" s="95"/>
      <c r="F66" s="95"/>
      <c r="G66" s="95"/>
      <c r="H66" s="95"/>
      <c r="I66" s="96"/>
      <c r="J66" s="54"/>
      <c r="K66" s="38"/>
    </row>
    <row r="67" spans="1:11" ht="30.05" customHeight="1" x14ac:dyDescent="0.3">
      <c r="A67" s="94" t="s">
        <v>65</v>
      </c>
      <c r="B67" s="95"/>
      <c r="C67" s="95"/>
      <c r="D67" s="95"/>
      <c r="E67" s="95"/>
      <c r="F67" s="95"/>
      <c r="G67" s="95"/>
      <c r="H67" s="95"/>
      <c r="I67" s="96"/>
      <c r="J67" s="54"/>
      <c r="K67" s="38"/>
    </row>
    <row r="68" spans="1:11" ht="30.05" customHeight="1" x14ac:dyDescent="0.3">
      <c r="A68" s="93"/>
      <c r="B68" s="93"/>
      <c r="C68" s="93"/>
      <c r="D68" s="93"/>
      <c r="E68" s="93"/>
      <c r="F68" s="93"/>
      <c r="G68" s="93"/>
      <c r="H68" s="93"/>
      <c r="I68" s="93"/>
      <c r="J68" s="54"/>
      <c r="K68" s="39"/>
    </row>
    <row r="69" spans="1:11" ht="30.05" customHeight="1" x14ac:dyDescent="0.3">
      <c r="A69" s="93"/>
      <c r="B69" s="93"/>
      <c r="C69" s="93"/>
      <c r="D69" s="93"/>
      <c r="E69" s="93"/>
      <c r="F69" s="93"/>
      <c r="G69" s="93"/>
      <c r="H69" s="93"/>
      <c r="I69" s="93"/>
      <c r="J69" s="54"/>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94"/>
      <c r="B73" s="95"/>
      <c r="C73" s="95"/>
      <c r="D73" s="95"/>
      <c r="E73" s="95"/>
      <c r="F73" s="95"/>
      <c r="G73" s="95"/>
      <c r="H73" s="95"/>
      <c r="I73" s="96"/>
      <c r="J73" s="55"/>
      <c r="K73" s="38"/>
    </row>
    <row r="74" spans="1:11" ht="30.05" customHeight="1" x14ac:dyDescent="0.3">
      <c r="A74" s="35"/>
      <c r="B74" s="35"/>
      <c r="C74" s="35"/>
      <c r="D74" s="35"/>
      <c r="E74" s="35"/>
      <c r="F74" s="35"/>
      <c r="G74" s="35"/>
      <c r="H74" s="35"/>
      <c r="I74" s="35"/>
      <c r="J74" s="58">
        <f>SUM(J64:J73)</f>
        <v>0</v>
      </c>
    </row>
    <row r="77" spans="1:11" ht="30.05" customHeight="1" x14ac:dyDescent="0.3">
      <c r="G77" s="85" t="s">
        <v>24</v>
      </c>
      <c r="H77" s="86"/>
      <c r="I77" s="86"/>
      <c r="J77" s="110">
        <f>J74*E52</f>
        <v>0</v>
      </c>
      <c r="K77" s="111"/>
    </row>
    <row r="78" spans="1:11" ht="15.65" thickBot="1" x14ac:dyDescent="0.35"/>
    <row r="79" spans="1:11" ht="30.05" customHeight="1" thickBot="1" x14ac:dyDescent="0.35">
      <c r="G79" s="81" t="s">
        <v>54</v>
      </c>
      <c r="H79" s="82"/>
      <c r="I79" s="82"/>
      <c r="J79" s="106">
        <f>J74+J77</f>
        <v>0</v>
      </c>
      <c r="K79" s="107"/>
    </row>
    <row r="93" spans="1:8" x14ac:dyDescent="0.3">
      <c r="A93" s="26" t="s">
        <v>28</v>
      </c>
      <c r="B93" s="105"/>
      <c r="C93" s="105"/>
      <c r="F93" t="s">
        <v>29</v>
      </c>
      <c r="G93" s="36"/>
      <c r="H93" s="36"/>
    </row>
  </sheetData>
  <sheetProtection selectLockedCells="1"/>
  <mergeCells count="46">
    <mergeCell ref="A24:A25"/>
    <mergeCell ref="B24:C24"/>
    <mergeCell ref="F25:K25"/>
    <mergeCell ref="A5:D5"/>
    <mergeCell ref="E5:F5"/>
    <mergeCell ref="A11:D11"/>
    <mergeCell ref="H11:I11"/>
    <mergeCell ref="J11:K11"/>
    <mergeCell ref="D24:D25"/>
    <mergeCell ref="A45:D45"/>
    <mergeCell ref="G45:I45"/>
    <mergeCell ref="J45:K45"/>
    <mergeCell ref="F26:K26"/>
    <mergeCell ref="F27:K27"/>
    <mergeCell ref="F28:K28"/>
    <mergeCell ref="F29:K29"/>
    <mergeCell ref="F30:K30"/>
    <mergeCell ref="F31:K31"/>
    <mergeCell ref="F32:K32"/>
    <mergeCell ref="F33:K33"/>
    <mergeCell ref="F34:K34"/>
    <mergeCell ref="G40:I40"/>
    <mergeCell ref="J40:K40"/>
    <mergeCell ref="A68:I68"/>
    <mergeCell ref="G48:I48"/>
    <mergeCell ref="J48:K48"/>
    <mergeCell ref="A52:D52"/>
    <mergeCell ref="G52:I52"/>
    <mergeCell ref="J52:K52"/>
    <mergeCell ref="G55:I55"/>
    <mergeCell ref="J55:K55"/>
    <mergeCell ref="A61:I63"/>
    <mergeCell ref="A64:I64"/>
    <mergeCell ref="A65:I65"/>
    <mergeCell ref="A66:I66"/>
    <mergeCell ref="A67:I67"/>
    <mergeCell ref="J77:K77"/>
    <mergeCell ref="G79:I79"/>
    <mergeCell ref="J79:K79"/>
    <mergeCell ref="B93:C93"/>
    <mergeCell ref="A69:I69"/>
    <mergeCell ref="A70:I70"/>
    <mergeCell ref="A71:I71"/>
    <mergeCell ref="A72:I72"/>
    <mergeCell ref="A73:I73"/>
    <mergeCell ref="G77:I77"/>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Ingenieurbauwerke Schmutzwasser 
analog HOAI 2021 Teil 3, Abschnitt 3, § 41 ff.</oddHeader>
    <oddFooter>&amp;CSeite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CE51-912F-418D-96AD-77E07B7D7F38}">
  <sheetPr>
    <pageSetUpPr fitToPage="1"/>
  </sheetPr>
  <dimension ref="A1:L93"/>
  <sheetViews>
    <sheetView view="pageBreakPreview" zoomScaleNormal="115" zoomScaleSheetLayoutView="100" workbookViewId="0"/>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38</v>
      </c>
    </row>
    <row r="3" spans="1:11" x14ac:dyDescent="0.3">
      <c r="A3" s="1" t="s">
        <v>0</v>
      </c>
    </row>
    <row r="5" spans="1:11" ht="30.05" customHeight="1" x14ac:dyDescent="0.3">
      <c r="A5" s="81" t="s">
        <v>31</v>
      </c>
      <c r="B5" s="82"/>
      <c r="C5" s="82"/>
      <c r="D5" s="82"/>
      <c r="E5" s="83">
        <v>143000</v>
      </c>
      <c r="F5" s="84"/>
    </row>
    <row r="9" spans="1:11" ht="30.05" x14ac:dyDescent="0.3">
      <c r="A9" s="2" t="s">
        <v>45</v>
      </c>
      <c r="F9" s="3" t="s">
        <v>1</v>
      </c>
    </row>
    <row r="11" spans="1:11" ht="30.05" customHeight="1" x14ac:dyDescent="0.3">
      <c r="A11" s="85" t="s">
        <v>35</v>
      </c>
      <c r="B11" s="86"/>
      <c r="C11" s="86"/>
      <c r="D11" s="86"/>
      <c r="E11" s="4" t="s">
        <v>2</v>
      </c>
      <c r="F11" s="5"/>
      <c r="H11" s="81" t="s">
        <v>32</v>
      </c>
      <c r="I11" s="82"/>
      <c r="J11" s="87">
        <f>((K16-K14)*(E5-H14)/(H16-H14))+K14</f>
        <v>18340.36</v>
      </c>
      <c r="K11" s="88"/>
    </row>
    <row r="13" spans="1:11" s="7" customFormat="1" ht="10.65" x14ac:dyDescent="0.2">
      <c r="A13" s="6" t="s">
        <v>3</v>
      </c>
      <c r="H13" s="8" t="s">
        <v>4</v>
      </c>
      <c r="I13" s="8" t="s">
        <v>5</v>
      </c>
      <c r="J13" s="8" t="s">
        <v>6</v>
      </c>
      <c r="K13" s="9" t="s">
        <v>7</v>
      </c>
    </row>
    <row r="14" spans="1:11" s="7" customFormat="1" ht="10.65" x14ac:dyDescent="0.2">
      <c r="B14" s="10"/>
      <c r="C14" s="10"/>
      <c r="H14" s="11">
        <v>100000</v>
      </c>
      <c r="I14" s="11">
        <v>13932</v>
      </c>
      <c r="J14" s="11">
        <v>15859</v>
      </c>
      <c r="K14" s="12">
        <f>(J14-I14)*F11+I14</f>
        <v>13932</v>
      </c>
    </row>
    <row r="15" spans="1:11" s="7" customFormat="1" ht="10.65" x14ac:dyDescent="0.2">
      <c r="A15" s="13"/>
      <c r="B15" s="10"/>
      <c r="C15" s="10"/>
    </row>
    <row r="16" spans="1:11" s="7" customFormat="1" ht="10.65" x14ac:dyDescent="0.2">
      <c r="A16" s="13"/>
      <c r="B16" s="10"/>
      <c r="C16" s="10"/>
      <c r="H16" s="14">
        <v>150000</v>
      </c>
      <c r="I16" s="14">
        <v>19058</v>
      </c>
      <c r="J16" s="14">
        <v>21693</v>
      </c>
      <c r="K16" s="12">
        <f>(J16-I16)*F11+I16</f>
        <v>19058</v>
      </c>
    </row>
    <row r="17" spans="1:12" x14ac:dyDescent="0.3">
      <c r="A17" s="15"/>
      <c r="B17" s="16"/>
      <c r="C17" s="16"/>
      <c r="H17" s="15"/>
      <c r="I17" s="15"/>
      <c r="J17" s="17"/>
      <c r="K17" s="12"/>
      <c r="L17" s="7"/>
    </row>
    <row r="18" spans="1:12" x14ac:dyDescent="0.3">
      <c r="A18" s="15"/>
      <c r="B18" s="16"/>
      <c r="C18" s="16"/>
      <c r="K18" s="17"/>
    </row>
    <row r="19" spans="1:12" x14ac:dyDescent="0.3">
      <c r="A19" s="15"/>
      <c r="B19" s="16"/>
      <c r="C19" s="16"/>
    </row>
    <row r="20" spans="1:12" x14ac:dyDescent="0.3">
      <c r="A20" s="1" t="s">
        <v>8</v>
      </c>
      <c r="B20" s="16"/>
      <c r="C20" s="16"/>
    </row>
    <row r="21" spans="1:12" x14ac:dyDescent="0.3">
      <c r="A21" s="1"/>
      <c r="B21" s="16"/>
      <c r="C21" s="16"/>
    </row>
    <row r="22" spans="1:12" x14ac:dyDescent="0.3">
      <c r="A22" s="1" t="s">
        <v>57</v>
      </c>
      <c r="B22" s="16"/>
      <c r="C22" s="16"/>
    </row>
    <row r="23" spans="1:12" x14ac:dyDescent="0.3">
      <c r="A23" s="15"/>
      <c r="B23" s="16"/>
      <c r="C23" s="16"/>
    </row>
    <row r="24" spans="1:12" ht="15.05" customHeight="1" x14ac:dyDescent="0.3">
      <c r="A24" s="89" t="s">
        <v>9</v>
      </c>
      <c r="B24" s="89" t="s">
        <v>10</v>
      </c>
      <c r="C24" s="89"/>
      <c r="D24" s="91" t="s">
        <v>58</v>
      </c>
      <c r="E24" s="52"/>
      <c r="F24" s="52"/>
      <c r="G24" s="52"/>
      <c r="H24" s="52"/>
      <c r="I24" s="52"/>
      <c r="J24" s="52"/>
      <c r="K24" s="52"/>
    </row>
    <row r="25" spans="1:12" ht="30.7" customHeight="1" x14ac:dyDescent="0.3">
      <c r="A25" s="89"/>
      <c r="B25" s="45" t="s">
        <v>11</v>
      </c>
      <c r="C25" s="19" t="s">
        <v>12</v>
      </c>
      <c r="D25" s="92"/>
      <c r="E25" s="16"/>
      <c r="F25" s="90"/>
      <c r="G25" s="90"/>
      <c r="H25" s="90"/>
      <c r="I25" s="90"/>
      <c r="J25" s="90"/>
      <c r="K25" s="90"/>
    </row>
    <row r="26" spans="1:12" ht="30.05" customHeight="1" x14ac:dyDescent="0.3">
      <c r="A26" s="19" t="s">
        <v>13</v>
      </c>
      <c r="B26" s="20">
        <v>0.02</v>
      </c>
      <c r="C26" s="56"/>
      <c r="D26" s="20"/>
      <c r="E26" s="47"/>
      <c r="F26" s="80"/>
      <c r="G26" s="80"/>
      <c r="H26" s="80"/>
      <c r="I26" s="80"/>
      <c r="J26" s="80"/>
      <c r="K26" s="80"/>
    </row>
    <row r="27" spans="1:12" ht="30.05" customHeight="1" x14ac:dyDescent="0.3">
      <c r="A27" s="19" t="s">
        <v>14</v>
      </c>
      <c r="B27" s="20">
        <v>0.2</v>
      </c>
      <c r="C27" s="56"/>
      <c r="D27" s="20"/>
      <c r="E27" s="47"/>
      <c r="F27" s="80"/>
      <c r="G27" s="80"/>
      <c r="H27" s="80"/>
      <c r="I27" s="80"/>
      <c r="J27" s="80"/>
      <c r="K27" s="80"/>
    </row>
    <row r="28" spans="1:12" ht="30.05" customHeight="1" x14ac:dyDescent="0.3">
      <c r="A28" s="19" t="s">
        <v>15</v>
      </c>
      <c r="B28" s="20">
        <v>0.25</v>
      </c>
      <c r="C28" s="56"/>
      <c r="D28" s="20"/>
      <c r="E28" s="47"/>
      <c r="F28" s="80"/>
      <c r="G28" s="80"/>
      <c r="H28" s="80"/>
      <c r="I28" s="80"/>
      <c r="J28" s="80"/>
      <c r="K28" s="80"/>
    </row>
    <row r="29" spans="1:12" ht="30.05" customHeight="1" x14ac:dyDescent="0.3">
      <c r="A29" s="19" t="s">
        <v>16</v>
      </c>
      <c r="B29" s="20">
        <v>0.05</v>
      </c>
      <c r="C29" s="56"/>
      <c r="D29" s="20"/>
      <c r="E29" s="47"/>
      <c r="F29" s="80"/>
      <c r="G29" s="80"/>
      <c r="H29" s="80"/>
      <c r="I29" s="80"/>
      <c r="J29" s="80"/>
      <c r="K29" s="80"/>
    </row>
    <row r="30" spans="1:12" ht="30.05" customHeight="1" x14ac:dyDescent="0.3">
      <c r="A30" s="19" t="s">
        <v>17</v>
      </c>
      <c r="B30" s="20">
        <v>0.15</v>
      </c>
      <c r="C30" s="56"/>
      <c r="D30" s="20"/>
      <c r="E30" s="47"/>
      <c r="F30" s="80"/>
      <c r="G30" s="80"/>
      <c r="H30" s="80"/>
      <c r="I30" s="80"/>
      <c r="J30" s="80"/>
      <c r="K30" s="80"/>
    </row>
    <row r="31" spans="1:12" ht="30.05" customHeight="1" x14ac:dyDescent="0.3">
      <c r="A31" s="19" t="s">
        <v>18</v>
      </c>
      <c r="B31" s="20">
        <v>0.13</v>
      </c>
      <c r="C31" s="46"/>
      <c r="D31" s="46"/>
      <c r="E31" s="48"/>
      <c r="F31" s="80"/>
      <c r="G31" s="80"/>
      <c r="H31" s="80"/>
      <c r="I31" s="80"/>
      <c r="J31" s="80"/>
      <c r="K31" s="80"/>
    </row>
    <row r="32" spans="1:12" ht="30.05" customHeight="1" x14ac:dyDescent="0.3">
      <c r="A32" s="19" t="s">
        <v>19</v>
      </c>
      <c r="B32" s="20">
        <v>0.04</v>
      </c>
      <c r="C32" s="46"/>
      <c r="D32" s="46"/>
      <c r="E32" s="48"/>
      <c r="F32" s="80"/>
      <c r="G32" s="80"/>
      <c r="H32" s="80"/>
      <c r="I32" s="80"/>
      <c r="J32" s="80"/>
      <c r="K32" s="80"/>
    </row>
    <row r="33" spans="1:11" ht="30.05" customHeight="1" x14ac:dyDescent="0.3">
      <c r="A33" s="19" t="s">
        <v>20</v>
      </c>
      <c r="B33" s="20">
        <v>0.15</v>
      </c>
      <c r="C33" s="56"/>
      <c r="D33" s="20"/>
      <c r="E33" s="49"/>
      <c r="F33" s="80"/>
      <c r="G33" s="80"/>
      <c r="H33" s="80"/>
      <c r="I33" s="80"/>
      <c r="J33" s="80"/>
      <c r="K33" s="80"/>
    </row>
    <row r="34" spans="1:11" ht="30.05" customHeight="1" x14ac:dyDescent="0.3">
      <c r="A34" s="19" t="s">
        <v>21</v>
      </c>
      <c r="B34" s="20">
        <v>0.01</v>
      </c>
      <c r="C34" s="56"/>
      <c r="D34" s="20"/>
      <c r="E34" s="47"/>
      <c r="F34" s="80"/>
      <c r="G34" s="80"/>
      <c r="H34" s="80"/>
      <c r="I34" s="80"/>
      <c r="J34" s="80"/>
      <c r="K34" s="80"/>
    </row>
    <row r="35" spans="1:11" ht="30.05" customHeight="1" x14ac:dyDescent="0.3">
      <c r="A35" s="19" t="s">
        <v>12</v>
      </c>
      <c r="B35" s="20">
        <f>SUM(B26:B34)</f>
        <v>1</v>
      </c>
      <c r="C35" s="22">
        <f>SUM(C26:C34)</f>
        <v>0</v>
      </c>
      <c r="D35" s="53"/>
      <c r="E35" s="15"/>
      <c r="F35" s="15"/>
    </row>
    <row r="37" spans="1:11" ht="16.45" customHeight="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42</v>
      </c>
    </row>
    <row r="44" spans="1:11" x14ac:dyDescent="0.3">
      <c r="A44" s="26"/>
    </row>
    <row r="45" spans="1:11" ht="30.05" customHeight="1" x14ac:dyDescent="0.3">
      <c r="A45" s="100" t="s">
        <v>52</v>
      </c>
      <c r="B45" s="100"/>
      <c r="C45" s="100"/>
      <c r="D45" s="100"/>
      <c r="E45" s="27"/>
      <c r="F45" s="28"/>
      <c r="G45" s="85" t="s">
        <v>59</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100" t="s">
        <v>23</v>
      </c>
      <c r="B52" s="100"/>
      <c r="C52" s="100"/>
      <c r="D52" s="100"/>
      <c r="E52" s="27"/>
      <c r="F52" s="28"/>
      <c r="G52" s="85" t="s">
        <v>24</v>
      </c>
      <c r="H52" s="86"/>
      <c r="I52" s="101"/>
      <c r="J52" s="102">
        <f>E52*J48</f>
        <v>0</v>
      </c>
      <c r="K52" s="103"/>
    </row>
    <row r="54" spans="1:11" ht="15.65" thickBot="1" x14ac:dyDescent="0.35"/>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ht="15.05" customHeight="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row>
    <row r="64" spans="1:11" ht="30.05" customHeight="1" x14ac:dyDescent="0.3">
      <c r="A64" s="93" t="s">
        <v>62</v>
      </c>
      <c r="B64" s="93"/>
      <c r="C64" s="93"/>
      <c r="D64" s="93"/>
      <c r="E64" s="93"/>
      <c r="F64" s="93"/>
      <c r="G64" s="93"/>
      <c r="H64" s="93"/>
      <c r="I64" s="93"/>
      <c r="J64" s="54"/>
      <c r="K64" s="38"/>
    </row>
    <row r="65" spans="1:11" ht="30.05" customHeight="1" x14ac:dyDescent="0.3">
      <c r="A65" s="94" t="s">
        <v>63</v>
      </c>
      <c r="B65" s="95"/>
      <c r="C65" s="95"/>
      <c r="D65" s="95"/>
      <c r="E65" s="95"/>
      <c r="F65" s="95"/>
      <c r="G65" s="95"/>
      <c r="H65" s="95"/>
      <c r="I65" s="96"/>
      <c r="J65" s="54"/>
      <c r="K65" s="38"/>
    </row>
    <row r="66" spans="1:11" ht="30.05" customHeight="1" x14ac:dyDescent="0.3">
      <c r="A66" s="94" t="s">
        <v>64</v>
      </c>
      <c r="B66" s="95"/>
      <c r="C66" s="95"/>
      <c r="D66" s="95"/>
      <c r="E66" s="95"/>
      <c r="F66" s="95"/>
      <c r="G66" s="95"/>
      <c r="H66" s="95"/>
      <c r="I66" s="96"/>
      <c r="J66" s="54"/>
      <c r="K66" s="38"/>
    </row>
    <row r="67" spans="1:11" ht="30.05" customHeight="1" x14ac:dyDescent="0.3">
      <c r="A67" s="94" t="s">
        <v>65</v>
      </c>
      <c r="B67" s="95"/>
      <c r="C67" s="95"/>
      <c r="D67" s="95"/>
      <c r="E67" s="95"/>
      <c r="F67" s="95"/>
      <c r="G67" s="95"/>
      <c r="H67" s="95"/>
      <c r="I67" s="96"/>
      <c r="J67" s="54"/>
      <c r="K67" s="38"/>
    </row>
    <row r="68" spans="1:11" ht="30.05" customHeight="1" x14ac:dyDescent="0.3">
      <c r="A68" s="93"/>
      <c r="B68" s="93"/>
      <c r="C68" s="93"/>
      <c r="D68" s="93"/>
      <c r="E68" s="93"/>
      <c r="F68" s="93"/>
      <c r="G68" s="93"/>
      <c r="H68" s="93"/>
      <c r="I68" s="93"/>
      <c r="J68" s="54"/>
      <c r="K68" s="39"/>
    </row>
    <row r="69" spans="1:11" ht="30.05" customHeight="1" x14ac:dyDescent="0.3">
      <c r="A69" s="93"/>
      <c r="B69" s="93"/>
      <c r="C69" s="93"/>
      <c r="D69" s="93"/>
      <c r="E69" s="93"/>
      <c r="F69" s="93"/>
      <c r="G69" s="93"/>
      <c r="H69" s="93"/>
      <c r="I69" s="93"/>
      <c r="J69" s="54"/>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94"/>
      <c r="B73" s="95"/>
      <c r="C73" s="95"/>
      <c r="D73" s="95"/>
      <c r="E73" s="95"/>
      <c r="F73" s="95"/>
      <c r="G73" s="95"/>
      <c r="H73" s="95"/>
      <c r="I73" s="96"/>
      <c r="J73" s="55"/>
      <c r="K73" s="38"/>
    </row>
    <row r="74" spans="1:11" ht="30.05" customHeight="1" x14ac:dyDescent="0.3">
      <c r="A74" s="35"/>
      <c r="B74" s="35"/>
      <c r="C74" s="35"/>
      <c r="D74" s="35"/>
      <c r="E74" s="35"/>
      <c r="F74" s="35"/>
      <c r="G74" s="35"/>
      <c r="H74" s="35"/>
      <c r="I74" s="35"/>
      <c r="J74" s="58">
        <f>SUM(J64:J73)</f>
        <v>0</v>
      </c>
    </row>
    <row r="77" spans="1:11" ht="30.05" customHeight="1" x14ac:dyDescent="0.3">
      <c r="G77" s="85" t="s">
        <v>24</v>
      </c>
      <c r="H77" s="86"/>
      <c r="I77" s="86"/>
      <c r="J77" s="110">
        <f>J74*E52</f>
        <v>0</v>
      </c>
      <c r="K77" s="111"/>
    </row>
    <row r="78" spans="1:11" ht="15.65" thickBot="1" x14ac:dyDescent="0.35"/>
    <row r="79" spans="1:11" ht="30.05" customHeight="1" thickBot="1" x14ac:dyDescent="0.35">
      <c r="G79" s="81" t="s">
        <v>54</v>
      </c>
      <c r="H79" s="82"/>
      <c r="I79" s="82"/>
      <c r="J79" s="106">
        <f>J74+J77</f>
        <v>0</v>
      </c>
      <c r="K79" s="107"/>
    </row>
    <row r="93" spans="1:8" x14ac:dyDescent="0.3">
      <c r="A93" s="26" t="s">
        <v>28</v>
      </c>
      <c r="B93" s="105"/>
      <c r="C93" s="105"/>
      <c r="F93" t="s">
        <v>29</v>
      </c>
      <c r="G93" s="36"/>
      <c r="H93" s="36"/>
    </row>
  </sheetData>
  <sheetProtection selectLockedCells="1"/>
  <mergeCells count="46">
    <mergeCell ref="A24:A25"/>
    <mergeCell ref="B24:C24"/>
    <mergeCell ref="F25:K25"/>
    <mergeCell ref="A5:D5"/>
    <mergeCell ref="E5:F5"/>
    <mergeCell ref="A11:D11"/>
    <mergeCell ref="H11:I11"/>
    <mergeCell ref="J11:K11"/>
    <mergeCell ref="D24:D25"/>
    <mergeCell ref="A45:D45"/>
    <mergeCell ref="G45:I45"/>
    <mergeCell ref="J45:K45"/>
    <mergeCell ref="F26:K26"/>
    <mergeCell ref="F27:K27"/>
    <mergeCell ref="F28:K28"/>
    <mergeCell ref="F29:K29"/>
    <mergeCell ref="F30:K30"/>
    <mergeCell ref="F31:K31"/>
    <mergeCell ref="F32:K32"/>
    <mergeCell ref="F33:K33"/>
    <mergeCell ref="F34:K34"/>
    <mergeCell ref="G40:I40"/>
    <mergeCell ref="J40:K40"/>
    <mergeCell ref="A68:I68"/>
    <mergeCell ref="G48:I48"/>
    <mergeCell ref="J48:K48"/>
    <mergeCell ref="A52:D52"/>
    <mergeCell ref="G52:I52"/>
    <mergeCell ref="J52:K52"/>
    <mergeCell ref="G55:I55"/>
    <mergeCell ref="J55:K55"/>
    <mergeCell ref="A61:I63"/>
    <mergeCell ref="A64:I64"/>
    <mergeCell ref="A65:I65"/>
    <mergeCell ref="A66:I66"/>
    <mergeCell ref="A67:I67"/>
    <mergeCell ref="J77:K77"/>
    <mergeCell ref="G79:I79"/>
    <mergeCell ref="J79:K79"/>
    <mergeCell ref="B93:C93"/>
    <mergeCell ref="A69:I69"/>
    <mergeCell ref="A70:I70"/>
    <mergeCell ref="A71:I71"/>
    <mergeCell ref="A72:I72"/>
    <mergeCell ref="A73:I73"/>
    <mergeCell ref="G77:I77"/>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Ingenieurbauwerke Trinkwasser
analog HOAI 2021 Teil 3, Abschnitt 3, § 41 ff.</oddHeader>
    <oddFooter>&amp;CSeite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9"/>
  <sheetViews>
    <sheetView view="pageBreakPreview" zoomScaleNormal="100" zoomScaleSheetLayoutView="100" workbookViewId="0"/>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7.44140625"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39</v>
      </c>
    </row>
    <row r="3" spans="1:11" x14ac:dyDescent="0.3">
      <c r="A3" s="1" t="s">
        <v>0</v>
      </c>
    </row>
    <row r="5" spans="1:11" ht="30.05" customHeight="1" x14ac:dyDescent="0.3">
      <c r="A5" s="81" t="s">
        <v>31</v>
      </c>
      <c r="B5" s="82"/>
      <c r="C5" s="82"/>
      <c r="D5" s="82"/>
      <c r="E5" s="83">
        <v>1475700</v>
      </c>
      <c r="F5" s="84"/>
      <c r="H5" s="81"/>
      <c r="I5" s="98"/>
      <c r="J5" s="121"/>
      <c r="K5" s="122"/>
    </row>
    <row r="9" spans="1:11" ht="30.05" x14ac:dyDescent="0.3">
      <c r="A9" s="2" t="s">
        <v>44</v>
      </c>
      <c r="F9" s="3" t="s">
        <v>61</v>
      </c>
    </row>
    <row r="11" spans="1:11" ht="30.05" customHeight="1" x14ac:dyDescent="0.3">
      <c r="A11" s="85" t="s">
        <v>35</v>
      </c>
      <c r="B11" s="86"/>
      <c r="C11" s="86"/>
      <c r="D11" s="86"/>
      <c r="E11" s="4" t="s">
        <v>2</v>
      </c>
      <c r="F11" s="5"/>
      <c r="H11" s="81" t="s">
        <v>32</v>
      </c>
      <c r="I11" s="82"/>
      <c r="J11" s="87">
        <f>((K16-K14)*(E5-H14)/(H16-H14))+K14</f>
        <v>109206.5408</v>
      </c>
      <c r="K11" s="88"/>
    </row>
    <row r="13" spans="1:11" s="7" customFormat="1" ht="10.65" x14ac:dyDescent="0.2">
      <c r="A13" s="6" t="s">
        <v>3</v>
      </c>
      <c r="H13" s="8" t="s">
        <v>4</v>
      </c>
      <c r="I13" s="8" t="s">
        <v>5</v>
      </c>
      <c r="J13" s="8" t="s">
        <v>6</v>
      </c>
      <c r="K13" s="9" t="s">
        <v>7</v>
      </c>
    </row>
    <row r="14" spans="1:11" s="7" customFormat="1" ht="10.65" x14ac:dyDescent="0.2">
      <c r="B14" s="10"/>
      <c r="C14" s="10"/>
      <c r="H14" s="11">
        <v>1000000</v>
      </c>
      <c r="I14" s="11">
        <v>81928</v>
      </c>
      <c r="J14" s="11">
        <v>93258</v>
      </c>
      <c r="K14" s="12">
        <f>(J14-I14)*F11+I14</f>
        <v>81928</v>
      </c>
    </row>
    <row r="15" spans="1:11" s="7" customFormat="1" ht="10.65" x14ac:dyDescent="0.2">
      <c r="A15" s="13"/>
      <c r="B15" s="10"/>
      <c r="C15" s="10"/>
      <c r="H15" s="14"/>
      <c r="I15" s="14"/>
      <c r="J15" s="14"/>
      <c r="K15" s="6"/>
    </row>
    <row r="16" spans="1:11" s="7" customFormat="1" ht="10.65" x14ac:dyDescent="0.2">
      <c r="A16" s="13"/>
      <c r="B16" s="10"/>
      <c r="C16" s="10"/>
      <c r="H16" s="14">
        <v>1500000</v>
      </c>
      <c r="I16" s="14">
        <v>110600</v>
      </c>
      <c r="J16" s="14">
        <v>125896</v>
      </c>
      <c r="K16" s="12">
        <f>(J16-I16)*F11+I16</f>
        <v>110600</v>
      </c>
    </row>
    <row r="17" spans="1:11" x14ac:dyDescent="0.3">
      <c r="A17" s="15"/>
      <c r="B17" s="16"/>
      <c r="C17" s="16"/>
      <c r="H17" s="15"/>
      <c r="I17" s="15"/>
      <c r="J17" s="17"/>
      <c r="K17" s="17"/>
    </row>
    <row r="18" spans="1:11" x14ac:dyDescent="0.3">
      <c r="A18" s="15"/>
      <c r="B18" s="16"/>
      <c r="C18" s="16"/>
    </row>
    <row r="19" spans="1:11" x14ac:dyDescent="0.3">
      <c r="A19" s="15"/>
      <c r="B19" s="16"/>
      <c r="C19" s="16"/>
    </row>
    <row r="20" spans="1:11" x14ac:dyDescent="0.3">
      <c r="A20" s="1" t="s">
        <v>8</v>
      </c>
      <c r="B20" s="16"/>
      <c r="C20" s="16"/>
    </row>
    <row r="21" spans="1:11" x14ac:dyDescent="0.3">
      <c r="A21" s="1"/>
      <c r="B21" s="16"/>
      <c r="C21" s="16"/>
    </row>
    <row r="22" spans="1:11" x14ac:dyDescent="0.3">
      <c r="A22" s="1" t="s">
        <v>56</v>
      </c>
      <c r="B22" s="16"/>
      <c r="C22" s="16"/>
    </row>
    <row r="23" spans="1:11" x14ac:dyDescent="0.3">
      <c r="A23" s="15"/>
      <c r="B23" s="16"/>
      <c r="C23" s="16"/>
    </row>
    <row r="24" spans="1:11" ht="15.05" customHeight="1" x14ac:dyDescent="0.3">
      <c r="A24" s="91" t="s">
        <v>9</v>
      </c>
      <c r="B24" s="91" t="s">
        <v>10</v>
      </c>
      <c r="C24" s="91"/>
      <c r="D24" s="91" t="s">
        <v>58</v>
      </c>
      <c r="E24" s="52"/>
      <c r="F24" s="52"/>
      <c r="G24" s="52"/>
      <c r="H24" s="52"/>
      <c r="I24" s="52"/>
      <c r="J24" s="52"/>
      <c r="K24" s="52"/>
    </row>
    <row r="25" spans="1:11" ht="29.3" customHeight="1" x14ac:dyDescent="0.3">
      <c r="A25" s="92"/>
      <c r="B25" s="18" t="s">
        <v>11</v>
      </c>
      <c r="C25" s="44" t="s">
        <v>12</v>
      </c>
      <c r="D25" s="92"/>
      <c r="E25" s="16"/>
      <c r="F25" s="90"/>
      <c r="G25" s="90"/>
      <c r="H25" s="90"/>
      <c r="I25" s="90"/>
      <c r="J25" s="90"/>
      <c r="K25" s="90"/>
    </row>
    <row r="26" spans="1:11" ht="30.05" customHeight="1" x14ac:dyDescent="0.3">
      <c r="A26" s="19" t="s">
        <v>13</v>
      </c>
      <c r="B26" s="20">
        <v>0.02</v>
      </c>
      <c r="C26" s="56"/>
      <c r="D26" s="20"/>
      <c r="E26" s="47"/>
      <c r="F26" s="80"/>
      <c r="G26" s="80"/>
      <c r="H26" s="80"/>
      <c r="I26" s="80"/>
      <c r="J26" s="80"/>
      <c r="K26" s="80"/>
    </row>
    <row r="27" spans="1:11" ht="30.05" customHeight="1" x14ac:dyDescent="0.3">
      <c r="A27" s="19" t="s">
        <v>14</v>
      </c>
      <c r="B27" s="20">
        <v>0.2</v>
      </c>
      <c r="C27" s="56"/>
      <c r="D27" s="20"/>
      <c r="E27" s="47"/>
      <c r="F27" s="80"/>
      <c r="G27" s="80"/>
      <c r="H27" s="80"/>
      <c r="I27" s="80"/>
      <c r="J27" s="80"/>
      <c r="K27" s="80"/>
    </row>
    <row r="28" spans="1:11" ht="30.05" customHeight="1" x14ac:dyDescent="0.3">
      <c r="A28" s="19" t="s">
        <v>15</v>
      </c>
      <c r="B28" s="20">
        <v>0.25</v>
      </c>
      <c r="C28" s="56"/>
      <c r="D28" s="20"/>
      <c r="E28" s="47"/>
      <c r="F28" s="80"/>
      <c r="G28" s="80"/>
      <c r="H28" s="80"/>
      <c r="I28" s="80"/>
      <c r="J28" s="80"/>
      <c r="K28" s="80"/>
    </row>
    <row r="29" spans="1:11" ht="30.05" customHeight="1" x14ac:dyDescent="0.3">
      <c r="A29" s="19" t="s">
        <v>16</v>
      </c>
      <c r="B29" s="20">
        <v>0.08</v>
      </c>
      <c r="C29" s="56"/>
      <c r="D29" s="20"/>
      <c r="E29" s="47"/>
      <c r="F29" s="80"/>
      <c r="G29" s="80"/>
      <c r="H29" s="80"/>
      <c r="I29" s="80"/>
      <c r="J29" s="80"/>
      <c r="K29" s="80"/>
    </row>
    <row r="30" spans="1:11" ht="30.05" customHeight="1" x14ac:dyDescent="0.3">
      <c r="A30" s="44" t="s">
        <v>17</v>
      </c>
      <c r="B30" s="21">
        <v>0.15</v>
      </c>
      <c r="C30" s="57"/>
      <c r="D30" s="20"/>
      <c r="E30" s="47"/>
      <c r="F30" s="80"/>
      <c r="G30" s="80"/>
      <c r="H30" s="80"/>
      <c r="I30" s="80"/>
      <c r="J30" s="80"/>
      <c r="K30" s="80"/>
    </row>
    <row r="31" spans="1:11" ht="30.05" customHeight="1" x14ac:dyDescent="0.3">
      <c r="A31" s="19" t="s">
        <v>18</v>
      </c>
      <c r="B31" s="20">
        <v>0.1</v>
      </c>
      <c r="C31" s="46"/>
      <c r="D31" s="46"/>
      <c r="E31" s="48"/>
      <c r="F31" s="80"/>
      <c r="G31" s="80"/>
      <c r="H31" s="80"/>
      <c r="I31" s="80"/>
      <c r="J31" s="80"/>
      <c r="K31" s="80"/>
    </row>
    <row r="32" spans="1:11" ht="30.05" customHeight="1" x14ac:dyDescent="0.3">
      <c r="A32" s="41" t="s">
        <v>19</v>
      </c>
      <c r="B32" s="42">
        <v>0.04</v>
      </c>
      <c r="C32" s="43"/>
      <c r="D32" s="46"/>
      <c r="E32" s="48"/>
      <c r="F32" s="80"/>
      <c r="G32" s="80"/>
      <c r="H32" s="80"/>
      <c r="I32" s="80"/>
      <c r="J32" s="80"/>
      <c r="K32" s="80"/>
    </row>
    <row r="33" spans="1:11" ht="30.05" customHeight="1" x14ac:dyDescent="0.3">
      <c r="A33" s="19" t="s">
        <v>20</v>
      </c>
      <c r="B33" s="20">
        <v>0.15</v>
      </c>
      <c r="C33" s="56"/>
      <c r="D33" s="20"/>
      <c r="E33" s="49"/>
      <c r="F33" s="80"/>
      <c r="G33" s="80"/>
      <c r="H33" s="80"/>
      <c r="I33" s="80"/>
      <c r="J33" s="80"/>
      <c r="K33" s="80"/>
    </row>
    <row r="34" spans="1:11" ht="30.05" customHeight="1" x14ac:dyDescent="0.3">
      <c r="A34" s="19" t="s">
        <v>21</v>
      </c>
      <c r="B34" s="20">
        <v>0.01</v>
      </c>
      <c r="C34" s="56"/>
      <c r="D34" s="20"/>
      <c r="E34" s="47"/>
      <c r="F34" s="80"/>
      <c r="G34" s="80"/>
      <c r="H34" s="80"/>
      <c r="I34" s="80"/>
      <c r="J34" s="80"/>
      <c r="K34" s="80"/>
    </row>
    <row r="35" spans="1:11" ht="30.05" customHeight="1" x14ac:dyDescent="0.3">
      <c r="A35" s="19" t="s">
        <v>12</v>
      </c>
      <c r="B35" s="20">
        <f>SUM(B26:B34)</f>
        <v>1</v>
      </c>
      <c r="C35" s="22">
        <f>SUM(C26:C34)</f>
        <v>0</v>
      </c>
      <c r="E35" s="15"/>
      <c r="F35" s="15"/>
    </row>
    <row r="37" spans="1:1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46</v>
      </c>
    </row>
    <row r="44" spans="1:11" x14ac:dyDescent="0.3">
      <c r="A44" s="26"/>
    </row>
    <row r="45" spans="1:11" ht="30.05" customHeight="1" x14ac:dyDescent="0.3">
      <c r="A45" s="100" t="s">
        <v>52</v>
      </c>
      <c r="B45" s="100"/>
      <c r="C45" s="100"/>
      <c r="D45" s="100"/>
      <c r="E45" s="27"/>
      <c r="F45" s="28"/>
      <c r="G45" s="85" t="s">
        <v>60</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100" t="s">
        <v>23</v>
      </c>
      <c r="B52" s="100"/>
      <c r="C52" s="100"/>
      <c r="D52" s="100"/>
      <c r="E52" s="27"/>
      <c r="F52" s="28"/>
      <c r="G52" s="85" t="s">
        <v>24</v>
      </c>
      <c r="H52" s="86"/>
      <c r="I52" s="101"/>
      <c r="J52" s="102">
        <f>E52*J48</f>
        <v>0</v>
      </c>
      <c r="K52" s="103"/>
    </row>
    <row r="54" spans="1:11" ht="15.65" thickBot="1" x14ac:dyDescent="0.35"/>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c r="K63" s="38"/>
    </row>
    <row r="64" spans="1:11" ht="30.05" customHeight="1" x14ac:dyDescent="0.3">
      <c r="A64" s="93" t="s">
        <v>62</v>
      </c>
      <c r="B64" s="93"/>
      <c r="C64" s="93"/>
      <c r="D64" s="93"/>
      <c r="E64" s="93"/>
      <c r="F64" s="93"/>
      <c r="G64" s="93"/>
      <c r="H64" s="93"/>
      <c r="I64" s="93"/>
      <c r="J64" s="54"/>
      <c r="K64" s="38"/>
    </row>
    <row r="65" spans="1:11" ht="30.05" customHeight="1" x14ac:dyDescent="0.3">
      <c r="A65" s="94" t="s">
        <v>63</v>
      </c>
      <c r="B65" s="95"/>
      <c r="C65" s="95"/>
      <c r="D65" s="95"/>
      <c r="E65" s="95"/>
      <c r="F65" s="95"/>
      <c r="G65" s="95"/>
      <c r="H65" s="95"/>
      <c r="I65" s="96"/>
      <c r="J65" s="54"/>
      <c r="K65" s="38"/>
    </row>
    <row r="66" spans="1:11" ht="30.05" customHeight="1" x14ac:dyDescent="0.3">
      <c r="A66" s="94" t="s">
        <v>64</v>
      </c>
      <c r="B66" s="95"/>
      <c r="C66" s="95"/>
      <c r="D66" s="95"/>
      <c r="E66" s="95"/>
      <c r="F66" s="95"/>
      <c r="G66" s="95"/>
      <c r="H66" s="95"/>
      <c r="I66" s="96"/>
      <c r="J66" s="54"/>
      <c r="K66" s="38"/>
    </row>
    <row r="67" spans="1:11" ht="30.05" customHeight="1" x14ac:dyDescent="0.3">
      <c r="A67" s="94" t="s">
        <v>65</v>
      </c>
      <c r="B67" s="95"/>
      <c r="C67" s="95"/>
      <c r="D67" s="95"/>
      <c r="E67" s="95"/>
      <c r="F67" s="95"/>
      <c r="G67" s="95"/>
      <c r="H67" s="95"/>
      <c r="I67" s="96"/>
      <c r="J67" s="54"/>
      <c r="K67" s="39"/>
    </row>
    <row r="68" spans="1:11" ht="30.05" customHeight="1" x14ac:dyDescent="0.3">
      <c r="A68" s="93"/>
      <c r="B68" s="93"/>
      <c r="C68" s="93"/>
      <c r="D68" s="93"/>
      <c r="E68" s="93"/>
      <c r="F68" s="93"/>
      <c r="G68" s="93"/>
      <c r="H68" s="93"/>
      <c r="I68" s="93"/>
      <c r="J68" s="54"/>
      <c r="K68" s="38"/>
    </row>
    <row r="69" spans="1:11" ht="30.05" customHeight="1" x14ac:dyDescent="0.3">
      <c r="A69" s="94"/>
      <c r="B69" s="95"/>
      <c r="C69" s="95"/>
      <c r="D69" s="95"/>
      <c r="E69" s="95"/>
      <c r="F69" s="95"/>
      <c r="G69" s="95"/>
      <c r="H69" s="95"/>
      <c r="I69" s="96"/>
      <c r="J69" s="55"/>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35"/>
      <c r="B73" s="35"/>
      <c r="C73" s="35"/>
      <c r="D73" s="35"/>
      <c r="E73" s="35"/>
      <c r="F73" s="35"/>
      <c r="G73" s="35"/>
      <c r="H73" s="35"/>
      <c r="I73" s="35"/>
      <c r="J73" s="58">
        <f>SUM(J64:J72)</f>
        <v>0</v>
      </c>
    </row>
    <row r="76" spans="1:11" ht="30.05" customHeight="1" x14ac:dyDescent="0.3">
      <c r="G76" s="85" t="s">
        <v>24</v>
      </c>
      <c r="H76" s="86"/>
      <c r="I76" s="86"/>
      <c r="J76" s="104">
        <f>J73*E52</f>
        <v>0</v>
      </c>
      <c r="K76" s="104"/>
    </row>
    <row r="77" spans="1:11" ht="15.65" thickBot="1" x14ac:dyDescent="0.35"/>
    <row r="78" spans="1:11" ht="30.05" customHeight="1" thickBot="1" x14ac:dyDescent="0.35">
      <c r="G78" s="81" t="s">
        <v>54</v>
      </c>
      <c r="H78" s="82"/>
      <c r="I78" s="82"/>
      <c r="J78" s="108">
        <f>J73+J76</f>
        <v>0</v>
      </c>
      <c r="K78" s="109"/>
    </row>
    <row r="89" spans="1:8" x14ac:dyDescent="0.3">
      <c r="A89" s="26" t="s">
        <v>28</v>
      </c>
      <c r="B89" s="105"/>
      <c r="C89" s="105"/>
      <c r="F89" t="s">
        <v>29</v>
      </c>
      <c r="G89" s="36"/>
      <c r="H89" s="36"/>
    </row>
  </sheetData>
  <mergeCells count="47">
    <mergeCell ref="B89:C89"/>
    <mergeCell ref="A5:D5"/>
    <mergeCell ref="E5:F5"/>
    <mergeCell ref="H5:I5"/>
    <mergeCell ref="F31:K31"/>
    <mergeCell ref="F26:K26"/>
    <mergeCell ref="F27:K27"/>
    <mergeCell ref="F28:K28"/>
    <mergeCell ref="F29:K29"/>
    <mergeCell ref="F30:K30"/>
    <mergeCell ref="F32:K32"/>
    <mergeCell ref="A52:D52"/>
    <mergeCell ref="G52:I52"/>
    <mergeCell ref="J5:K5"/>
    <mergeCell ref="A11:D11"/>
    <mergeCell ref="H11:I11"/>
    <mergeCell ref="J11:K11"/>
    <mergeCell ref="A24:A25"/>
    <mergeCell ref="B24:C24"/>
    <mergeCell ref="F25:K25"/>
    <mergeCell ref="D24:D25"/>
    <mergeCell ref="J52:K52"/>
    <mergeCell ref="F33:K33"/>
    <mergeCell ref="F34:K34"/>
    <mergeCell ref="G40:I40"/>
    <mergeCell ref="J40:K40"/>
    <mergeCell ref="A45:D45"/>
    <mergeCell ref="G45:I45"/>
    <mergeCell ref="J45:K45"/>
    <mergeCell ref="G48:I48"/>
    <mergeCell ref="J48:K48"/>
    <mergeCell ref="G76:I76"/>
    <mergeCell ref="G78:I78"/>
    <mergeCell ref="J76:K76"/>
    <mergeCell ref="G55:I55"/>
    <mergeCell ref="J55:K55"/>
    <mergeCell ref="J78:K78"/>
    <mergeCell ref="A64:I64"/>
    <mergeCell ref="A65:I65"/>
    <mergeCell ref="A66:I66"/>
    <mergeCell ref="A67:I67"/>
    <mergeCell ref="A68:I68"/>
    <mergeCell ref="A69:I69"/>
    <mergeCell ref="A70:I70"/>
    <mergeCell ref="A71:I71"/>
    <mergeCell ref="A72:I72"/>
    <mergeCell ref="A61:I63"/>
  </mergeCells>
  <printOptions horizontalCentered="1"/>
  <pageMargins left="0.70866141732283472" right="0.70866141732283472" top="0.98425196850393704" bottom="0.59055118110236227" header="0.31496062992125984" footer="0.31496062992125984"/>
  <pageSetup paperSize="9" scale="65" fitToHeight="0" orientation="portrait" r:id="rId1"/>
  <headerFooter>
    <oddHeader>&amp;LVorhaben: 
Erschließungsplanung 
des Gebietes Gelsdorfhütte&amp;C&amp;"-,Fett"&amp;14Honorarangebot Verkehrsanlagen
analog HOAI 2021 Teil 3, Abschnitt 4, § 45 ff.</oddHeader>
    <oddFooter>&amp;CSeite &amp;P von &amp;N</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6"/>
  <sheetViews>
    <sheetView view="pageBreakPreview" zoomScaleNormal="100" zoomScaleSheetLayoutView="100" zoomScalePageLayoutView="110" workbookViewId="0"/>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40</v>
      </c>
    </row>
    <row r="3" spans="1:11" x14ac:dyDescent="0.3">
      <c r="A3" s="1" t="s">
        <v>0</v>
      </c>
    </row>
    <row r="5" spans="1:11" ht="30.05" customHeight="1" x14ac:dyDescent="0.3">
      <c r="A5" s="81" t="s">
        <v>31</v>
      </c>
      <c r="B5" s="82"/>
      <c r="C5" s="82"/>
      <c r="D5" s="82"/>
      <c r="E5" s="83">
        <v>102000</v>
      </c>
      <c r="F5" s="84"/>
      <c r="H5" s="81"/>
      <c r="I5" s="98"/>
      <c r="J5" s="121"/>
      <c r="K5" s="122"/>
    </row>
    <row r="9" spans="1:11" ht="30.05" x14ac:dyDescent="0.3">
      <c r="A9" s="2" t="s">
        <v>47</v>
      </c>
      <c r="F9" s="3" t="s">
        <v>1</v>
      </c>
    </row>
    <row r="11" spans="1:11" ht="30.05" customHeight="1" x14ac:dyDescent="0.3">
      <c r="A11" s="85" t="s">
        <v>35</v>
      </c>
      <c r="B11" s="86"/>
      <c r="C11" s="86"/>
      <c r="D11" s="86"/>
      <c r="E11" s="4" t="s">
        <v>33</v>
      </c>
      <c r="F11" s="5"/>
      <c r="H11" s="81" t="s">
        <v>32</v>
      </c>
      <c r="I11" s="82"/>
      <c r="J11" s="87">
        <f>((K16-K14)*(E5-H14)/(H16-H14))+K14</f>
        <v>27556.44</v>
      </c>
      <c r="K11" s="88"/>
    </row>
    <row r="13" spans="1:11" s="7" customFormat="1" ht="10.65" x14ac:dyDescent="0.2">
      <c r="A13" s="6" t="s">
        <v>3</v>
      </c>
      <c r="H13" s="8" t="s">
        <v>4</v>
      </c>
      <c r="I13" s="8" t="s">
        <v>5</v>
      </c>
      <c r="J13" s="8" t="s">
        <v>6</v>
      </c>
      <c r="K13" s="9" t="s">
        <v>7</v>
      </c>
    </row>
    <row r="14" spans="1:11" s="7" customFormat="1" ht="10.65" x14ac:dyDescent="0.2">
      <c r="B14" s="10"/>
      <c r="C14" s="10"/>
      <c r="H14" s="11">
        <v>100000</v>
      </c>
      <c r="I14" s="11">
        <v>27150</v>
      </c>
      <c r="J14" s="11">
        <v>31872</v>
      </c>
      <c r="K14" s="12">
        <f>(J14-I14)*F11+I14</f>
        <v>27150</v>
      </c>
    </row>
    <row r="15" spans="1:11" s="7" customFormat="1" ht="10.65" x14ac:dyDescent="0.2">
      <c r="A15" s="13"/>
      <c r="B15" s="10"/>
      <c r="C15" s="10"/>
      <c r="H15" s="14"/>
      <c r="I15" s="14"/>
      <c r="J15" s="14"/>
      <c r="K15" s="6"/>
    </row>
    <row r="16" spans="1:11" s="7" customFormat="1" ht="10.65" x14ac:dyDescent="0.2">
      <c r="A16" s="13"/>
      <c r="B16" s="10"/>
      <c r="C16" s="10"/>
      <c r="H16" s="14">
        <v>150000</v>
      </c>
      <c r="I16" s="14">
        <v>37311</v>
      </c>
      <c r="J16" s="14">
        <v>43800</v>
      </c>
      <c r="K16" s="12">
        <f>(J16-I16)*F11+I16</f>
        <v>37311</v>
      </c>
    </row>
    <row r="17" spans="1:11" x14ac:dyDescent="0.3">
      <c r="A17" s="15"/>
      <c r="B17" s="16"/>
      <c r="C17" s="16"/>
      <c r="H17" s="15"/>
      <c r="I17" s="15"/>
      <c r="J17" s="17"/>
      <c r="K17" s="17"/>
    </row>
    <row r="18" spans="1:11" x14ac:dyDescent="0.3">
      <c r="A18" s="15"/>
      <c r="B18" s="16"/>
      <c r="C18" s="16"/>
    </row>
    <row r="19" spans="1:11" x14ac:dyDescent="0.3">
      <c r="A19" s="15"/>
      <c r="B19" s="16"/>
      <c r="C19" s="16"/>
    </row>
    <row r="20" spans="1:11" x14ac:dyDescent="0.3">
      <c r="A20" s="1" t="s">
        <v>8</v>
      </c>
      <c r="B20" s="16"/>
      <c r="C20" s="16"/>
    </row>
    <row r="21" spans="1:11" x14ac:dyDescent="0.3">
      <c r="A21" s="1"/>
      <c r="B21" s="16"/>
      <c r="C21" s="16"/>
    </row>
    <row r="22" spans="1:11" x14ac:dyDescent="0.3">
      <c r="A22" s="1" t="s">
        <v>55</v>
      </c>
      <c r="B22" s="16"/>
      <c r="C22" s="16"/>
    </row>
    <row r="23" spans="1:11" x14ac:dyDescent="0.3">
      <c r="A23" s="15"/>
      <c r="B23" s="16"/>
      <c r="C23" s="16"/>
    </row>
    <row r="24" spans="1:11" ht="15.05" customHeight="1" x14ac:dyDescent="0.3">
      <c r="A24" s="91" t="s">
        <v>9</v>
      </c>
      <c r="B24" s="91" t="s">
        <v>10</v>
      </c>
      <c r="C24" s="91"/>
      <c r="D24" s="91" t="s">
        <v>58</v>
      </c>
      <c r="E24" s="52"/>
      <c r="F24" s="52"/>
      <c r="G24" s="52"/>
      <c r="H24" s="52"/>
      <c r="I24" s="52"/>
      <c r="J24" s="52"/>
      <c r="K24" s="52"/>
    </row>
    <row r="25" spans="1:11" ht="29.3" customHeight="1" x14ac:dyDescent="0.3">
      <c r="A25" s="92"/>
      <c r="B25" s="18" t="s">
        <v>11</v>
      </c>
      <c r="C25" s="44" t="s">
        <v>12</v>
      </c>
      <c r="D25" s="92"/>
      <c r="E25" s="16"/>
      <c r="F25" s="90"/>
      <c r="G25" s="90"/>
      <c r="H25" s="90"/>
      <c r="I25" s="90"/>
      <c r="J25" s="90"/>
      <c r="K25" s="90"/>
    </row>
    <row r="26" spans="1:11" ht="30.05" customHeight="1" x14ac:dyDescent="0.3">
      <c r="A26" s="51" t="s">
        <v>13</v>
      </c>
      <c r="B26" s="20">
        <v>0.02</v>
      </c>
      <c r="C26" s="56"/>
      <c r="D26" s="20"/>
      <c r="E26" s="47"/>
      <c r="F26" s="80"/>
      <c r="G26" s="80"/>
      <c r="H26" s="80"/>
      <c r="I26" s="80"/>
      <c r="J26" s="80"/>
      <c r="K26" s="80"/>
    </row>
    <row r="27" spans="1:11" ht="30.05" customHeight="1" x14ac:dyDescent="0.3">
      <c r="A27" s="51" t="s">
        <v>14</v>
      </c>
      <c r="B27" s="20">
        <v>0.09</v>
      </c>
      <c r="C27" s="56"/>
      <c r="D27" s="20"/>
      <c r="E27" s="47"/>
      <c r="F27" s="80"/>
      <c r="G27" s="80"/>
      <c r="H27" s="80"/>
      <c r="I27" s="80"/>
      <c r="J27" s="80"/>
      <c r="K27" s="80"/>
    </row>
    <row r="28" spans="1:11" ht="30.05" customHeight="1" x14ac:dyDescent="0.3">
      <c r="A28" s="19" t="s">
        <v>15</v>
      </c>
      <c r="B28" s="20">
        <v>0.17</v>
      </c>
      <c r="C28" s="56"/>
      <c r="D28" s="20"/>
      <c r="E28" s="47"/>
      <c r="F28" s="80"/>
      <c r="G28" s="80"/>
      <c r="H28" s="80"/>
      <c r="I28" s="80"/>
      <c r="J28" s="80"/>
      <c r="K28" s="80"/>
    </row>
    <row r="29" spans="1:11" ht="30.05" customHeight="1" x14ac:dyDescent="0.3">
      <c r="A29" s="19" t="s">
        <v>16</v>
      </c>
      <c r="B29" s="20">
        <v>0.02</v>
      </c>
      <c r="C29" s="56"/>
      <c r="D29" s="20"/>
      <c r="E29" s="47"/>
      <c r="F29" s="80"/>
      <c r="G29" s="80"/>
      <c r="H29" s="80"/>
      <c r="I29" s="80"/>
      <c r="J29" s="80"/>
      <c r="K29" s="80"/>
    </row>
    <row r="30" spans="1:11" ht="30.05" customHeight="1" x14ac:dyDescent="0.3">
      <c r="A30" s="44" t="s">
        <v>17</v>
      </c>
      <c r="B30" s="21">
        <v>0.22</v>
      </c>
      <c r="C30" s="57"/>
      <c r="D30" s="20"/>
      <c r="E30" s="47"/>
      <c r="F30" s="80"/>
      <c r="G30" s="80"/>
      <c r="H30" s="80"/>
      <c r="I30" s="80"/>
      <c r="J30" s="80"/>
      <c r="K30" s="80"/>
    </row>
    <row r="31" spans="1:11" ht="30.05" customHeight="1" x14ac:dyDescent="0.3">
      <c r="A31" s="19" t="s">
        <v>18</v>
      </c>
      <c r="B31" s="20">
        <v>7.0000000000000007E-2</v>
      </c>
      <c r="C31" s="46"/>
      <c r="D31" s="46"/>
      <c r="E31" s="48"/>
      <c r="F31" s="80"/>
      <c r="G31" s="80"/>
      <c r="H31" s="80"/>
      <c r="I31" s="80"/>
      <c r="J31" s="80"/>
      <c r="K31" s="80"/>
    </row>
    <row r="32" spans="1:11" ht="30.05" customHeight="1" x14ac:dyDescent="0.3">
      <c r="A32" s="41" t="s">
        <v>19</v>
      </c>
      <c r="B32" s="42">
        <v>0.05</v>
      </c>
      <c r="C32" s="43"/>
      <c r="D32" s="46"/>
      <c r="E32" s="48"/>
      <c r="F32" s="80"/>
      <c r="G32" s="80"/>
      <c r="H32" s="80"/>
      <c r="I32" s="80"/>
      <c r="J32" s="80"/>
      <c r="K32" s="80"/>
    </row>
    <row r="33" spans="1:11" ht="30.05" customHeight="1" x14ac:dyDescent="0.3">
      <c r="A33" s="19" t="s">
        <v>20</v>
      </c>
      <c r="B33" s="20">
        <v>0.35</v>
      </c>
      <c r="C33" s="56"/>
      <c r="D33" s="20"/>
      <c r="E33" s="47"/>
      <c r="F33" s="80"/>
      <c r="G33" s="80"/>
      <c r="H33" s="80"/>
      <c r="I33" s="80"/>
      <c r="J33" s="80"/>
      <c r="K33" s="80"/>
    </row>
    <row r="34" spans="1:11" ht="30.05" customHeight="1" x14ac:dyDescent="0.3">
      <c r="A34" s="19" t="s">
        <v>21</v>
      </c>
      <c r="B34" s="20">
        <v>0.01</v>
      </c>
      <c r="C34" s="56"/>
      <c r="D34" s="20"/>
      <c r="E34" s="47"/>
      <c r="F34" s="80"/>
      <c r="G34" s="80"/>
      <c r="H34" s="80"/>
      <c r="I34" s="80"/>
      <c r="J34" s="80"/>
      <c r="K34" s="80"/>
    </row>
    <row r="35" spans="1:11" ht="30.05" customHeight="1" x14ac:dyDescent="0.3">
      <c r="A35" s="19" t="s">
        <v>12</v>
      </c>
      <c r="B35" s="20">
        <f>SUM(B26:B34)</f>
        <v>1</v>
      </c>
      <c r="C35" s="22">
        <f>SUM(C26:C34)</f>
        <v>0</v>
      </c>
      <c r="E35" s="15"/>
      <c r="F35" s="15"/>
    </row>
    <row r="37" spans="1:1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48</v>
      </c>
    </row>
    <row r="44" spans="1:11" x14ac:dyDescent="0.3">
      <c r="A44" s="26"/>
    </row>
    <row r="45" spans="1:11" ht="30.05" customHeight="1" x14ac:dyDescent="0.3">
      <c r="A45" s="81" t="s">
        <v>52</v>
      </c>
      <c r="B45" s="82"/>
      <c r="C45" s="82"/>
      <c r="D45" s="98"/>
      <c r="E45" s="27"/>
      <c r="F45" s="28"/>
      <c r="G45" s="85" t="s">
        <v>60</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81" t="s">
        <v>23</v>
      </c>
      <c r="B52" s="82"/>
      <c r="C52" s="82"/>
      <c r="D52" s="98"/>
      <c r="E52" s="27"/>
      <c r="F52" s="28"/>
      <c r="G52" s="85" t="s">
        <v>24</v>
      </c>
      <c r="H52" s="86"/>
      <c r="I52" s="101"/>
      <c r="J52" s="102">
        <f>E52*J48</f>
        <v>0</v>
      </c>
      <c r="K52" s="103"/>
    </row>
    <row r="54" spans="1:11" ht="15.65" thickBot="1" x14ac:dyDescent="0.35">
      <c r="A54" s="29"/>
    </row>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ht="15.05" customHeight="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row>
    <row r="64" spans="1:11" ht="30.05" customHeight="1" x14ac:dyDescent="0.3">
      <c r="A64" s="93" t="s">
        <v>62</v>
      </c>
      <c r="B64" s="93"/>
      <c r="C64" s="93"/>
      <c r="D64" s="93"/>
      <c r="E64" s="93"/>
      <c r="F64" s="93"/>
      <c r="G64" s="93"/>
      <c r="H64" s="93"/>
      <c r="I64" s="93"/>
      <c r="J64" s="54"/>
      <c r="K64" s="38"/>
    </row>
    <row r="65" spans="1:11" ht="30.05" customHeight="1" x14ac:dyDescent="0.3">
      <c r="A65" s="94"/>
      <c r="B65" s="95"/>
      <c r="C65" s="95"/>
      <c r="D65" s="95"/>
      <c r="E65" s="95"/>
      <c r="F65" s="95"/>
      <c r="G65" s="95"/>
      <c r="H65" s="95"/>
      <c r="I65" s="96"/>
      <c r="J65" s="54"/>
      <c r="K65" s="38"/>
    </row>
    <row r="66" spans="1:11" ht="30.05" customHeight="1" x14ac:dyDescent="0.3">
      <c r="A66" s="94"/>
      <c r="B66" s="95"/>
      <c r="C66" s="95"/>
      <c r="D66" s="95"/>
      <c r="E66" s="95"/>
      <c r="F66" s="95"/>
      <c r="G66" s="95"/>
      <c r="H66" s="95"/>
      <c r="I66" s="96"/>
      <c r="J66" s="54"/>
      <c r="K66" s="38"/>
    </row>
    <row r="67" spans="1:11" ht="30.05" customHeight="1" x14ac:dyDescent="0.3">
      <c r="A67" s="94"/>
      <c r="B67" s="95"/>
      <c r="C67" s="95"/>
      <c r="D67" s="95"/>
      <c r="E67" s="95"/>
      <c r="F67" s="95"/>
      <c r="G67" s="95"/>
      <c r="H67" s="95"/>
      <c r="I67" s="96"/>
      <c r="J67" s="54"/>
      <c r="K67" s="39"/>
    </row>
    <row r="68" spans="1:11" ht="30.05" customHeight="1" x14ac:dyDescent="0.3">
      <c r="A68" s="93"/>
      <c r="B68" s="93"/>
      <c r="C68" s="93"/>
      <c r="D68" s="93"/>
      <c r="E68" s="93"/>
      <c r="F68" s="93"/>
      <c r="G68" s="93"/>
      <c r="H68" s="93"/>
      <c r="I68" s="93"/>
      <c r="J68" s="54"/>
      <c r="K68" s="38"/>
    </row>
    <row r="69" spans="1:11" ht="30.05" customHeight="1" x14ac:dyDescent="0.3">
      <c r="A69" s="94"/>
      <c r="B69" s="95"/>
      <c r="C69" s="95"/>
      <c r="D69" s="95"/>
      <c r="E69" s="95"/>
      <c r="F69" s="95"/>
      <c r="G69" s="95"/>
      <c r="H69" s="95"/>
      <c r="I69" s="96"/>
      <c r="J69" s="55"/>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35"/>
      <c r="B73" s="35"/>
      <c r="C73" s="35"/>
      <c r="D73" s="35"/>
      <c r="E73" s="35"/>
      <c r="F73" s="35"/>
      <c r="G73" s="35"/>
      <c r="H73" s="35"/>
      <c r="I73" s="35"/>
      <c r="J73" s="58">
        <f>SUM(J64:J72)</f>
        <v>0</v>
      </c>
    </row>
    <row r="76" spans="1:11" ht="30.05" customHeight="1" thickBot="1" x14ac:dyDescent="0.35">
      <c r="G76" s="85" t="s">
        <v>24</v>
      </c>
      <c r="H76" s="86"/>
      <c r="I76" s="86"/>
      <c r="J76" s="104">
        <f>J73*E52</f>
        <v>0</v>
      </c>
      <c r="K76" s="104"/>
    </row>
    <row r="77" spans="1:11" ht="15.65" thickBot="1" x14ac:dyDescent="0.35"/>
    <row r="78" spans="1:11" ht="30.05" customHeight="1" thickBot="1" x14ac:dyDescent="0.35">
      <c r="G78" s="81" t="s">
        <v>54</v>
      </c>
      <c r="H78" s="82"/>
      <c r="I78" s="82"/>
      <c r="J78" s="108">
        <f>J73+J76</f>
        <v>0</v>
      </c>
      <c r="K78" s="109"/>
    </row>
    <row r="80" spans="1:11" x14ac:dyDescent="0.3">
      <c r="J80" s="40"/>
    </row>
    <row r="86" spans="1:8" x14ac:dyDescent="0.3">
      <c r="A86" s="26" t="s">
        <v>28</v>
      </c>
      <c r="B86" s="105"/>
      <c r="C86" s="123"/>
      <c r="F86" t="s">
        <v>29</v>
      </c>
      <c r="G86" s="36"/>
      <c r="H86" s="36"/>
    </row>
  </sheetData>
  <mergeCells count="47">
    <mergeCell ref="B86:C86"/>
    <mergeCell ref="A5:D5"/>
    <mergeCell ref="E5:F5"/>
    <mergeCell ref="H5:I5"/>
    <mergeCell ref="F31:K31"/>
    <mergeCell ref="F26:K26"/>
    <mergeCell ref="F27:K27"/>
    <mergeCell ref="F28:K28"/>
    <mergeCell ref="F29:K29"/>
    <mergeCell ref="F30:K30"/>
    <mergeCell ref="G40:I40"/>
    <mergeCell ref="J40:K40"/>
    <mergeCell ref="F32:K32"/>
    <mergeCell ref="J5:K5"/>
    <mergeCell ref="A11:D11"/>
    <mergeCell ref="H11:I11"/>
    <mergeCell ref="J11:K11"/>
    <mergeCell ref="A24:A25"/>
    <mergeCell ref="B24:C24"/>
    <mergeCell ref="F25:K25"/>
    <mergeCell ref="D24:D25"/>
    <mergeCell ref="F33:K33"/>
    <mergeCell ref="F34:K34"/>
    <mergeCell ref="G55:I55"/>
    <mergeCell ref="J55:K55"/>
    <mergeCell ref="A45:D45"/>
    <mergeCell ref="G45:I45"/>
    <mergeCell ref="J45:K45"/>
    <mergeCell ref="G48:I48"/>
    <mergeCell ref="J48:K48"/>
    <mergeCell ref="A52:D52"/>
    <mergeCell ref="G52:I52"/>
    <mergeCell ref="J52:K52"/>
    <mergeCell ref="J76:K76"/>
    <mergeCell ref="G78:I78"/>
    <mergeCell ref="J78:K78"/>
    <mergeCell ref="G76:I76"/>
    <mergeCell ref="A61:I63"/>
    <mergeCell ref="A64:I64"/>
    <mergeCell ref="A65:I65"/>
    <mergeCell ref="A66:I66"/>
    <mergeCell ref="A67:I67"/>
    <mergeCell ref="A68:I68"/>
    <mergeCell ref="A69:I69"/>
    <mergeCell ref="A70:I70"/>
    <mergeCell ref="A71:I71"/>
    <mergeCell ref="A72:I72"/>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Technische Ausrüstung Straßenbeleuchtung
analog HOAI 2021 Teil 4, Abschnitt 2, § 53 ff.</oddHeader>
    <oddFooter>&amp;CSeite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8"/>
  <sheetViews>
    <sheetView view="pageBreakPreview" zoomScaleNormal="100" zoomScaleSheetLayoutView="100" workbookViewId="0"/>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41</v>
      </c>
    </row>
    <row r="3" spans="1:11" x14ac:dyDescent="0.3">
      <c r="A3" s="1" t="s">
        <v>0</v>
      </c>
    </row>
    <row r="5" spans="1:11" ht="30.05" customHeight="1" x14ac:dyDescent="0.3">
      <c r="A5" s="81" t="s">
        <v>31</v>
      </c>
      <c r="B5" s="82"/>
      <c r="C5" s="82"/>
      <c r="D5" s="82"/>
      <c r="E5" s="83">
        <v>40500</v>
      </c>
      <c r="F5" s="84"/>
    </row>
    <row r="9" spans="1:11" ht="30.05" x14ac:dyDescent="0.3">
      <c r="A9" s="2" t="s">
        <v>49</v>
      </c>
      <c r="F9" s="3" t="s">
        <v>1</v>
      </c>
    </row>
    <row r="11" spans="1:11" ht="30.05" customHeight="1" x14ac:dyDescent="0.3">
      <c r="A11" s="85" t="s">
        <v>35</v>
      </c>
      <c r="B11" s="86"/>
      <c r="C11" s="86"/>
      <c r="D11" s="86"/>
      <c r="E11" s="4" t="s">
        <v>2</v>
      </c>
      <c r="F11" s="5"/>
      <c r="H11" s="81" t="s">
        <v>32</v>
      </c>
      <c r="I11" s="82"/>
      <c r="J11" s="87">
        <f>((K16-K14)*(E5-H14)/(H16-H14))+K14</f>
        <v>9539.75</v>
      </c>
      <c r="K11" s="88"/>
    </row>
    <row r="13" spans="1:11" s="7" customFormat="1" ht="10.65" x14ac:dyDescent="0.2">
      <c r="A13" s="6" t="s">
        <v>3</v>
      </c>
      <c r="H13" s="8" t="s">
        <v>4</v>
      </c>
      <c r="I13" s="8" t="s">
        <v>5</v>
      </c>
      <c r="J13" s="8" t="s">
        <v>6</v>
      </c>
      <c r="K13" s="9" t="s">
        <v>7</v>
      </c>
    </row>
    <row r="14" spans="1:11" s="7" customFormat="1" ht="10.65" x14ac:dyDescent="0.2">
      <c r="B14" s="10"/>
      <c r="C14" s="10"/>
      <c r="H14" s="11">
        <v>40000</v>
      </c>
      <c r="I14" s="11">
        <v>9441</v>
      </c>
      <c r="J14" s="11">
        <v>11774</v>
      </c>
      <c r="K14" s="12">
        <f>(J14-I14)*F11+I14</f>
        <v>9441</v>
      </c>
    </row>
    <row r="15" spans="1:11" s="7" customFormat="1" ht="10.65" x14ac:dyDescent="0.2">
      <c r="A15" s="13"/>
      <c r="B15" s="10"/>
      <c r="C15" s="10"/>
      <c r="H15" s="14"/>
      <c r="I15" s="14"/>
      <c r="J15" s="14"/>
      <c r="K15" s="6"/>
    </row>
    <row r="16" spans="1:11" s="7" customFormat="1" ht="10.65" x14ac:dyDescent="0.2">
      <c r="A16" s="13"/>
      <c r="B16" s="10"/>
      <c r="C16" s="10"/>
      <c r="H16" s="14">
        <v>50000</v>
      </c>
      <c r="I16" s="14">
        <v>11416</v>
      </c>
      <c r="J16" s="14">
        <v>14238</v>
      </c>
      <c r="K16" s="12">
        <f>(J16-I16)*F11+I16</f>
        <v>11416</v>
      </c>
    </row>
    <row r="17" spans="1:11" x14ac:dyDescent="0.3">
      <c r="A17" s="15"/>
      <c r="B17" s="16"/>
      <c r="C17" s="16"/>
      <c r="H17" s="15"/>
      <c r="I17" s="15"/>
      <c r="J17" s="17"/>
      <c r="K17" s="17"/>
    </row>
    <row r="18" spans="1:11" x14ac:dyDescent="0.3">
      <c r="A18" s="15"/>
      <c r="B18" s="16"/>
      <c r="C18" s="16"/>
    </row>
    <row r="19" spans="1:11" x14ac:dyDescent="0.3">
      <c r="A19" s="15"/>
      <c r="B19" s="16"/>
      <c r="C19" s="16"/>
    </row>
    <row r="20" spans="1:11" x14ac:dyDescent="0.3">
      <c r="A20" s="1" t="s">
        <v>8</v>
      </c>
      <c r="B20" s="16"/>
      <c r="C20" s="16"/>
    </row>
    <row r="21" spans="1:11" x14ac:dyDescent="0.3">
      <c r="A21" s="1"/>
      <c r="B21" s="16"/>
      <c r="C21" s="16"/>
    </row>
    <row r="22" spans="1:11" x14ac:dyDescent="0.3">
      <c r="A22" s="1" t="s">
        <v>50</v>
      </c>
      <c r="B22" s="1"/>
      <c r="C22" s="1"/>
      <c r="D22" s="1"/>
      <c r="E22" s="1"/>
    </row>
    <row r="23" spans="1:11" x14ac:dyDescent="0.3">
      <c r="A23" s="15"/>
      <c r="B23" s="16"/>
      <c r="C23" s="16"/>
    </row>
    <row r="24" spans="1:11" ht="15.05" customHeight="1" x14ac:dyDescent="0.3">
      <c r="A24" s="91" t="s">
        <v>9</v>
      </c>
      <c r="B24" s="91" t="s">
        <v>10</v>
      </c>
      <c r="C24" s="91"/>
      <c r="D24" s="91" t="s">
        <v>58</v>
      </c>
      <c r="E24" s="52"/>
      <c r="F24" s="52"/>
      <c r="G24" s="52"/>
      <c r="H24" s="52"/>
      <c r="I24" s="52"/>
      <c r="J24" s="52"/>
      <c r="K24" s="52"/>
    </row>
    <row r="25" spans="1:11" ht="29.3" customHeight="1" x14ac:dyDescent="0.3">
      <c r="A25" s="92"/>
      <c r="B25" s="18" t="s">
        <v>11</v>
      </c>
      <c r="C25" s="44" t="s">
        <v>12</v>
      </c>
      <c r="D25" s="92"/>
      <c r="E25" s="16"/>
      <c r="F25" s="90"/>
      <c r="G25" s="90"/>
      <c r="H25" s="90"/>
      <c r="I25" s="90"/>
      <c r="J25" s="90"/>
      <c r="K25" s="90"/>
    </row>
    <row r="26" spans="1:11" ht="30.05" customHeight="1" x14ac:dyDescent="0.3">
      <c r="A26" s="19" t="s">
        <v>13</v>
      </c>
      <c r="B26" s="20">
        <v>0.03</v>
      </c>
      <c r="C26" s="56"/>
      <c r="D26" s="20"/>
      <c r="E26" s="47"/>
      <c r="F26" s="80"/>
      <c r="G26" s="80"/>
      <c r="H26" s="80"/>
      <c r="I26" s="80"/>
      <c r="J26" s="80"/>
      <c r="K26" s="80"/>
    </row>
    <row r="27" spans="1:11" ht="30.05" customHeight="1" x14ac:dyDescent="0.3">
      <c r="A27" s="19" t="s">
        <v>14</v>
      </c>
      <c r="B27" s="20">
        <v>0.1</v>
      </c>
      <c r="C27" s="56"/>
      <c r="D27" s="20"/>
      <c r="E27" s="47"/>
      <c r="F27" s="80"/>
      <c r="G27" s="80"/>
      <c r="H27" s="80"/>
      <c r="I27" s="80"/>
      <c r="J27" s="80"/>
      <c r="K27" s="80"/>
    </row>
    <row r="28" spans="1:11" ht="30.05" customHeight="1" x14ac:dyDescent="0.3">
      <c r="A28" s="19" t="s">
        <v>15</v>
      </c>
      <c r="B28" s="20">
        <v>0.16</v>
      </c>
      <c r="C28" s="56"/>
      <c r="D28" s="20"/>
      <c r="E28" s="47"/>
      <c r="F28" s="80"/>
      <c r="G28" s="80"/>
      <c r="H28" s="80"/>
      <c r="I28" s="80"/>
      <c r="J28" s="80"/>
      <c r="K28" s="80"/>
    </row>
    <row r="29" spans="1:11" ht="30.05" customHeight="1" x14ac:dyDescent="0.3">
      <c r="A29" s="19" t="s">
        <v>16</v>
      </c>
      <c r="B29" s="20">
        <v>0.04</v>
      </c>
      <c r="C29" s="56"/>
      <c r="D29" s="20"/>
      <c r="E29" s="47"/>
      <c r="F29" s="80"/>
      <c r="G29" s="80"/>
      <c r="H29" s="80"/>
      <c r="I29" s="80"/>
      <c r="J29" s="80"/>
      <c r="K29" s="80"/>
    </row>
    <row r="30" spans="1:11" ht="30.05" customHeight="1" x14ac:dyDescent="0.3">
      <c r="A30" s="44" t="s">
        <v>17</v>
      </c>
      <c r="B30" s="21">
        <v>0.25</v>
      </c>
      <c r="C30" s="57"/>
      <c r="D30" s="20"/>
      <c r="E30" s="47"/>
      <c r="F30" s="80"/>
      <c r="G30" s="80"/>
      <c r="H30" s="80"/>
      <c r="I30" s="80"/>
      <c r="J30" s="80"/>
      <c r="K30" s="80"/>
    </row>
    <row r="31" spans="1:11" ht="30.05" customHeight="1" x14ac:dyDescent="0.3">
      <c r="A31" s="19" t="s">
        <v>18</v>
      </c>
      <c r="B31" s="20">
        <v>7.0000000000000007E-2</v>
      </c>
      <c r="C31" s="46"/>
      <c r="D31" s="46"/>
      <c r="E31" s="48"/>
      <c r="F31" s="80"/>
      <c r="G31" s="80"/>
      <c r="H31" s="80"/>
      <c r="I31" s="80"/>
      <c r="J31" s="80"/>
      <c r="K31" s="80"/>
    </row>
    <row r="32" spans="1:11" ht="30.05" customHeight="1" x14ac:dyDescent="0.3">
      <c r="A32" s="41" t="s">
        <v>19</v>
      </c>
      <c r="B32" s="42">
        <v>0.03</v>
      </c>
      <c r="C32" s="43"/>
      <c r="D32" s="46"/>
      <c r="E32" s="48"/>
      <c r="F32" s="80"/>
      <c r="G32" s="80"/>
      <c r="H32" s="80"/>
      <c r="I32" s="80"/>
      <c r="J32" s="80"/>
      <c r="K32" s="80"/>
    </row>
    <row r="33" spans="1:11" ht="30.05" customHeight="1" x14ac:dyDescent="0.3">
      <c r="A33" s="19" t="s">
        <v>20</v>
      </c>
      <c r="B33" s="20">
        <v>0.3</v>
      </c>
      <c r="C33" s="56"/>
      <c r="D33" s="20"/>
      <c r="E33" s="47"/>
      <c r="F33" s="80"/>
      <c r="G33" s="80"/>
      <c r="H33" s="80"/>
      <c r="I33" s="80"/>
      <c r="J33" s="80"/>
      <c r="K33" s="80"/>
    </row>
    <row r="34" spans="1:11" ht="30.05" customHeight="1" x14ac:dyDescent="0.3">
      <c r="A34" s="19" t="s">
        <v>21</v>
      </c>
      <c r="B34" s="20">
        <v>0.02</v>
      </c>
      <c r="C34" s="56"/>
      <c r="D34" s="20"/>
      <c r="E34" s="47"/>
      <c r="F34" s="80"/>
      <c r="G34" s="80"/>
      <c r="H34" s="80"/>
      <c r="I34" s="80"/>
      <c r="J34" s="80"/>
      <c r="K34" s="80"/>
    </row>
    <row r="35" spans="1:11" ht="30.05" customHeight="1" x14ac:dyDescent="0.3">
      <c r="A35" s="19" t="s">
        <v>12</v>
      </c>
      <c r="B35" s="20">
        <f>SUM(B26:B34)</f>
        <v>1.0000000000000002</v>
      </c>
      <c r="C35" s="22">
        <f>SUM(C26:C34)</f>
        <v>0</v>
      </c>
      <c r="E35" s="15"/>
      <c r="F35" s="15"/>
    </row>
    <row r="37" spans="1:11" x14ac:dyDescent="0.3">
      <c r="A37" s="50" t="s">
        <v>34</v>
      </c>
      <c r="B37" s="50"/>
      <c r="C37" s="50"/>
      <c r="D37" s="50"/>
      <c r="E37" s="50"/>
      <c r="F37" s="50"/>
    </row>
    <row r="40" spans="1:11" ht="30.05" customHeight="1" x14ac:dyDescent="0.3">
      <c r="A40" s="15"/>
      <c r="B40" s="15"/>
      <c r="C40" s="15"/>
      <c r="D40" s="15"/>
      <c r="E40" s="23"/>
      <c r="F40" s="24"/>
      <c r="G40" s="85" t="s">
        <v>30</v>
      </c>
      <c r="H40" s="86"/>
      <c r="I40" s="101"/>
      <c r="J40" s="97">
        <f>C35*J11</f>
        <v>0</v>
      </c>
      <c r="K40" s="97"/>
    </row>
    <row r="43" spans="1:11" x14ac:dyDescent="0.3">
      <c r="A43" s="25" t="s">
        <v>51</v>
      </c>
    </row>
    <row r="44" spans="1:11" x14ac:dyDescent="0.3">
      <c r="A44" s="26"/>
    </row>
    <row r="45" spans="1:11" ht="30.05" customHeight="1" x14ac:dyDescent="0.3">
      <c r="A45" s="100" t="s">
        <v>52</v>
      </c>
      <c r="B45" s="100"/>
      <c r="C45" s="100"/>
      <c r="D45" s="100"/>
      <c r="E45" s="27"/>
      <c r="F45" s="28"/>
      <c r="G45" s="85" t="s">
        <v>60</v>
      </c>
      <c r="H45" s="86"/>
      <c r="I45" s="101"/>
      <c r="J45" s="104">
        <f>Text11*E45</f>
        <v>0</v>
      </c>
      <c r="K45" s="104"/>
    </row>
    <row r="46" spans="1:11" x14ac:dyDescent="0.3">
      <c r="A46" s="26"/>
    </row>
    <row r="47" spans="1:11" x14ac:dyDescent="0.3">
      <c r="A47" s="26"/>
    </row>
    <row r="48" spans="1:11" ht="30.7" customHeight="1" x14ac:dyDescent="0.3">
      <c r="G48" s="81" t="s">
        <v>22</v>
      </c>
      <c r="H48" s="82"/>
      <c r="I48" s="98"/>
      <c r="J48" s="99">
        <f>Text11+Text12</f>
        <v>0</v>
      </c>
      <c r="K48" s="99"/>
    </row>
    <row r="50" spans="1:11" x14ac:dyDescent="0.3">
      <c r="A50" s="25" t="s">
        <v>43</v>
      </c>
    </row>
    <row r="51" spans="1:11" x14ac:dyDescent="0.3">
      <c r="A51" s="26"/>
    </row>
    <row r="52" spans="1:11" ht="30.05" customHeight="1" x14ac:dyDescent="0.3">
      <c r="A52" s="100" t="s">
        <v>23</v>
      </c>
      <c r="B52" s="100"/>
      <c r="C52" s="100"/>
      <c r="D52" s="100"/>
      <c r="E52" s="27"/>
      <c r="F52" s="28"/>
      <c r="G52" s="85" t="s">
        <v>24</v>
      </c>
      <c r="H52" s="86"/>
      <c r="I52" s="101"/>
      <c r="J52" s="102">
        <f>E52*J48</f>
        <v>0</v>
      </c>
      <c r="K52" s="103"/>
    </row>
    <row r="54" spans="1:11" ht="15.65" thickBot="1" x14ac:dyDescent="0.35"/>
    <row r="55" spans="1:11" ht="30.05" customHeight="1" thickBot="1" x14ac:dyDescent="0.35">
      <c r="G55" s="81" t="s">
        <v>53</v>
      </c>
      <c r="H55" s="82"/>
      <c r="I55" s="82"/>
      <c r="J55" s="108">
        <f>J52+J48</f>
        <v>0</v>
      </c>
      <c r="K55" s="109"/>
    </row>
    <row r="56" spans="1:11" x14ac:dyDescent="0.3">
      <c r="H56" s="30"/>
      <c r="I56" s="30"/>
      <c r="J56" s="31"/>
      <c r="K56" s="31"/>
    </row>
    <row r="59" spans="1:11" x14ac:dyDescent="0.3">
      <c r="A59" s="32" t="s">
        <v>25</v>
      </c>
    </row>
    <row r="60" spans="1:11" x14ac:dyDescent="0.3">
      <c r="A60" s="32"/>
    </row>
    <row r="61" spans="1:11" ht="15.05" customHeight="1" x14ac:dyDescent="0.3">
      <c r="A61" s="112" t="s">
        <v>26</v>
      </c>
      <c r="B61" s="113"/>
      <c r="C61" s="113"/>
      <c r="D61" s="113"/>
      <c r="E61" s="113"/>
      <c r="F61" s="113"/>
      <c r="G61" s="113"/>
      <c r="H61" s="113"/>
      <c r="I61" s="114"/>
      <c r="J61" s="33" t="s">
        <v>12</v>
      </c>
    </row>
    <row r="62" spans="1:11" x14ac:dyDescent="0.3">
      <c r="A62" s="115"/>
      <c r="B62" s="116"/>
      <c r="C62" s="116"/>
      <c r="D62" s="116"/>
      <c r="E62" s="116"/>
      <c r="F62" s="116"/>
      <c r="G62" s="116"/>
      <c r="H62" s="116"/>
      <c r="I62" s="117"/>
      <c r="J62" s="34"/>
    </row>
    <row r="63" spans="1:11" x14ac:dyDescent="0.3">
      <c r="A63" s="118"/>
      <c r="B63" s="119"/>
      <c r="C63" s="119"/>
      <c r="D63" s="119"/>
      <c r="E63" s="119"/>
      <c r="F63" s="119"/>
      <c r="G63" s="119"/>
      <c r="H63" s="119"/>
      <c r="I63" s="120"/>
      <c r="J63" s="18" t="s">
        <v>27</v>
      </c>
    </row>
    <row r="64" spans="1:11" ht="30.05" customHeight="1" x14ac:dyDescent="0.3">
      <c r="A64" s="94"/>
      <c r="B64" s="95"/>
      <c r="C64" s="95"/>
      <c r="D64" s="95"/>
      <c r="E64" s="95"/>
      <c r="F64" s="95"/>
      <c r="G64" s="95"/>
      <c r="H64" s="95"/>
      <c r="I64" s="96"/>
      <c r="J64" s="54"/>
      <c r="K64" s="38"/>
    </row>
    <row r="65" spans="1:11" ht="30.05" customHeight="1" x14ac:dyDescent="0.3">
      <c r="A65" s="93"/>
      <c r="B65" s="93"/>
      <c r="C65" s="93"/>
      <c r="D65" s="93"/>
      <c r="E65" s="93"/>
      <c r="F65" s="93"/>
      <c r="G65" s="93"/>
      <c r="H65" s="93"/>
      <c r="I65" s="93"/>
      <c r="J65" s="54"/>
      <c r="K65" s="38"/>
    </row>
    <row r="66" spans="1:11" ht="30.05" customHeight="1" x14ac:dyDescent="0.3">
      <c r="A66" s="94"/>
      <c r="B66" s="95"/>
      <c r="C66" s="95"/>
      <c r="D66" s="95"/>
      <c r="E66" s="95"/>
      <c r="F66" s="95"/>
      <c r="G66" s="95"/>
      <c r="H66" s="95"/>
      <c r="I66" s="96"/>
      <c r="J66" s="54"/>
      <c r="K66" s="38"/>
    </row>
    <row r="67" spans="1:11" ht="30.05" customHeight="1" x14ac:dyDescent="0.3">
      <c r="A67" s="93"/>
      <c r="B67" s="93"/>
      <c r="C67" s="93"/>
      <c r="D67" s="93"/>
      <c r="E67" s="93"/>
      <c r="F67" s="93"/>
      <c r="G67" s="93"/>
      <c r="H67" s="93"/>
      <c r="I67" s="93"/>
      <c r="J67" s="54"/>
      <c r="K67" s="39"/>
    </row>
    <row r="68" spans="1:11" ht="30.05" customHeight="1" x14ac:dyDescent="0.3">
      <c r="A68" s="93"/>
      <c r="B68" s="93"/>
      <c r="C68" s="93"/>
      <c r="D68" s="93"/>
      <c r="E68" s="93"/>
      <c r="F68" s="93"/>
      <c r="G68" s="93"/>
      <c r="H68" s="93"/>
      <c r="I68" s="93"/>
      <c r="J68" s="54"/>
      <c r="K68" s="38"/>
    </row>
    <row r="69" spans="1:11" ht="30.05" customHeight="1" x14ac:dyDescent="0.3">
      <c r="A69" s="94"/>
      <c r="B69" s="95"/>
      <c r="C69" s="95"/>
      <c r="D69" s="95"/>
      <c r="E69" s="95"/>
      <c r="F69" s="95"/>
      <c r="G69" s="95"/>
      <c r="H69" s="95"/>
      <c r="I69" s="96"/>
      <c r="J69" s="55"/>
      <c r="K69" s="38"/>
    </row>
    <row r="70" spans="1:11" ht="30.05" customHeight="1" x14ac:dyDescent="0.3">
      <c r="A70" s="94"/>
      <c r="B70" s="95"/>
      <c r="C70" s="95"/>
      <c r="D70" s="95"/>
      <c r="E70" s="95"/>
      <c r="F70" s="95"/>
      <c r="G70" s="95"/>
      <c r="H70" s="95"/>
      <c r="I70" s="96"/>
      <c r="J70" s="55"/>
      <c r="K70" s="38"/>
    </row>
    <row r="71" spans="1:11" ht="30.05" customHeight="1" x14ac:dyDescent="0.3">
      <c r="A71" s="94"/>
      <c r="B71" s="95"/>
      <c r="C71" s="95"/>
      <c r="D71" s="95"/>
      <c r="E71" s="95"/>
      <c r="F71" s="95"/>
      <c r="G71" s="95"/>
      <c r="H71" s="95"/>
      <c r="I71" s="96"/>
      <c r="J71" s="55"/>
      <c r="K71" s="38"/>
    </row>
    <row r="72" spans="1:11" ht="30.05" customHeight="1" x14ac:dyDescent="0.3">
      <c r="A72" s="94"/>
      <c r="B72" s="95"/>
      <c r="C72" s="95"/>
      <c r="D72" s="95"/>
      <c r="E72" s="95"/>
      <c r="F72" s="95"/>
      <c r="G72" s="95"/>
      <c r="H72" s="95"/>
      <c r="I72" s="96"/>
      <c r="J72" s="55"/>
      <c r="K72" s="38"/>
    </row>
    <row r="73" spans="1:11" ht="30.05" customHeight="1" x14ac:dyDescent="0.3">
      <c r="A73" s="35"/>
      <c r="B73" s="35"/>
      <c r="C73" s="35"/>
      <c r="D73" s="35"/>
      <c r="E73" s="35"/>
      <c r="F73" s="35"/>
      <c r="G73" s="35"/>
      <c r="H73" s="35"/>
      <c r="I73" s="35"/>
      <c r="J73" s="58">
        <f>SUM(J64:J72)</f>
        <v>0</v>
      </c>
    </row>
    <row r="76" spans="1:11" ht="30.05" customHeight="1" x14ac:dyDescent="0.3">
      <c r="G76" s="85" t="s">
        <v>24</v>
      </c>
      <c r="H76" s="86"/>
      <c r="I76" s="86"/>
      <c r="J76" s="104">
        <f>J73*E52</f>
        <v>0</v>
      </c>
      <c r="K76" s="104"/>
    </row>
    <row r="77" spans="1:11" ht="15.65" thickBot="1" x14ac:dyDescent="0.35"/>
    <row r="78" spans="1:11" ht="30.05" customHeight="1" thickBot="1" x14ac:dyDescent="0.35">
      <c r="G78" s="81" t="s">
        <v>54</v>
      </c>
      <c r="H78" s="82"/>
      <c r="I78" s="124"/>
      <c r="J78" s="106">
        <f>J73+J76</f>
        <v>0</v>
      </c>
      <c r="K78" s="107"/>
    </row>
    <row r="81" spans="1:10" x14ac:dyDescent="0.3">
      <c r="J81" s="40"/>
    </row>
    <row r="88" spans="1:10" x14ac:dyDescent="0.3">
      <c r="A88" s="26" t="s">
        <v>28</v>
      </c>
      <c r="B88" s="105"/>
      <c r="C88" s="123"/>
      <c r="F88" t="s">
        <v>29</v>
      </c>
      <c r="G88" s="36"/>
      <c r="H88" s="36"/>
    </row>
  </sheetData>
  <mergeCells count="45">
    <mergeCell ref="B88:C88"/>
    <mergeCell ref="A5:D5"/>
    <mergeCell ref="E5:F5"/>
    <mergeCell ref="A11:D11"/>
    <mergeCell ref="H11:I11"/>
    <mergeCell ref="F31:K31"/>
    <mergeCell ref="F26:K26"/>
    <mergeCell ref="F27:K27"/>
    <mergeCell ref="F28:K28"/>
    <mergeCell ref="F29:K29"/>
    <mergeCell ref="F30:K30"/>
    <mergeCell ref="F32:K32"/>
    <mergeCell ref="A52:D52"/>
    <mergeCell ref="G52:I52"/>
    <mergeCell ref="J52:K52"/>
    <mergeCell ref="F33:K33"/>
    <mergeCell ref="J11:K11"/>
    <mergeCell ref="A24:A25"/>
    <mergeCell ref="B24:C24"/>
    <mergeCell ref="F25:K25"/>
    <mergeCell ref="D24:D25"/>
    <mergeCell ref="A71:I71"/>
    <mergeCell ref="A72:I72"/>
    <mergeCell ref="F34:K34"/>
    <mergeCell ref="G40:I40"/>
    <mergeCell ref="J40:K40"/>
    <mergeCell ref="A45:D45"/>
    <mergeCell ref="G45:I45"/>
    <mergeCell ref="J45:K45"/>
    <mergeCell ref="J78:K78"/>
    <mergeCell ref="G78:I78"/>
    <mergeCell ref="G48:I48"/>
    <mergeCell ref="J48:K48"/>
    <mergeCell ref="J76:K76"/>
    <mergeCell ref="G55:I55"/>
    <mergeCell ref="J55:K55"/>
    <mergeCell ref="A61:I63"/>
    <mergeCell ref="G76:I76"/>
    <mergeCell ref="A64:I64"/>
    <mergeCell ref="A65:I65"/>
    <mergeCell ref="A66:I66"/>
    <mergeCell ref="A67:I67"/>
    <mergeCell ref="A68:I68"/>
    <mergeCell ref="A69:I69"/>
    <mergeCell ref="A70:I70"/>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Freianlagen (Grünflächen)
analog HOAI 2021 Teil 3, Abschnitt 2, § 38 ff.</oddHeader>
    <oddFooter>&amp;CSeite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701C-75DB-4BDF-8599-545F81FD66AE}">
  <sheetPr>
    <pageSetUpPr fitToPage="1"/>
  </sheetPr>
  <dimension ref="A1:K45"/>
  <sheetViews>
    <sheetView view="pageBreakPreview" zoomScaleNormal="100" zoomScaleSheetLayoutView="100" workbookViewId="0">
      <selection activeCell="A6" sqref="A6:I6"/>
    </sheetView>
  </sheetViews>
  <sheetFormatPr baseColWidth="10" defaultRowHeight="15.05" x14ac:dyDescent="0.3"/>
  <cols>
    <col min="1" max="1" width="10.109375" customWidth="1"/>
    <col min="2" max="2" width="9.33203125" customWidth="1"/>
    <col min="3" max="3" width="10.33203125" customWidth="1"/>
    <col min="4" max="4" width="13" customWidth="1"/>
    <col min="5" max="5" width="13.33203125" customWidth="1"/>
    <col min="6" max="6" width="13.33203125" bestFit="1" customWidth="1"/>
    <col min="7" max="7" width="8.5546875" bestFit="1" customWidth="1"/>
    <col min="8" max="8" width="15.33203125" customWidth="1"/>
    <col min="9" max="9" width="14.109375" customWidth="1"/>
    <col min="10" max="10" width="11.109375" bestFit="1" customWidth="1"/>
    <col min="11" max="11" width="11.44140625" bestFit="1" customWidth="1"/>
  </cols>
  <sheetData>
    <row r="1" spans="1:11" ht="15.65" x14ac:dyDescent="0.3">
      <c r="A1" s="37" t="s">
        <v>66</v>
      </c>
    </row>
    <row r="3" spans="1:11" ht="15.05" customHeight="1" x14ac:dyDescent="0.3">
      <c r="A3" s="112" t="s">
        <v>26</v>
      </c>
      <c r="B3" s="113"/>
      <c r="C3" s="113"/>
      <c r="D3" s="113"/>
      <c r="E3" s="113"/>
      <c r="F3" s="113"/>
      <c r="G3" s="113"/>
      <c r="H3" s="113"/>
      <c r="I3" s="114"/>
      <c r="J3" s="33" t="s">
        <v>12</v>
      </c>
    </row>
    <row r="4" spans="1:11" x14ac:dyDescent="0.3">
      <c r="A4" s="115"/>
      <c r="B4" s="116"/>
      <c r="C4" s="116"/>
      <c r="D4" s="116"/>
      <c r="E4" s="116"/>
      <c r="F4" s="116"/>
      <c r="G4" s="116"/>
      <c r="H4" s="116"/>
      <c r="I4" s="117"/>
      <c r="J4" s="34"/>
    </row>
    <row r="5" spans="1:11" x14ac:dyDescent="0.3">
      <c r="A5" s="118"/>
      <c r="B5" s="119"/>
      <c r="C5" s="119"/>
      <c r="D5" s="119"/>
      <c r="E5" s="119"/>
      <c r="F5" s="119"/>
      <c r="G5" s="119"/>
      <c r="H5" s="119"/>
      <c r="I5" s="120"/>
      <c r="J5" s="18" t="s">
        <v>27</v>
      </c>
    </row>
    <row r="6" spans="1:11" ht="30.05" customHeight="1" x14ac:dyDescent="0.3">
      <c r="A6" s="94" t="s">
        <v>67</v>
      </c>
      <c r="B6" s="95"/>
      <c r="C6" s="95"/>
      <c r="D6" s="95"/>
      <c r="E6" s="95"/>
      <c r="F6" s="95"/>
      <c r="G6" s="95"/>
      <c r="H6" s="95"/>
      <c r="I6" s="96"/>
      <c r="J6" s="54"/>
      <c r="K6" s="38"/>
    </row>
    <row r="7" spans="1:11" ht="30.05" customHeight="1" x14ac:dyDescent="0.3">
      <c r="A7" s="93" t="s">
        <v>94</v>
      </c>
      <c r="B7" s="93"/>
      <c r="C7" s="93"/>
      <c r="D7" s="93"/>
      <c r="E7" s="93"/>
      <c r="F7" s="93"/>
      <c r="G7" s="93"/>
      <c r="H7" s="93"/>
      <c r="I7" s="93"/>
      <c r="J7" s="54"/>
      <c r="K7" s="38"/>
    </row>
    <row r="8" spans="1:11" ht="30.05" customHeight="1" x14ac:dyDescent="0.3">
      <c r="A8" s="94" t="s">
        <v>77</v>
      </c>
      <c r="B8" s="95"/>
      <c r="C8" s="95"/>
      <c r="D8" s="95"/>
      <c r="E8" s="95"/>
      <c r="F8" s="95"/>
      <c r="G8" s="95"/>
      <c r="H8" s="95"/>
      <c r="I8" s="96"/>
      <c r="J8" s="54"/>
      <c r="K8" s="38"/>
    </row>
    <row r="9" spans="1:11" ht="30.05" customHeight="1" x14ac:dyDescent="0.3">
      <c r="A9" s="93"/>
      <c r="B9" s="93"/>
      <c r="C9" s="93"/>
      <c r="D9" s="93"/>
      <c r="E9" s="93"/>
      <c r="F9" s="93"/>
      <c r="G9" s="93"/>
      <c r="H9" s="93"/>
      <c r="I9" s="93"/>
      <c r="J9" s="54"/>
      <c r="K9" s="39"/>
    </row>
    <row r="10" spans="1:11" ht="30.05" customHeight="1" x14ac:dyDescent="0.3">
      <c r="A10" s="93"/>
      <c r="B10" s="93"/>
      <c r="C10" s="93"/>
      <c r="D10" s="93"/>
      <c r="E10" s="93"/>
      <c r="F10" s="93"/>
      <c r="G10" s="93"/>
      <c r="H10" s="93"/>
      <c r="I10" s="93"/>
      <c r="J10" s="54"/>
      <c r="K10" s="38"/>
    </row>
    <row r="11" spans="1:11" ht="30.05" customHeight="1" x14ac:dyDescent="0.3">
      <c r="A11" s="94"/>
      <c r="B11" s="95"/>
      <c r="C11" s="95"/>
      <c r="D11" s="95"/>
      <c r="E11" s="95"/>
      <c r="F11" s="95"/>
      <c r="G11" s="95"/>
      <c r="H11" s="95"/>
      <c r="I11" s="96"/>
      <c r="J11" s="55"/>
      <c r="K11" s="38"/>
    </row>
    <row r="12" spans="1:11" ht="30.05" customHeight="1" x14ac:dyDescent="0.3">
      <c r="A12" s="94"/>
      <c r="B12" s="95"/>
      <c r="C12" s="95"/>
      <c r="D12" s="95"/>
      <c r="E12" s="95"/>
      <c r="F12" s="95"/>
      <c r="G12" s="95"/>
      <c r="H12" s="95"/>
      <c r="I12" s="96"/>
      <c r="J12" s="55"/>
      <c r="K12" s="38"/>
    </row>
    <row r="13" spans="1:11" ht="30.05" customHeight="1" x14ac:dyDescent="0.3">
      <c r="A13" s="94"/>
      <c r="B13" s="95"/>
      <c r="C13" s="95"/>
      <c r="D13" s="95"/>
      <c r="E13" s="95"/>
      <c r="F13" s="95"/>
      <c r="G13" s="95"/>
      <c r="H13" s="95"/>
      <c r="I13" s="96"/>
      <c r="J13" s="55"/>
      <c r="K13" s="38"/>
    </row>
    <row r="14" spans="1:11" ht="30.05" customHeight="1" x14ac:dyDescent="0.3">
      <c r="A14" s="94"/>
      <c r="B14" s="95"/>
      <c r="C14" s="95"/>
      <c r="D14" s="95"/>
      <c r="E14" s="95"/>
      <c r="F14" s="95"/>
      <c r="G14" s="95"/>
      <c r="H14" s="95"/>
      <c r="I14" s="96"/>
      <c r="J14" s="55"/>
      <c r="K14" s="38"/>
    </row>
    <row r="15" spans="1:11" ht="30.05" customHeight="1" x14ac:dyDescent="0.3">
      <c r="A15" s="35"/>
      <c r="B15" s="35"/>
      <c r="C15" s="35"/>
      <c r="D15" s="35"/>
      <c r="E15" s="35"/>
      <c r="F15" s="35"/>
      <c r="G15" s="35"/>
      <c r="H15" s="35"/>
      <c r="I15" s="35"/>
      <c r="J15" s="58">
        <f>SUM(J6:J14)</f>
        <v>0</v>
      </c>
    </row>
    <row r="18" spans="1:11" x14ac:dyDescent="0.3">
      <c r="A18" s="25" t="s">
        <v>43</v>
      </c>
    </row>
    <row r="19" spans="1:11" x14ac:dyDescent="0.3">
      <c r="A19" s="26"/>
    </row>
    <row r="20" spans="1:11" ht="30.05" customHeight="1" x14ac:dyDescent="0.3">
      <c r="A20" s="100" t="s">
        <v>23</v>
      </c>
      <c r="B20" s="100"/>
      <c r="C20" s="100"/>
      <c r="D20" s="100"/>
      <c r="E20" s="27"/>
      <c r="F20" s="28"/>
      <c r="G20" s="85" t="s">
        <v>24</v>
      </c>
      <c r="H20" s="86"/>
      <c r="I20" s="101"/>
      <c r="J20" s="102">
        <f>J15*E20</f>
        <v>0</v>
      </c>
      <c r="K20" s="103"/>
    </row>
    <row r="22" spans="1:11" ht="15.65" thickBot="1" x14ac:dyDescent="0.35"/>
    <row r="23" spans="1:11" ht="30.05" customHeight="1" thickBot="1" x14ac:dyDescent="0.35">
      <c r="G23" s="81" t="s">
        <v>74</v>
      </c>
      <c r="H23" s="82"/>
      <c r="I23" s="124"/>
      <c r="J23" s="126">
        <f>J15+J20</f>
        <v>0</v>
      </c>
      <c r="K23" s="107"/>
    </row>
    <row r="26" spans="1:11" ht="15.65" x14ac:dyDescent="0.3">
      <c r="A26" s="37" t="s">
        <v>68</v>
      </c>
    </row>
    <row r="28" spans="1:11" ht="30.05" customHeight="1" x14ac:dyDescent="0.3">
      <c r="A28" s="60" t="s">
        <v>69</v>
      </c>
      <c r="B28" s="59"/>
      <c r="C28" s="59"/>
      <c r="D28" s="59"/>
      <c r="E28" s="59"/>
      <c r="F28" s="63"/>
      <c r="G28" s="62" t="s">
        <v>72</v>
      </c>
      <c r="H28" s="15"/>
      <c r="I28" s="15"/>
      <c r="J28" s="61"/>
      <c r="K28" s="38"/>
    </row>
    <row r="29" spans="1:11" ht="30.05" customHeight="1" x14ac:dyDescent="0.3">
      <c r="A29" s="60" t="s">
        <v>70</v>
      </c>
      <c r="B29" s="59"/>
      <c r="C29" s="59"/>
      <c r="D29" s="59"/>
      <c r="E29" s="59"/>
      <c r="F29" s="63"/>
      <c r="G29" s="62" t="s">
        <v>72</v>
      </c>
      <c r="H29" s="15"/>
      <c r="I29" s="15"/>
      <c r="J29" s="61"/>
      <c r="K29" s="38"/>
    </row>
    <row r="30" spans="1:11" ht="30.05" customHeight="1" x14ac:dyDescent="0.3">
      <c r="A30" s="60" t="s">
        <v>71</v>
      </c>
      <c r="B30" s="59"/>
      <c r="C30" s="59"/>
      <c r="D30" s="59"/>
      <c r="E30" s="59"/>
      <c r="F30" s="63"/>
      <c r="G30" s="62" t="s">
        <v>72</v>
      </c>
      <c r="H30" s="15"/>
      <c r="I30" s="15"/>
      <c r="J30" s="61"/>
      <c r="K30" s="38"/>
    </row>
    <row r="31" spans="1:11" x14ac:dyDescent="0.3">
      <c r="J31" s="40"/>
    </row>
    <row r="32" spans="1:11" x14ac:dyDescent="0.3">
      <c r="J32" s="40"/>
    </row>
    <row r="34" spans="1:11" ht="51.85" customHeight="1" x14ac:dyDescent="0.3">
      <c r="A34" s="125" t="s">
        <v>73</v>
      </c>
      <c r="B34" s="125"/>
      <c r="C34" s="125"/>
      <c r="D34" s="125"/>
      <c r="E34" s="125"/>
      <c r="F34" s="125"/>
      <c r="G34" s="125"/>
      <c r="H34" s="125"/>
      <c r="I34" s="125"/>
      <c r="J34" s="125"/>
      <c r="K34" s="125"/>
    </row>
    <row r="45" spans="1:11" x14ac:dyDescent="0.3">
      <c r="A45" s="26" t="s">
        <v>28</v>
      </c>
      <c r="B45" s="105"/>
      <c r="C45" s="123"/>
      <c r="F45" t="s">
        <v>29</v>
      </c>
      <c r="G45" s="36"/>
      <c r="H45" s="36"/>
    </row>
  </sheetData>
  <mergeCells count="17">
    <mergeCell ref="A11:I11"/>
    <mergeCell ref="A12:I12"/>
    <mergeCell ref="A13:I13"/>
    <mergeCell ref="A14:I14"/>
    <mergeCell ref="A3:I5"/>
    <mergeCell ref="A6:I6"/>
    <mergeCell ref="A7:I7"/>
    <mergeCell ref="A8:I8"/>
    <mergeCell ref="A9:I9"/>
    <mergeCell ref="A10:I10"/>
    <mergeCell ref="A34:K34"/>
    <mergeCell ref="G23:I23"/>
    <mergeCell ref="J23:K23"/>
    <mergeCell ref="B45:C45"/>
    <mergeCell ref="A20:D20"/>
    <mergeCell ref="G20:I20"/>
    <mergeCell ref="J20:K20"/>
  </mergeCells>
  <printOptions horizontalCentered="1"/>
  <pageMargins left="0.70866141732283472" right="0.70866141732283472" top="0.98425196850393704" bottom="0.59055118110236227" header="0.31496062992125984" footer="0.31496062992125984"/>
  <pageSetup paperSize="9" scale="67" fitToHeight="0" orientation="portrait" r:id="rId1"/>
  <headerFooter>
    <oddHeader>&amp;LVorhaben: 
Erschließungsplanung 
des Gebietes Gelsdorfhütte&amp;C&amp;"-,Fett"&amp;14Honorarangebot Weitere Besondere Leistungen</oddHeader>
    <oddFooter>&amp;CSeite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C993-913E-4436-8C81-9200D431AE63}">
  <sheetPr>
    <tabColor rgb="FF00B050"/>
    <pageSetUpPr fitToPage="1"/>
  </sheetPr>
  <dimension ref="A1:D41"/>
  <sheetViews>
    <sheetView workbookViewId="0"/>
  </sheetViews>
  <sheetFormatPr baseColWidth="10" defaultRowHeight="15.05" x14ac:dyDescent="0.3"/>
  <cols>
    <col min="1" max="1" width="23.88671875" customWidth="1"/>
    <col min="2" max="2" width="22.44140625" customWidth="1"/>
    <col min="3" max="3" width="21.88671875" bestFit="1" customWidth="1"/>
    <col min="4" max="4" width="14.88671875" style="65" customWidth="1"/>
  </cols>
  <sheetData>
    <row r="1" spans="1:4" ht="21.3" x14ac:dyDescent="0.4">
      <c r="A1" s="74" t="s">
        <v>75</v>
      </c>
      <c r="B1" s="75"/>
      <c r="C1" s="75"/>
      <c r="D1" s="76"/>
    </row>
    <row r="3" spans="1:4" ht="18.2" x14ac:dyDescent="0.35">
      <c r="A3" s="77" t="s">
        <v>76</v>
      </c>
      <c r="B3" s="75"/>
      <c r="C3" s="75"/>
      <c r="D3" s="76"/>
    </row>
    <row r="5" spans="1:4" s="66" customFormat="1" ht="15.65" x14ac:dyDescent="0.3">
      <c r="A5" s="66" t="s">
        <v>78</v>
      </c>
      <c r="B5" s="66" t="s">
        <v>79</v>
      </c>
      <c r="C5" s="66" t="s">
        <v>80</v>
      </c>
      <c r="D5" s="67">
        <f>'Ing.-bauwerke RW'!Text16</f>
        <v>0</v>
      </c>
    </row>
    <row r="6" spans="1:4" s="66" customFormat="1" ht="15.65" x14ac:dyDescent="0.3">
      <c r="C6" s="66" t="s">
        <v>81</v>
      </c>
      <c r="D6" s="67">
        <f>'Ing.-bauwerke RW'!J79</f>
        <v>0</v>
      </c>
    </row>
    <row r="7" spans="1:4" s="66" customFormat="1" ht="15.65" x14ac:dyDescent="0.3">
      <c r="D7" s="67"/>
    </row>
    <row r="8" spans="1:4" s="66" customFormat="1" ht="15.65" x14ac:dyDescent="0.3">
      <c r="A8" s="66" t="s">
        <v>78</v>
      </c>
      <c r="B8" s="66" t="s">
        <v>82</v>
      </c>
      <c r="C8" s="66" t="s">
        <v>80</v>
      </c>
      <c r="D8" s="67">
        <f>'Ing.-bauwerke SW'!Text16</f>
        <v>0</v>
      </c>
    </row>
    <row r="9" spans="1:4" s="66" customFormat="1" ht="15.65" x14ac:dyDescent="0.3">
      <c r="C9" s="66" t="s">
        <v>81</v>
      </c>
      <c r="D9" s="67">
        <f>'Ing.-bauwerke SW'!J79</f>
        <v>0</v>
      </c>
    </row>
    <row r="10" spans="1:4" s="66" customFormat="1" ht="15.65" x14ac:dyDescent="0.3">
      <c r="D10" s="67"/>
    </row>
    <row r="11" spans="1:4" s="66" customFormat="1" ht="15.65" x14ac:dyDescent="0.3">
      <c r="A11" s="66" t="s">
        <v>78</v>
      </c>
      <c r="B11" s="66" t="s">
        <v>83</v>
      </c>
      <c r="C11" s="66" t="s">
        <v>80</v>
      </c>
      <c r="D11" s="67">
        <f>'Ing.-bauwerke TW'!Text16</f>
        <v>0</v>
      </c>
    </row>
    <row r="12" spans="1:4" s="66" customFormat="1" ht="15.65" x14ac:dyDescent="0.3">
      <c r="C12" s="66" t="s">
        <v>81</v>
      </c>
      <c r="D12" s="67">
        <f>'Ing.-bauwerke TW'!J79</f>
        <v>0</v>
      </c>
    </row>
    <row r="13" spans="1:4" s="66" customFormat="1" ht="15.65" x14ac:dyDescent="0.3">
      <c r="D13" s="67"/>
    </row>
    <row r="14" spans="1:4" s="66" customFormat="1" ht="15.65" x14ac:dyDescent="0.3">
      <c r="A14" s="66" t="s">
        <v>84</v>
      </c>
      <c r="C14" s="66" t="s">
        <v>80</v>
      </c>
      <c r="D14" s="67">
        <f>Verkehrsanlagen!J55</f>
        <v>0</v>
      </c>
    </row>
    <row r="15" spans="1:4" s="66" customFormat="1" ht="15.65" x14ac:dyDescent="0.3">
      <c r="C15" s="66" t="s">
        <v>81</v>
      </c>
      <c r="D15" s="67">
        <f>Verkehrsanlagen!J78</f>
        <v>0</v>
      </c>
    </row>
    <row r="16" spans="1:4" s="66" customFormat="1" ht="15.65" x14ac:dyDescent="0.3">
      <c r="D16" s="67"/>
    </row>
    <row r="17" spans="1:4" s="66" customFormat="1" ht="15.65" x14ac:dyDescent="0.3">
      <c r="A17" s="66" t="s">
        <v>85</v>
      </c>
      <c r="B17" s="66" t="s">
        <v>86</v>
      </c>
      <c r="C17" s="66" t="s">
        <v>80</v>
      </c>
      <c r="D17" s="67">
        <f>'Technische Ausrüstung Bel'!J55</f>
        <v>0</v>
      </c>
    </row>
    <row r="18" spans="1:4" s="66" customFormat="1" ht="15.65" x14ac:dyDescent="0.3">
      <c r="C18" s="66" t="s">
        <v>81</v>
      </c>
      <c r="D18" s="67">
        <f>'Technische Ausrüstung Bel'!J78</f>
        <v>0</v>
      </c>
    </row>
    <row r="19" spans="1:4" s="66" customFormat="1" ht="15.65" x14ac:dyDescent="0.3">
      <c r="D19" s="67"/>
    </row>
    <row r="20" spans="1:4" s="66" customFormat="1" ht="15.65" x14ac:dyDescent="0.3">
      <c r="A20" s="66" t="s">
        <v>87</v>
      </c>
      <c r="C20" s="66" t="s">
        <v>80</v>
      </c>
      <c r="D20" s="67">
        <f>Freianlagen!J55</f>
        <v>0</v>
      </c>
    </row>
    <row r="21" spans="1:4" s="66" customFormat="1" ht="15.65" x14ac:dyDescent="0.3">
      <c r="C21" s="66" t="s">
        <v>81</v>
      </c>
      <c r="D21" s="67">
        <f>Freianlagen!J78</f>
        <v>0</v>
      </c>
    </row>
    <row r="22" spans="1:4" s="66" customFormat="1" ht="15.65" x14ac:dyDescent="0.3">
      <c r="D22" s="67"/>
    </row>
    <row r="23" spans="1:4" s="66" customFormat="1" ht="15.65" x14ac:dyDescent="0.3">
      <c r="A23" s="66" t="s">
        <v>88</v>
      </c>
      <c r="D23" s="67">
        <f>'Weitere Besondere Leistungen'!J23</f>
        <v>0</v>
      </c>
    </row>
    <row r="24" spans="1:4" s="66" customFormat="1" ht="15.65" x14ac:dyDescent="0.3">
      <c r="A24" s="68"/>
      <c r="B24" s="68"/>
      <c r="C24" s="68"/>
      <c r="D24" s="69"/>
    </row>
    <row r="25" spans="1:4" s="66" customFormat="1" ht="15.65" x14ac:dyDescent="0.3">
      <c r="D25" s="67"/>
    </row>
    <row r="26" spans="1:4" s="64" customFormat="1" ht="18.2" x14ac:dyDescent="0.35">
      <c r="A26" s="64" t="s">
        <v>89</v>
      </c>
      <c r="D26" s="70">
        <f>SUM(D5:D23)</f>
        <v>0</v>
      </c>
    </row>
    <row r="27" spans="1:4" s="66" customFormat="1" ht="15.65" x14ac:dyDescent="0.3">
      <c r="D27" s="67"/>
    </row>
    <row r="28" spans="1:4" s="66" customFormat="1" ht="15.65" x14ac:dyDescent="0.3">
      <c r="A28" s="71" t="s">
        <v>90</v>
      </c>
      <c r="B28" s="68"/>
      <c r="C28" s="68"/>
      <c r="D28" s="69">
        <f>D26*19%</f>
        <v>0</v>
      </c>
    </row>
    <row r="29" spans="1:4" s="66" customFormat="1" ht="15.65" x14ac:dyDescent="0.3">
      <c r="D29" s="67"/>
    </row>
    <row r="30" spans="1:4" s="64" customFormat="1" ht="18.8" thickBot="1" x14ac:dyDescent="0.4">
      <c r="A30" s="72" t="s">
        <v>91</v>
      </c>
      <c r="B30" s="72"/>
      <c r="C30" s="72"/>
      <c r="D30" s="73">
        <f>SUM(D26:D28)</f>
        <v>0</v>
      </c>
    </row>
    <row r="31" spans="1:4" ht="15.65" thickTop="1" x14ac:dyDescent="0.3"/>
    <row r="33" spans="1:4" x14ac:dyDescent="0.3">
      <c r="D33"/>
    </row>
    <row r="34" spans="1:4" x14ac:dyDescent="0.3">
      <c r="D34"/>
    </row>
    <row r="35" spans="1:4" x14ac:dyDescent="0.3">
      <c r="D35"/>
    </row>
    <row r="36" spans="1:4" x14ac:dyDescent="0.3">
      <c r="D36"/>
    </row>
    <row r="37" spans="1:4" x14ac:dyDescent="0.3">
      <c r="D37"/>
    </row>
    <row r="38" spans="1:4" x14ac:dyDescent="0.3">
      <c r="D38"/>
    </row>
    <row r="39" spans="1:4" x14ac:dyDescent="0.3">
      <c r="D39"/>
    </row>
    <row r="40" spans="1:4" x14ac:dyDescent="0.3">
      <c r="C40" s="36"/>
      <c r="D40" s="36"/>
    </row>
    <row r="41" spans="1:4" x14ac:dyDescent="0.3">
      <c r="A41" s="79" t="s">
        <v>92</v>
      </c>
      <c r="B41" s="78"/>
      <c r="C41" s="127" t="s">
        <v>93</v>
      </c>
      <c r="D41" s="127"/>
    </row>
  </sheetData>
  <mergeCells count="1">
    <mergeCell ref="C41:D41"/>
  </mergeCells>
  <printOptions horizontalCentered="1"/>
  <pageMargins left="0.70866141732283472" right="0.70866141732283472" top="0.78740157480314965" bottom="0.78740157480314965" header="0.31496062992125984" footer="0.31496062992125984"/>
  <pageSetup paperSize="9" orientation="portrait" r:id="rId1"/>
  <headerFooter>
    <oddFooter>&amp;CSeite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66</vt:i4>
      </vt:variant>
    </vt:vector>
  </HeadingPairs>
  <TitlesOfParts>
    <vt:vector size="74" baseType="lpstr">
      <vt:lpstr>Ing.-bauwerke RW</vt:lpstr>
      <vt:lpstr>Ing.-bauwerke SW</vt:lpstr>
      <vt:lpstr>Ing.-bauwerke TW</vt:lpstr>
      <vt:lpstr>Verkehrsanlagen</vt:lpstr>
      <vt:lpstr>Technische Ausrüstung Bel</vt:lpstr>
      <vt:lpstr>Freianlagen</vt:lpstr>
      <vt:lpstr>Weitere Besondere Leistungen</vt:lpstr>
      <vt:lpstr>Honorarzusammenstellung</vt:lpstr>
      <vt:lpstr>'Ing.-bauwerke RW'!Text10</vt:lpstr>
      <vt:lpstr>'Ing.-bauwerke SW'!Text10</vt:lpstr>
      <vt:lpstr>'Ing.-bauwerke TW'!Text10</vt:lpstr>
      <vt:lpstr>Freianlagen!Text11</vt:lpstr>
      <vt:lpstr>'Ing.-bauwerke RW'!Text11</vt:lpstr>
      <vt:lpstr>'Ing.-bauwerke SW'!Text11</vt:lpstr>
      <vt:lpstr>'Ing.-bauwerke TW'!Text11</vt:lpstr>
      <vt:lpstr>'Technische Ausrüstung Bel'!Text11</vt:lpstr>
      <vt:lpstr>Verkehrsanlagen!Text11</vt:lpstr>
      <vt:lpstr>Freianlagen!Text12</vt:lpstr>
      <vt:lpstr>'Ing.-bauwerke RW'!Text12</vt:lpstr>
      <vt:lpstr>'Ing.-bauwerke SW'!Text12</vt:lpstr>
      <vt:lpstr>'Ing.-bauwerke TW'!Text12</vt:lpstr>
      <vt:lpstr>'Technische Ausrüstung Bel'!Text12</vt:lpstr>
      <vt:lpstr>Verkehrsanlagen!Text12</vt:lpstr>
      <vt:lpstr>'Ing.-bauwerke RW'!Text13</vt:lpstr>
      <vt:lpstr>'Ing.-bauwerke SW'!Text13</vt:lpstr>
      <vt:lpstr>'Ing.-bauwerke TW'!Text13</vt:lpstr>
      <vt:lpstr>'Ing.-bauwerke RW'!Text14</vt:lpstr>
      <vt:lpstr>'Ing.-bauwerke SW'!Text14</vt:lpstr>
      <vt:lpstr>'Ing.-bauwerke TW'!Text14</vt:lpstr>
      <vt:lpstr>'Ing.-bauwerke RW'!Text15</vt:lpstr>
      <vt:lpstr>'Ing.-bauwerke SW'!Text15</vt:lpstr>
      <vt:lpstr>'Ing.-bauwerke TW'!Text15</vt:lpstr>
      <vt:lpstr>'Ing.-bauwerke RW'!Text16</vt:lpstr>
      <vt:lpstr>'Ing.-bauwerke SW'!Text16</vt:lpstr>
      <vt:lpstr>'Ing.-bauwerke TW'!Text16</vt:lpstr>
      <vt:lpstr>'Ing.-bauwerke RW'!Text17</vt:lpstr>
      <vt:lpstr>'Ing.-bauwerke SW'!Text17</vt:lpstr>
      <vt:lpstr>'Ing.-bauwerke TW'!Text17</vt:lpstr>
      <vt:lpstr>'Ing.-bauwerke RW'!Text18</vt:lpstr>
      <vt:lpstr>'Ing.-bauwerke SW'!Text18</vt:lpstr>
      <vt:lpstr>'Ing.-bauwerke TW'!Text18</vt:lpstr>
      <vt:lpstr>'Ing.-bauwerke RW'!Text19</vt:lpstr>
      <vt:lpstr>'Ing.-bauwerke SW'!Text19</vt:lpstr>
      <vt:lpstr>'Ing.-bauwerke TW'!Text19</vt:lpstr>
      <vt:lpstr>'Ing.-bauwerke RW'!Text2</vt:lpstr>
      <vt:lpstr>'Ing.-bauwerke SW'!Text2</vt:lpstr>
      <vt:lpstr>'Ing.-bauwerke TW'!Text2</vt:lpstr>
      <vt:lpstr>'Ing.-bauwerke RW'!Text20</vt:lpstr>
      <vt:lpstr>'Ing.-bauwerke SW'!Text20</vt:lpstr>
      <vt:lpstr>'Ing.-bauwerke TW'!Text20</vt:lpstr>
      <vt:lpstr>'Ing.-bauwerke RW'!Text23</vt:lpstr>
      <vt:lpstr>'Ing.-bauwerke SW'!Text23</vt:lpstr>
      <vt:lpstr>'Ing.-bauwerke TW'!Text23</vt:lpstr>
      <vt:lpstr>'Ing.-bauwerke RW'!Text24</vt:lpstr>
      <vt:lpstr>'Ing.-bauwerke SW'!Text24</vt:lpstr>
      <vt:lpstr>'Ing.-bauwerke TW'!Text24</vt:lpstr>
      <vt:lpstr>'Ing.-bauwerke RW'!Text3</vt:lpstr>
      <vt:lpstr>'Ing.-bauwerke SW'!Text3</vt:lpstr>
      <vt:lpstr>'Ing.-bauwerke TW'!Text3</vt:lpstr>
      <vt:lpstr>'Ing.-bauwerke RW'!Text31</vt:lpstr>
      <vt:lpstr>'Ing.-bauwerke SW'!Text31</vt:lpstr>
      <vt:lpstr>'Ing.-bauwerke TW'!Text31</vt:lpstr>
      <vt:lpstr>'Ing.-bauwerke RW'!Text32</vt:lpstr>
      <vt:lpstr>'Ing.-bauwerke SW'!Text32</vt:lpstr>
      <vt:lpstr>'Ing.-bauwerke TW'!Text32</vt:lpstr>
      <vt:lpstr>'Ing.-bauwerke RW'!Text4</vt:lpstr>
      <vt:lpstr>'Ing.-bauwerke SW'!Text4</vt:lpstr>
      <vt:lpstr>'Ing.-bauwerke TW'!Text4</vt:lpstr>
      <vt:lpstr>'Ing.-bauwerke RW'!Text6</vt:lpstr>
      <vt:lpstr>'Ing.-bauwerke SW'!Text6</vt:lpstr>
      <vt:lpstr>'Ing.-bauwerke TW'!Text6</vt:lpstr>
      <vt:lpstr>'Ing.-bauwerke RW'!Text9</vt:lpstr>
      <vt:lpstr>'Ing.-bauwerke SW'!Text9</vt:lpstr>
      <vt:lpstr>'Ing.-bauwerke TW'!Text9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Bordihn</dc:creator>
  <cp:lastModifiedBy>Denise Leopold</cp:lastModifiedBy>
  <cp:lastPrinted>2024-03-06T08:46:51Z</cp:lastPrinted>
  <dcterms:created xsi:type="dcterms:W3CDTF">2018-02-02T06:44:48Z</dcterms:created>
  <dcterms:modified xsi:type="dcterms:W3CDTF">2024-03-06T12:42:53Z</dcterms:modified>
</cp:coreProperties>
</file>