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mc:AlternateContent xmlns:mc="http://schemas.openxmlformats.org/markup-compatibility/2006">
    <mc:Choice Requires="x15">
      <x15ac:absPath xmlns:x15ac="http://schemas.microsoft.com/office/spreadsheetml/2010/11/ac" url="/Users/klauswiechers/Desktop/mhg/plattform/"/>
    </mc:Choice>
  </mc:AlternateContent>
  <xr:revisionPtr revIDLastSave="0" documentId="13_ncr:1_{5A0ED7EF-BA5D-5645-AD42-6C0BAD754D64}" xr6:coauthVersionLast="47" xr6:coauthVersionMax="47" xr10:uidLastSave="{00000000-0000-0000-0000-000000000000}"/>
  <bookViews>
    <workbookView xWindow="120" yWindow="500" windowWidth="24480" windowHeight="15200" tabRatio="834" xr2:uid="{00000000-000D-0000-FFFF-FFFF00000000}"/>
  </bookViews>
  <sheets>
    <sheet name="Preisblatt" sheetId="11" r:id="rId1"/>
  </sheets>
  <definedNames>
    <definedName name="_xlnm.Print_Area" localSheetId="0">Preisblatt!$A$1:$E$229</definedName>
    <definedName name="Excel_BuiltIn_Print_Area_11">"$#REF!.$A$19:$C$79"</definedName>
    <definedName name="Excel_BuiltIn_Print_Area_12">"$#REF!.$A$19:$C$79"</definedName>
    <definedName name="Excel_BuiltIn_Print_Area_13">"$#REF!.$A$19:$C$79"</definedName>
    <definedName name="Excel_BuiltIn_Print_Area_14">"$#REF!.$A$19:$C$79"</definedName>
    <definedName name="Excel_BuiltIn_Print_Area_15">"$#REF!.$A$19:$C$49"</definedName>
    <definedName name="Kontrollkästchen2">#REF!</definedName>
    <definedName name="Z_1A2C18C0_EBB8_11DD_BCBA_000A9575E15A_.wvu.PrintArea">"$#REF!.$#REF!$#REF!:$#REF!$#REF!"</definedName>
    <definedName name="Z_1A2C18C0_EBB8_11DD_BCBA_000A9575E15A_.wvu.PrintArea_1">"$#REF!.$#REF!$#REF!:$#REF!$#REF!"</definedName>
    <definedName name="Z_1A2C18C0_EBB8_11DD_BCBA_000A9575E15A_.wvu.PrintArea_2">"$#REF!.$#REF!$#REF!:$#REF!$#REF!"</definedName>
    <definedName name="Z_1A2C18C0_EBB8_11DD_BCBA_000A9575E15A_.wvu.PrintArea_3">"$#REF!.$#REF!$#REF!:$#REF!$#REF!"</definedName>
    <definedName name="Z_1A2C18C0_EBB8_11DD_BCBA_000A9575E15A_.wvu.PrintArea_4">"$#REF!.$#REF!$#REF!:$#REF!$#REF!"</definedName>
    <definedName name="Z_309762EE_04D5_41CC_A32B_43200E758F13_.wvu.PrintArea">#REF!</definedName>
    <definedName name="Z_309762EE_04D5_41CC_A32B_43200E758F13_.wvu.PrintArea_1">#REF!</definedName>
    <definedName name="Z_309762EE_04D5_41CC_A32B_43200E758F13_.wvu.PrintArea_10">#REF!</definedName>
    <definedName name="Z_309762EE_04D5_41CC_A32B_43200E758F13_.wvu.PrintArea_2">Preisblatt!#REF!</definedName>
    <definedName name="Z_309762EE_04D5_41CC_A32B_43200E758F13_.wvu.PrintArea_3">#REF!</definedName>
    <definedName name="Z_309762EE_04D5_41CC_A32B_43200E758F13_.wvu.PrintArea_4">#REF!</definedName>
    <definedName name="Z_309762EE_04D5_41CC_A32B_43200E758F13_.wvu.PrintArea_5">#REF!</definedName>
    <definedName name="Z_309762EE_04D5_41CC_A32B_43200E758F13_.wvu.PrintArea_6">#REF!</definedName>
    <definedName name="Z_309762EE_04D5_41CC_A32B_43200E758F13_.wvu.PrintArea_7">#REF!</definedName>
    <definedName name="Z_309762EE_04D5_41CC_A32B_43200E758F13_.wvu.PrintArea_8">#REF!</definedName>
    <definedName name="Z_309762EE_04D5_41CC_A32B_43200E758F13_.wvu.PrintArea_9">#REF!</definedName>
    <definedName name="Z_942B5360_D290_4E04_8773_43A10923045B_.wvu.PrintArea">"$#REF!.$#REF!$#REF!:$#REF!$#REF!"</definedName>
    <definedName name="Z_942B5360_D290_4E04_8773_43A10923045B_.wvu.PrintArea_1">"$#REF!.$#REF!$#REF!:$#REF!$#REF!"</definedName>
    <definedName name="Z_942B5360_D290_4E04_8773_43A10923045B_.wvu.PrintArea_2">"$#REF!.$#REF!$#REF!:$#REF!$#REF!"</definedName>
    <definedName name="Z_942B5360_D290_4E04_8773_43A10923045B_.wvu.PrintArea_3">"$#REF!.$#REF!$#REF!:$#REF!$#REF!"</definedName>
    <definedName name="Z_942B5360_D290_4E04_8773_43A10923045B_.wvu.PrintArea_4">"$#REF!.$#REF!$#REF!:$#REF!$#REF!"</definedName>
    <definedName name="Z_942B5360_D290_4E04_8773_43A10923045B_.wvu.Rows">"$#REF!.$#REF!$#REF!:$#REF!$#REF!"</definedName>
    <definedName name="Z_942B5360_D290_4E04_8773_43A10923045B_.wvu.Rows_1">"$#REF!.$#REF!$#REF!:$#REF!$#REF!"</definedName>
    <definedName name="Z_942B5360_D290_4E04_8773_43A10923045B_.wvu.Rows_2">"$#REF!.$#REF!$#REF!:$#REF!$#REF!"</definedName>
    <definedName name="Z_942B5360_D290_4E04_8773_43A10923045B_.wvu.Rows_3">"$#REF!.$#REF!$#REF!:$#REF!$#REF!"</definedName>
    <definedName name="Z_942B5360_D290_4E04_8773_43A10923045B_.wvu.Rows_4">"$#REF!.$#REF!$#REF!:$#REF!$#REF!"</definedName>
    <definedName name="Z_9EFC0C89_FDFE_49D6_A500_DC7F1F808BF7_.wvu.PrintArea">#REF!</definedName>
    <definedName name="Z_9EFC0C89_FDFE_49D6_A500_DC7F1F808BF7_.wvu.PrintArea_1">#REF!</definedName>
    <definedName name="Z_9EFC0C89_FDFE_49D6_A500_DC7F1F808BF7_.wvu.PrintArea_10">#REF!</definedName>
    <definedName name="Z_9EFC0C89_FDFE_49D6_A500_DC7F1F808BF7_.wvu.PrintArea_2">Preisblatt!#REF!</definedName>
    <definedName name="Z_9EFC0C89_FDFE_49D6_A500_DC7F1F808BF7_.wvu.PrintArea_3">#REF!</definedName>
    <definedName name="Z_9EFC0C89_FDFE_49D6_A500_DC7F1F808BF7_.wvu.PrintArea_4">#REF!</definedName>
    <definedName name="Z_9EFC0C89_FDFE_49D6_A500_DC7F1F808BF7_.wvu.PrintArea_5">#REF!</definedName>
    <definedName name="Z_9EFC0C89_FDFE_49D6_A500_DC7F1F808BF7_.wvu.PrintArea_6">#REF!</definedName>
    <definedName name="Z_9EFC0C89_FDFE_49D6_A500_DC7F1F808BF7_.wvu.PrintArea_7">#REF!</definedName>
    <definedName name="Z_9EFC0C89_FDFE_49D6_A500_DC7F1F808BF7_.wvu.PrintArea_8">#REF!</definedName>
    <definedName name="Z_9EFC0C89_FDFE_49D6_A500_DC7F1F808BF7_.wvu.PrintArea_9">#REF!</definedName>
    <definedName name="Z_EFFBE8EB_7F0E_4DD2_AD09_0592EA56838F_.wvu.PrintArea">"$#REF!.$#REF!$#REF!:$#REF!$#REF!"</definedName>
    <definedName name="Z_EFFBE8EB_7F0E_4DD2_AD09_0592EA56838F_.wvu.PrintArea_1">"$#REF!.$#REF!$#REF!:$#REF!$#REF!"</definedName>
    <definedName name="Z_EFFBE8EB_7F0E_4DD2_AD09_0592EA56838F_.wvu.PrintArea_2">"$#REF!.$#REF!$#REF!:$#REF!$#REF!"</definedName>
    <definedName name="Z_EFFBE8EB_7F0E_4DD2_AD09_0592EA56838F_.wvu.PrintArea_3">"$#REF!.$#REF!$#REF!:$#REF!$#REF!"</definedName>
    <definedName name="Z_EFFBE8EB_7F0E_4DD2_AD09_0592EA56838F_.wvu.PrintArea_4">"$#REF!.$#REF!$#REF!:$#REF!$#REF!"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27" i="11" l="1"/>
  <c r="E206" i="11"/>
  <c r="E207" i="11"/>
  <c r="E208" i="11"/>
  <c r="D31" i="11"/>
  <c r="E31" i="11" s="1"/>
  <c r="C217" i="11" s="1"/>
  <c r="C19" i="11"/>
  <c r="E23" i="11" s="1"/>
  <c r="E213" i="11"/>
  <c r="E212" i="11"/>
  <c r="E211" i="11"/>
  <c r="C12" i="11"/>
  <c r="D199" i="11"/>
  <c r="E199" i="11" s="1"/>
  <c r="C187" i="11"/>
  <c r="E191" i="11" s="1"/>
  <c r="E192" i="11"/>
  <c r="D171" i="11"/>
  <c r="C159" i="11"/>
  <c r="E168" i="11" s="1"/>
  <c r="E170" i="11"/>
  <c r="E169" i="11"/>
  <c r="E164" i="11"/>
  <c r="E163" i="11"/>
  <c r="E162" i="11"/>
  <c r="D143" i="11"/>
  <c r="C131" i="11"/>
  <c r="E135" i="11" s="1"/>
  <c r="D115" i="11"/>
  <c r="C103" i="11"/>
  <c r="E114" i="11" s="1"/>
  <c r="E107" i="11"/>
  <c r="D87" i="11"/>
  <c r="C75" i="11"/>
  <c r="E79" i="11" s="1"/>
  <c r="E85" i="11"/>
  <c r="E81" i="11"/>
  <c r="E80" i="11"/>
  <c r="D59" i="11"/>
  <c r="C47" i="11"/>
  <c r="E58" i="11" s="1"/>
  <c r="E51" i="11"/>
  <c r="E24" i="11"/>
  <c r="E25" i="11"/>
  <c r="E26" i="11"/>
  <c r="E29" i="11"/>
  <c r="E171" i="11" l="1"/>
  <c r="E165" i="11"/>
  <c r="E166" i="11"/>
  <c r="E167" i="11"/>
  <c r="C221" i="11"/>
  <c r="E112" i="11"/>
  <c r="E55" i="11"/>
  <c r="E111" i="11"/>
  <c r="E143" i="11"/>
  <c r="E56" i="11"/>
  <c r="E57" i="11"/>
  <c r="E87" i="11"/>
  <c r="E113" i="11"/>
  <c r="E52" i="11"/>
  <c r="E59" i="11"/>
  <c r="E108" i="11"/>
  <c r="E53" i="11"/>
  <c r="E109" i="11"/>
  <c r="E54" i="11"/>
  <c r="E110" i="11"/>
  <c r="E50" i="11"/>
  <c r="E106" i="11"/>
  <c r="E115" i="11"/>
  <c r="E136" i="11"/>
  <c r="C218" i="11"/>
  <c r="E137" i="11"/>
  <c r="E193" i="11"/>
  <c r="E194" i="11"/>
  <c r="E138" i="11"/>
  <c r="E195" i="11"/>
  <c r="E30" i="11"/>
  <c r="E82" i="11"/>
  <c r="E28" i="11"/>
  <c r="E83" i="11"/>
  <c r="E139" i="11"/>
  <c r="E27" i="11"/>
  <c r="E84" i="11"/>
  <c r="E140" i="11"/>
  <c r="E196" i="11"/>
  <c r="E197" i="11"/>
  <c r="E190" i="11"/>
  <c r="E198" i="11"/>
  <c r="E141" i="11"/>
  <c r="E22" i="11"/>
  <c r="E78" i="11"/>
  <c r="E86" i="11"/>
  <c r="E134" i="11"/>
  <c r="E142" i="11"/>
  <c r="C220" i="11" l="1"/>
  <c r="C223" i="11" s="1"/>
</calcChain>
</file>

<file path=xl/sharedStrings.xml><?xml version="1.0" encoding="utf-8"?>
<sst xmlns="http://schemas.openxmlformats.org/spreadsheetml/2006/main" count="307" uniqueCount="77">
  <si>
    <t>Anrechenbare Kosten</t>
  </si>
  <si>
    <t>Honorarzone</t>
  </si>
  <si>
    <t>Honorar-grundlagen</t>
  </si>
  <si>
    <t>§ HOAI</t>
  </si>
  <si>
    <t>Grundhonorar nach Tabellenwerten</t>
  </si>
  <si>
    <t>Zu- / Abschläge</t>
  </si>
  <si>
    <t>Basishonorar inkl. aller Zu- und Abschläge</t>
  </si>
  <si>
    <t xml:space="preserve">Bewertung der Leistung </t>
  </si>
  <si>
    <t>in %</t>
  </si>
  <si>
    <t>LPh 6</t>
  </si>
  <si>
    <t>LPh 7</t>
  </si>
  <si>
    <t>LPh 8</t>
  </si>
  <si>
    <t>in EUR netto
inkl. aller 
Zu- und Abschläge</t>
  </si>
  <si>
    <t>Objektüberwachung (optional)</t>
  </si>
  <si>
    <t>Gesamt</t>
  </si>
  <si>
    <t>LPh 9</t>
  </si>
  <si>
    <t>Honorarermittlung Grundleistungen Objektplanung Gebäude gem. § 34 HOAI</t>
  </si>
  <si>
    <t>Nebenkostenpauschale 
nach §14 HOAI in %</t>
  </si>
  <si>
    <t>Stundensätze</t>
  </si>
  <si>
    <t>Stundensatz 
inkl. Nebenkosten 
in EUR netto</t>
  </si>
  <si>
    <t>Wertungssumme</t>
  </si>
  <si>
    <t>für den Auftragnehmer</t>
  </si>
  <si>
    <t>für den Mitarbeiter</t>
  </si>
  <si>
    <t>für technische Zeichner und sonstige Mitarbeiter mit vergleichbarer Qualifikation, die technische oder wirtschaftliche Aufgaben erfüllen</t>
  </si>
  <si>
    <t>LPh 2</t>
  </si>
  <si>
    <t>LPh 3</t>
  </si>
  <si>
    <t>LPh 4</t>
  </si>
  <si>
    <t>LPh 5</t>
  </si>
  <si>
    <t>Genehmigungsplanung (optional)</t>
  </si>
  <si>
    <t>Ausführungsplanung (optional)</t>
  </si>
  <si>
    <t>Vorbereitung der Vergabe (optional)</t>
  </si>
  <si>
    <t>Mitwirkung bei der Vergabe (optional)</t>
  </si>
  <si>
    <t>Objektbetreuung (optional)</t>
  </si>
  <si>
    <t>Honoraransatz Stundensätze</t>
  </si>
  <si>
    <t>BIETERNAME</t>
  </si>
  <si>
    <t xml:space="preserve">Vorplanung </t>
  </si>
  <si>
    <t>ggf. Nachlass</t>
  </si>
  <si>
    <t>Anrechenbare Kosten der Maßnahme    (in EUR netto)</t>
  </si>
  <si>
    <t>Honorarsatz</t>
  </si>
  <si>
    <t>Mindest</t>
  </si>
  <si>
    <t>Abschlag von</t>
  </si>
  <si>
    <t xml:space="preserve">Zuschlag von </t>
  </si>
  <si>
    <t>v.H. auf den Mindestsatz</t>
  </si>
  <si>
    <t>LPh 1</t>
  </si>
  <si>
    <t>Grundlagenermittlung</t>
  </si>
  <si>
    <t xml:space="preserve">Zu benennen ist der jeweilige Stundenverrechnungssatz für das vorgesehene Personal gegliedert nach der Position. Die Stundensätze sind ohne Nebenkosten (NK) netto anzugeben. Diese Stundensätze entsprechen den tatsächlich erforderlichen Kosten unter Berücksichtigung angemessener Zuschläge für allgemeine Geschäftskosten, Wagnis und Gewinn gemäß § 650c BGB.
Diese Stundensätze werden Grundlage für die Kalkulation gegebenenfalls weiterer zu beauftragender Leistungserweiterungen gem. §10.1 des Vertrages (IV 410.H F ABau) unter Beachtung von § 9.2 AVB. </t>
  </si>
  <si>
    <t>Umbau- bzw. Modernisierungs-zuschlag nach § 6 (2) HOAI in %</t>
  </si>
  <si>
    <t>Entwurfsplanung</t>
  </si>
  <si>
    <t>Ansatz für mitzuverarbeitende Bausubstanz (in EUR netto)</t>
  </si>
  <si>
    <t>III</t>
  </si>
  <si>
    <t>Fiktives Stunden-kontingent zur Angebotswertung</t>
  </si>
  <si>
    <t>II</t>
  </si>
  <si>
    <t>Honorarermittlung Grundleistungen Planung Technische Ausrüstung ALG 410 gem. § 55 HOAI</t>
  </si>
  <si>
    <t>Honorarermittlung Grundleistungen Planung Technische Ausrüstung ALG 430 gem. § 55 HOAI</t>
  </si>
  <si>
    <t>Honorarermittlung Grundleistungen Planung Technische Ausrüstung ALG 440 gem. § 55 HOAI</t>
  </si>
  <si>
    <t>Honorarermittlung Grundleistungen Planung Technische Ausrüstung ALG 460 gem. § 55 HOAI</t>
  </si>
  <si>
    <t>Honorarermittlung Grundleistungen Planung Technische Ausrüstung ALG 470 gem. § 55 HOAI</t>
  </si>
  <si>
    <t>in EUR netto inkl. aller 
Zu- und Abschläge</t>
  </si>
  <si>
    <t>Summe Honorar Grundleistungen Objektplanung</t>
  </si>
  <si>
    <t>Anrechenbare Kosten der Maßnahme (in EUR netto)</t>
  </si>
  <si>
    <t>Summe Honorar Grundleistungen ALG 410</t>
  </si>
  <si>
    <t>Summe Honorar Grundleistungen ALG 430</t>
  </si>
  <si>
    <t>Summe Honorar Grundleistungen ALG 440</t>
  </si>
  <si>
    <t>Honorarermittlung Grundleistungen Planung Technische Ausrüstung ALG 450 gem. § 55 HOAI</t>
  </si>
  <si>
    <t>Summe Honorar Grundleistungen ALG 450</t>
  </si>
  <si>
    <t>Summe Honorar Grundleistungen ALG 460</t>
  </si>
  <si>
    <t>Summe Honorar Grundleistungen ALG 470</t>
  </si>
  <si>
    <r>
      <t xml:space="preserve">Stundensätze </t>
    </r>
    <r>
      <rPr>
        <b/>
        <sz val="10.5"/>
        <rFont val="Arial Narrow"/>
        <family val="2"/>
      </rPr>
      <t>Objektplanung</t>
    </r>
  </si>
  <si>
    <r>
      <t xml:space="preserve">Stundensätze Planung Technische Ausrüstung </t>
    </r>
    <r>
      <rPr>
        <b/>
        <sz val="10.5"/>
        <rFont val="Arial Narrow"/>
        <family val="2"/>
      </rPr>
      <t>ALG 1, 3, 4, 5, 6, 7</t>
    </r>
  </si>
  <si>
    <t>Zusammenstellung</t>
  </si>
  <si>
    <t>Objektplanung</t>
  </si>
  <si>
    <t>Planung Technische Ausrüstung ALG 1, 3, 4, 5, 6, 7</t>
  </si>
  <si>
    <t>Summe Angebot, netto</t>
  </si>
  <si>
    <t>Summe Angebot, pauschal netto</t>
  </si>
  <si>
    <t>Summe Angebot, pauschal netto, incl. Nebenkosten</t>
  </si>
  <si>
    <t>zzgl. Nebenkosten</t>
  </si>
  <si>
    <t>Objektplanung mit Planung Technische Ausrüstung
Ausbau Mietfläche in der Rollberghalle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</si>
</sst>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0.00\ [$€-401]\ ;\-#,##0.00\ [$€-401]\ ;&quot; -&quot;#\ [$€-401]\ "/>
    <numFmt numFmtId="165" formatCode="#,##0.00\ &quot;€&quot;"/>
    <numFmt numFmtId="166" formatCode="0.0%"/>
    <numFmt numFmtId="167" formatCode="0.00;[Red]0.00"/>
    <numFmt numFmtId="168" formatCode="0;[Red]0"/>
  </numFmts>
  <fonts count="31">
    <font>
      <sz val="10.5"/>
      <name val="Arial Narrow"/>
      <family val="2"/>
    </font>
    <font>
      <sz val="10"/>
      <name val="Arial"/>
      <family val="2"/>
    </font>
    <font>
      <sz val="10"/>
      <color indexed="8"/>
      <name val="Arial"/>
      <family val="2"/>
    </font>
    <font>
      <sz val="10"/>
      <color indexed="9"/>
      <name val="Arial"/>
      <family val="2"/>
    </font>
    <font>
      <b/>
      <sz val="10"/>
      <color indexed="63"/>
      <name val="Arial"/>
      <family val="2"/>
    </font>
    <font>
      <b/>
      <sz val="10"/>
      <color indexed="52"/>
      <name val="Arial"/>
      <family val="2"/>
    </font>
    <font>
      <sz val="10"/>
      <color indexed="62"/>
      <name val="Arial"/>
      <family val="2"/>
    </font>
    <font>
      <b/>
      <sz val="10"/>
      <color indexed="8"/>
      <name val="Arial"/>
      <family val="2"/>
    </font>
    <font>
      <b/>
      <sz val="11"/>
      <color indexed="8"/>
      <name val="Calibri"/>
      <family val="2"/>
    </font>
    <font>
      <i/>
      <sz val="10"/>
      <color indexed="23"/>
      <name val="Arial"/>
      <family val="2"/>
    </font>
    <font>
      <sz val="10"/>
      <color indexed="17"/>
      <name val="Arial"/>
      <family val="2"/>
    </font>
    <font>
      <sz val="10"/>
      <color indexed="60"/>
      <name val="Arial"/>
      <family val="2"/>
    </font>
    <font>
      <sz val="10"/>
      <color indexed="14"/>
      <name val="Arial"/>
      <family val="2"/>
    </font>
    <font>
      <sz val="10"/>
      <color indexed="52"/>
      <name val="Arial"/>
      <family val="2"/>
    </font>
    <font>
      <sz val="10"/>
      <color indexed="10"/>
      <name val="Arial"/>
      <family val="2"/>
    </font>
    <font>
      <b/>
      <sz val="10"/>
      <color indexed="9"/>
      <name val="Arial"/>
      <family val="2"/>
    </font>
    <font>
      <b/>
      <sz val="15"/>
      <color indexed="62"/>
      <name val="Arial"/>
      <family val="2"/>
    </font>
    <font>
      <b/>
      <sz val="13"/>
      <color indexed="62"/>
      <name val="Arial"/>
      <family val="2"/>
    </font>
    <font>
      <b/>
      <sz val="11"/>
      <color indexed="62"/>
      <name val="Arial"/>
      <family val="2"/>
    </font>
    <font>
      <b/>
      <sz val="18"/>
      <color indexed="62"/>
      <name val="Cambria"/>
      <family val="2"/>
    </font>
    <font>
      <sz val="8"/>
      <name val="Arial Narrow"/>
      <family val="2"/>
    </font>
    <font>
      <sz val="10.5"/>
      <name val="Arial Narrow"/>
      <family val="2"/>
    </font>
    <font>
      <sz val="18"/>
      <color indexed="54"/>
      <name val="Calibri Light"/>
      <family val="2"/>
    </font>
    <font>
      <b/>
      <sz val="10.5"/>
      <name val="BasicCommercial LT Com Light"/>
      <family val="2"/>
    </font>
    <font>
      <sz val="10.5"/>
      <name val="BasicCommercial LT Com Light"/>
      <family val="2"/>
    </font>
    <font>
      <sz val="11"/>
      <name val="Arial Narrow"/>
      <family val="2"/>
    </font>
    <font>
      <b/>
      <sz val="10.5"/>
      <name val="Arial Narrow"/>
      <family val="2"/>
    </font>
    <font>
      <sz val="9"/>
      <name val="Arial Narrow"/>
      <family val="2"/>
    </font>
    <font>
      <sz val="10"/>
      <name val="Arial Narrow"/>
      <family val="2"/>
    </font>
    <font>
      <sz val="12"/>
      <color theme="1"/>
      <name val="Arial Narrow"/>
      <family val="2"/>
    </font>
    <font>
      <b/>
      <sz val="12"/>
      <name val="Arial Narrow"/>
      <family val="2"/>
    </font>
  </fonts>
  <fills count="20">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9"/>
        <bgColor indexed="23"/>
      </patternFill>
    </fill>
    <fill>
      <patternFill patternType="solid">
        <fgColor indexed="54"/>
        <bgColor indexed="23"/>
      </patternFill>
    </fill>
    <fill>
      <patternFill patternType="solid">
        <fgColor indexed="53"/>
        <bgColor indexed="52"/>
      </patternFill>
    </fill>
    <fill>
      <patternFill patternType="solid">
        <fgColor indexed="42"/>
        <bgColor indexed="27"/>
      </patternFill>
    </fill>
    <fill>
      <patternFill patternType="solid">
        <fgColor indexed="45"/>
        <bgColor indexed="29"/>
      </patternFill>
    </fill>
    <fill>
      <patternFill patternType="solid">
        <fgColor indexed="55"/>
        <bgColor indexed="23"/>
      </patternFill>
    </fill>
    <fill>
      <patternFill patternType="solid">
        <fgColor indexed="43"/>
        <bgColor indexed="64"/>
      </patternFill>
    </fill>
    <fill>
      <patternFill patternType="solid">
        <fgColor theme="0" tint="-4.9989318521683403E-2"/>
        <bgColor indexed="64"/>
      </patternFill>
    </fill>
    <fill>
      <patternFill patternType="solid">
        <fgColor rgb="FFFFFF00"/>
        <bgColor indexed="64"/>
      </patternFill>
    </fill>
  </fills>
  <borders count="1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50">
    <xf numFmtId="0" fontId="0" fillId="0" borderId="0">
      <protection locked="0"/>
    </xf>
    <xf numFmtId="0" fontId="2" fillId="2" borderId="0" applyNumberFormat="0" applyBorder="0" applyAlignment="0">
      <protection locked="0"/>
    </xf>
    <xf numFmtId="0" fontId="2" fillId="3" borderId="0" applyNumberFormat="0" applyBorder="0" applyAlignment="0">
      <protection locked="0"/>
    </xf>
    <xf numFmtId="0" fontId="2" fillId="4" borderId="0" applyNumberFormat="0" applyBorder="0" applyAlignment="0">
      <protection locked="0"/>
    </xf>
    <xf numFmtId="0" fontId="2" fillId="2" borderId="0" applyNumberFormat="0" applyBorder="0" applyAlignment="0">
      <protection locked="0"/>
    </xf>
    <xf numFmtId="0" fontId="2" fillId="5" borderId="0" applyNumberFormat="0" applyBorder="0" applyAlignment="0">
      <protection locked="0"/>
    </xf>
    <xf numFmtId="0" fontId="2" fillId="3" borderId="0" applyNumberFormat="0" applyBorder="0" applyAlignment="0">
      <protection locked="0"/>
    </xf>
    <xf numFmtId="0" fontId="2" fillId="6" borderId="0" applyNumberFormat="0" applyBorder="0" applyAlignment="0">
      <protection locked="0"/>
    </xf>
    <xf numFmtId="0" fontId="2" fillId="7" borderId="0" applyNumberFormat="0" applyBorder="0" applyAlignment="0">
      <protection locked="0"/>
    </xf>
    <xf numFmtId="0" fontId="2" fillId="8" borderId="0" applyNumberFormat="0" applyBorder="0" applyAlignment="0">
      <protection locked="0"/>
    </xf>
    <xf numFmtId="0" fontId="2" fillId="6" borderId="0" applyNumberFormat="0" applyBorder="0" applyAlignment="0">
      <protection locked="0"/>
    </xf>
    <xf numFmtId="0" fontId="2" fillId="9" borderId="0" applyNumberFormat="0" applyBorder="0" applyAlignment="0">
      <protection locked="0"/>
    </xf>
    <xf numFmtId="0" fontId="2" fillId="3" borderId="0" applyNumberFormat="0" applyBorder="0" applyAlignment="0">
      <protection locked="0"/>
    </xf>
    <xf numFmtId="0" fontId="3" fillId="10" borderId="0" applyNumberFormat="0" applyBorder="0" applyAlignment="0">
      <protection locked="0"/>
    </xf>
    <xf numFmtId="0" fontId="3" fillId="7" borderId="0" applyNumberFormat="0" applyBorder="0" applyAlignment="0">
      <protection locked="0"/>
    </xf>
    <xf numFmtId="0" fontId="3" fillId="8" borderId="0" applyNumberFormat="0" applyBorder="0" applyAlignment="0">
      <protection locked="0"/>
    </xf>
    <xf numFmtId="0" fontId="3" fillId="6" borderId="0" applyNumberFormat="0" applyBorder="0" applyAlignment="0">
      <protection locked="0"/>
    </xf>
    <xf numFmtId="0" fontId="3" fillId="10" borderId="0" applyNumberFormat="0" applyBorder="0" applyAlignment="0">
      <protection locked="0"/>
    </xf>
    <xf numFmtId="0" fontId="3" fillId="3" borderId="0" applyNumberFormat="0" applyBorder="0" applyAlignment="0">
      <protection locked="0"/>
    </xf>
    <xf numFmtId="0" fontId="3" fillId="10" borderId="0" applyNumberFormat="0" applyBorder="0" applyAlignment="0">
      <protection locked="0"/>
    </xf>
    <xf numFmtId="0" fontId="3" fillId="11" borderId="0" applyNumberFormat="0" applyBorder="0" applyAlignment="0">
      <protection locked="0"/>
    </xf>
    <xf numFmtId="0" fontId="3" fillId="11" borderId="0" applyNumberFormat="0" applyBorder="0" applyAlignment="0">
      <protection locked="0"/>
    </xf>
    <xf numFmtId="0" fontId="3" fillId="12" borderId="0" applyNumberFormat="0" applyBorder="0" applyAlignment="0">
      <protection locked="0"/>
    </xf>
    <xf numFmtId="0" fontId="3" fillId="10" borderId="0" applyNumberFormat="0" applyBorder="0" applyAlignment="0">
      <protection locked="0"/>
    </xf>
    <xf numFmtId="0" fontId="3" fillId="13" borderId="0" applyNumberFormat="0" applyBorder="0" applyAlignment="0">
      <protection locked="0"/>
    </xf>
    <xf numFmtId="0" fontId="4" fillId="2" borderId="1" applyNumberFormat="0" applyAlignment="0">
      <protection locked="0"/>
    </xf>
    <xf numFmtId="0" fontId="5" fillId="2" borderId="2" applyNumberFormat="0" applyAlignment="0">
      <protection locked="0"/>
    </xf>
    <xf numFmtId="0" fontId="6" fillId="3" borderId="2" applyNumberFormat="0" applyAlignment="0">
      <protection locked="0"/>
    </xf>
    <xf numFmtId="0" fontId="7" fillId="0" borderId="3" applyNumberFormat="0" applyFill="0" applyAlignment="0">
      <protection locked="0"/>
    </xf>
    <xf numFmtId="0" fontId="8" fillId="0" borderId="3" applyNumberFormat="0" applyFill="0" applyAlignment="0">
      <protection locked="0"/>
    </xf>
    <xf numFmtId="0" fontId="9" fillId="0" borderId="0" applyNumberFormat="0" applyFill="0" applyBorder="0" applyAlignment="0">
      <protection locked="0"/>
    </xf>
    <xf numFmtId="164" fontId="21" fillId="0" borderId="0" applyFill="0" applyBorder="0" applyAlignment="0">
      <protection locked="0"/>
    </xf>
    <xf numFmtId="0" fontId="10" fillId="14" borderId="0" applyNumberFormat="0" applyBorder="0" applyAlignment="0">
      <protection locked="0"/>
    </xf>
    <xf numFmtId="0" fontId="21" fillId="4" borderId="4" applyNumberFormat="0" applyAlignment="0">
      <protection locked="0"/>
    </xf>
    <xf numFmtId="0" fontId="11" fillId="8" borderId="0" applyNumberFormat="0" applyBorder="0" applyAlignment="0">
      <protection locked="0"/>
    </xf>
    <xf numFmtId="0" fontId="21" fillId="4" borderId="4" applyNumberFormat="0" applyAlignment="0">
      <protection locked="0"/>
    </xf>
    <xf numFmtId="9" fontId="1" fillId="0" borderId="0" applyFill="0" applyBorder="0" applyAlignment="0" applyProtection="0"/>
    <xf numFmtId="0" fontId="12" fillId="15" borderId="0" applyNumberFormat="0" applyBorder="0" applyAlignment="0">
      <protection locked="0"/>
    </xf>
    <xf numFmtId="0" fontId="25" fillId="0" borderId="0">
      <protection locked="0"/>
    </xf>
    <xf numFmtId="0" fontId="22" fillId="0" borderId="0" applyNumberFormat="0" applyFill="0" applyBorder="0" applyAlignment="0" applyProtection="0"/>
    <xf numFmtId="0" fontId="16" fillId="0" borderId="5" applyNumberFormat="0" applyFill="0" applyAlignment="0">
      <protection locked="0"/>
    </xf>
    <xf numFmtId="0" fontId="17" fillId="0" borderId="6" applyNumberFormat="0" applyFill="0" applyAlignment="0">
      <protection locked="0"/>
    </xf>
    <xf numFmtId="0" fontId="18" fillId="0" borderId="7" applyNumberFormat="0" applyFill="0" applyAlignment="0">
      <protection locked="0"/>
    </xf>
    <xf numFmtId="0" fontId="18" fillId="0" borderId="0" applyNumberFormat="0" applyFill="0" applyBorder="0" applyAlignment="0">
      <protection locked="0"/>
    </xf>
    <xf numFmtId="0" fontId="19" fillId="0" borderId="0" applyNumberFormat="0" applyFill="0" applyBorder="0" applyAlignment="0">
      <protection locked="0"/>
    </xf>
    <xf numFmtId="0" fontId="19" fillId="0" borderId="0" applyNumberFormat="0" applyFill="0" applyBorder="0" applyAlignment="0">
      <protection locked="0"/>
    </xf>
    <xf numFmtId="0" fontId="13" fillId="0" borderId="8" applyNumberFormat="0" applyFill="0" applyAlignment="0">
      <protection locked="0"/>
    </xf>
    <xf numFmtId="44" fontId="1" fillId="0" borderId="0" applyFill="0" applyBorder="0" applyAlignment="0" applyProtection="0"/>
    <xf numFmtId="0" fontId="14" fillId="0" borderId="0" applyNumberFormat="0" applyFill="0" applyBorder="0" applyAlignment="0">
      <protection locked="0"/>
    </xf>
    <xf numFmtId="0" fontId="15" fillId="16" borderId="9" applyNumberFormat="0" applyAlignment="0">
      <protection locked="0"/>
    </xf>
  </cellStyleXfs>
  <cellXfs count="124">
    <xf numFmtId="0" fontId="0" fillId="0" borderId="0" xfId="0">
      <protection locked="0"/>
    </xf>
    <xf numFmtId="0" fontId="24" fillId="0" borderId="0" xfId="0" applyFont="1" applyAlignment="1" applyProtection="1">
      <alignment vertical="top" wrapText="1"/>
    </xf>
    <xf numFmtId="0" fontId="24" fillId="0" borderId="0" xfId="0" applyFont="1" applyAlignment="1" applyProtection="1">
      <alignment horizontal="left" vertical="center" wrapText="1"/>
    </xf>
    <xf numFmtId="0" fontId="23" fillId="0" borderId="0" xfId="0" applyFont="1" applyAlignment="1" applyProtection="1">
      <alignment vertical="top" wrapText="1"/>
    </xf>
    <xf numFmtId="0" fontId="23" fillId="0" borderId="0" xfId="0" applyFont="1" applyAlignment="1" applyProtection="1">
      <alignment horizontal="left" vertical="top"/>
    </xf>
    <xf numFmtId="0" fontId="0" fillId="0" borderId="10" xfId="0" applyBorder="1" applyAlignment="1" applyProtection="1">
      <alignment horizontal="left" vertical="center" wrapText="1"/>
    </xf>
    <xf numFmtId="49" fontId="0" fillId="0" borderId="0" xfId="0" applyNumberFormat="1" applyAlignment="1" applyProtection="1">
      <alignment horizontal="left" vertical="center"/>
    </xf>
    <xf numFmtId="0" fontId="0" fillId="0" borderId="0" xfId="0" applyAlignment="1" applyProtection="1">
      <alignment horizontal="left" vertical="center" wrapText="1"/>
    </xf>
    <xf numFmtId="0" fontId="0" fillId="0" borderId="0" xfId="0" applyAlignment="1" applyProtection="1">
      <alignment horizontal="center" vertical="center" wrapText="1"/>
    </xf>
    <xf numFmtId="0" fontId="27" fillId="0" borderId="11" xfId="38" applyFont="1" applyBorder="1" applyAlignment="1" applyProtection="1">
      <alignment vertical="center"/>
    </xf>
    <xf numFmtId="0" fontId="27" fillId="0" borderId="12" xfId="38" applyFont="1" applyBorder="1" applyAlignment="1" applyProtection="1">
      <alignment vertical="center"/>
    </xf>
    <xf numFmtId="0" fontId="27" fillId="0" borderId="13" xfId="38" applyFont="1" applyBorder="1" applyAlignment="1" applyProtection="1">
      <alignment vertical="center"/>
    </xf>
    <xf numFmtId="49" fontId="0" fillId="0" borderId="10" xfId="0" applyNumberFormat="1" applyBorder="1" applyAlignment="1" applyProtection="1">
      <alignment horizontal="left" vertical="center"/>
    </xf>
    <xf numFmtId="0" fontId="0" fillId="0" borderId="0" xfId="0" applyAlignment="1" applyProtection="1">
      <alignment horizontal="right" vertical="top" wrapText="1"/>
    </xf>
    <xf numFmtId="0" fontId="0" fillId="0" borderId="0" xfId="0" applyAlignment="1" applyProtection="1">
      <alignment horizontal="right" vertical="center" wrapText="1"/>
    </xf>
    <xf numFmtId="0" fontId="0" fillId="0" borderId="11" xfId="0" applyBorder="1" applyAlignment="1" applyProtection="1">
      <alignment vertical="center"/>
    </xf>
    <xf numFmtId="0" fontId="0" fillId="0" borderId="12" xfId="0" applyBorder="1" applyAlignment="1" applyProtection="1">
      <alignment vertical="center" wrapText="1"/>
    </xf>
    <xf numFmtId="0" fontId="0" fillId="0" borderId="13" xfId="0" applyBorder="1" applyAlignment="1" applyProtection="1">
      <alignment horizontal="left" vertical="center" wrapText="1"/>
    </xf>
    <xf numFmtId="0" fontId="27" fillId="0" borderId="10" xfId="0" applyFont="1" applyBorder="1" applyAlignment="1" applyProtection="1">
      <alignment horizontal="center" vertical="center" wrapText="1"/>
    </xf>
    <xf numFmtId="0" fontId="0" fillId="0" borderId="11" xfId="0" applyBorder="1" applyAlignment="1" applyProtection="1">
      <alignment horizontal="left" vertical="center"/>
    </xf>
    <xf numFmtId="0" fontId="0" fillId="0" borderId="13" xfId="0" applyBorder="1" applyAlignment="1" applyProtection="1">
      <alignment vertical="top" wrapText="1"/>
    </xf>
    <xf numFmtId="49" fontId="26" fillId="0" borderId="11" xfId="0" applyNumberFormat="1" applyFont="1" applyBorder="1" applyAlignment="1" applyProtection="1">
      <alignment horizontal="left" vertical="center"/>
    </xf>
    <xf numFmtId="49" fontId="26" fillId="0" borderId="12" xfId="0" applyNumberFormat="1" applyFont="1" applyBorder="1" applyAlignment="1" applyProtection="1">
      <alignment horizontal="center" vertical="center"/>
    </xf>
    <xf numFmtId="0" fontId="26" fillId="0" borderId="13" xfId="0" applyFont="1" applyBorder="1" applyAlignment="1" applyProtection="1">
      <alignment vertical="top" wrapText="1"/>
    </xf>
    <xf numFmtId="49" fontId="26" fillId="0" borderId="0" xfId="0" applyNumberFormat="1" applyFont="1" applyAlignment="1" applyProtection="1">
      <alignment horizontal="left" vertical="center"/>
    </xf>
    <xf numFmtId="49" fontId="26" fillId="0" borderId="0" xfId="0" applyNumberFormat="1" applyFont="1" applyAlignment="1" applyProtection="1">
      <alignment horizontal="center" vertical="center"/>
    </xf>
    <xf numFmtId="166" fontId="0" fillId="0" borderId="0" xfId="0" applyNumberFormat="1" applyAlignment="1" applyProtection="1">
      <alignment horizontal="center" vertical="center" wrapText="1"/>
    </xf>
    <xf numFmtId="3" fontId="0" fillId="0" borderId="0" xfId="0" applyNumberFormat="1" applyAlignment="1" applyProtection="1">
      <alignment horizontal="center" vertical="center" wrapText="1"/>
    </xf>
    <xf numFmtId="49" fontId="0" fillId="0" borderId="0" xfId="0" applyNumberFormat="1" applyAlignment="1" applyProtection="1">
      <alignment horizontal="center" vertical="top" wrapText="1"/>
    </xf>
    <xf numFmtId="49" fontId="0" fillId="0" borderId="0" xfId="0" applyNumberFormat="1" applyAlignment="1" applyProtection="1">
      <alignment vertical="top" wrapText="1"/>
    </xf>
    <xf numFmtId="0" fontId="26" fillId="0" borderId="0" xfId="0" applyFont="1" applyAlignment="1" applyProtection="1">
      <alignment horizontal="left" vertical="top"/>
    </xf>
    <xf numFmtId="0" fontId="0" fillId="0" borderId="0" xfId="0" applyAlignment="1" applyProtection="1">
      <alignment vertical="top" wrapText="1"/>
    </xf>
    <xf numFmtId="167" fontId="0" fillId="0" borderId="0" xfId="0" applyNumberFormat="1" applyAlignment="1" applyProtection="1">
      <alignment horizontal="center" vertical="center" wrapText="1"/>
    </xf>
    <xf numFmtId="167" fontId="27" fillId="0" borderId="12" xfId="38" applyNumberFormat="1" applyFont="1" applyBorder="1" applyAlignment="1" applyProtection="1">
      <alignment vertical="center"/>
    </xf>
    <xf numFmtId="167" fontId="0" fillId="0" borderId="0" xfId="0" applyNumberFormat="1" applyAlignment="1" applyProtection="1">
      <alignment horizontal="right" vertical="center" wrapText="1"/>
    </xf>
    <xf numFmtId="167" fontId="27" fillId="0" borderId="10" xfId="0" applyNumberFormat="1" applyFont="1" applyBorder="1" applyAlignment="1" applyProtection="1">
      <alignment horizontal="center" vertical="center" wrapText="1"/>
    </xf>
    <xf numFmtId="167" fontId="26" fillId="0" borderId="0" xfId="0" applyNumberFormat="1" applyFont="1" applyAlignment="1" applyProtection="1">
      <alignment horizontal="right" vertical="center" wrapText="1"/>
    </xf>
    <xf numFmtId="167" fontId="0" fillId="0" borderId="0" xfId="0" applyNumberFormat="1" applyAlignment="1" applyProtection="1">
      <alignment horizontal="center" vertical="top" wrapText="1"/>
    </xf>
    <xf numFmtId="167" fontId="0" fillId="0" borderId="0" xfId="0" applyNumberFormat="1" applyAlignment="1" applyProtection="1">
      <alignment vertical="top" wrapText="1"/>
    </xf>
    <xf numFmtId="9" fontId="0" fillId="17" borderId="10" xfId="0" applyNumberFormat="1" applyFill="1" applyBorder="1" applyAlignment="1">
      <alignment horizontal="right" vertical="center" wrapText="1"/>
      <protection locked="0"/>
    </xf>
    <xf numFmtId="10" fontId="28" fillId="0" borderId="10" xfId="36" applyNumberFormat="1" applyFont="1" applyFill="1" applyBorder="1" applyAlignment="1" applyProtection="1">
      <alignment horizontal="right" vertical="center" wrapText="1"/>
    </xf>
    <xf numFmtId="0" fontId="29" fillId="0" borderId="10" xfId="0" applyFont="1" applyBorder="1" applyAlignment="1" applyProtection="1">
      <alignment horizontal="left" vertical="center" wrapText="1"/>
    </xf>
    <xf numFmtId="10" fontId="28" fillId="0" borderId="11" xfId="36" applyNumberFormat="1" applyFont="1" applyFill="1" applyBorder="1" applyAlignment="1" applyProtection="1">
      <alignment vertical="center" wrapText="1"/>
      <protection locked="0"/>
    </xf>
    <xf numFmtId="44" fontId="0" fillId="0" borderId="11" xfId="47" applyFont="1" applyFill="1" applyBorder="1" applyAlignment="1" applyProtection="1">
      <alignment vertical="center" wrapText="1"/>
      <protection locked="0"/>
    </xf>
    <xf numFmtId="0" fontId="0" fillId="18" borderId="10" xfId="0" applyFill="1" applyBorder="1" applyAlignment="1" applyProtection="1">
      <alignment vertical="center"/>
    </xf>
    <xf numFmtId="0" fontId="0" fillId="18" borderId="11" xfId="0" applyFill="1" applyBorder="1" applyAlignment="1" applyProtection="1">
      <alignment vertical="center" wrapText="1"/>
    </xf>
    <xf numFmtId="10" fontId="28" fillId="18" borderId="11" xfId="36" applyNumberFormat="1" applyFont="1" applyFill="1" applyBorder="1" applyAlignment="1" applyProtection="1">
      <alignment vertical="center" wrapText="1"/>
      <protection locked="0"/>
    </xf>
    <xf numFmtId="0" fontId="0" fillId="18" borderId="10" xfId="0" applyFill="1" applyBorder="1" applyAlignment="1" applyProtection="1">
      <alignment horizontal="left" vertical="center" wrapText="1"/>
    </xf>
    <xf numFmtId="0" fontId="0" fillId="18" borderId="11" xfId="0" applyFill="1" applyBorder="1" applyAlignment="1" applyProtection="1">
      <alignment horizontal="left" vertical="center"/>
    </xf>
    <xf numFmtId="44" fontId="0" fillId="17" borderId="10" xfId="47" applyFont="1" applyFill="1" applyBorder="1" applyAlignment="1" applyProtection="1">
      <alignment vertical="center" wrapText="1"/>
      <protection locked="0"/>
    </xf>
    <xf numFmtId="10" fontId="28" fillId="19" borderId="11" xfId="36" applyNumberFormat="1" applyFont="1" applyFill="1" applyBorder="1" applyAlignment="1" applyProtection="1">
      <alignment vertical="center" wrapText="1"/>
      <protection locked="0"/>
    </xf>
    <xf numFmtId="0" fontId="28" fillId="0" borderId="15" xfId="0" applyFont="1" applyBorder="1" applyAlignment="1" applyProtection="1">
      <alignment horizontal="left" vertical="center" wrapText="1"/>
    </xf>
    <xf numFmtId="0" fontId="0" fillId="0" borderId="10" xfId="0" applyBorder="1" applyAlignment="1" applyProtection="1">
      <alignment horizontal="center" vertical="center" wrapText="1"/>
    </xf>
    <xf numFmtId="49" fontId="0" fillId="0" borderId="10" xfId="0" applyNumberFormat="1" applyBorder="1" applyAlignment="1" applyProtection="1">
      <alignment horizontal="left" vertical="top"/>
    </xf>
    <xf numFmtId="0" fontId="0" fillId="0" borderId="10" xfId="0" applyBorder="1" applyAlignment="1" applyProtection="1">
      <alignment vertical="center"/>
    </xf>
    <xf numFmtId="0" fontId="0" fillId="0" borderId="11" xfId="0" applyBorder="1" applyAlignment="1" applyProtection="1">
      <alignment vertical="center" wrapText="1"/>
    </xf>
    <xf numFmtId="44" fontId="0" fillId="0" borderId="10" xfId="47" applyFont="1" applyFill="1" applyBorder="1" applyAlignment="1" applyProtection="1">
      <alignment vertical="center" wrapText="1"/>
      <protection locked="0"/>
    </xf>
    <xf numFmtId="2" fontId="27" fillId="0" borderId="0" xfId="0" applyNumberFormat="1" applyFont="1" applyAlignment="1" applyProtection="1">
      <alignment horizontal="center" vertical="center" wrapText="1"/>
    </xf>
    <xf numFmtId="167" fontId="27" fillId="0" borderId="0" xfId="0" applyNumberFormat="1" applyFont="1" applyAlignment="1" applyProtection="1">
      <alignment horizontal="center" vertical="center" wrapText="1"/>
    </xf>
    <xf numFmtId="2" fontId="27" fillId="0" borderId="10" xfId="0" applyNumberFormat="1" applyFont="1" applyBorder="1" applyAlignment="1" applyProtection="1">
      <alignment horizontal="center" vertical="center" wrapText="1"/>
    </xf>
    <xf numFmtId="44" fontId="0" fillId="8" borderId="10" xfId="47" applyFont="1" applyFill="1" applyBorder="1" applyAlignment="1" applyProtection="1">
      <alignment horizontal="center" vertical="center" wrapText="1"/>
      <protection locked="0"/>
    </xf>
    <xf numFmtId="168" fontId="0" fillId="0" borderId="10" xfId="47" applyNumberFormat="1" applyFont="1" applyFill="1" applyBorder="1" applyAlignment="1" applyProtection="1">
      <alignment horizontal="center" vertical="center" wrapText="1"/>
    </xf>
    <xf numFmtId="44" fontId="0" fillId="0" borderId="10" xfId="47" applyFont="1" applyFill="1" applyBorder="1" applyAlignment="1" applyProtection="1">
      <alignment horizontal="center" vertical="center" wrapText="1"/>
    </xf>
    <xf numFmtId="49" fontId="0" fillId="0" borderId="0" xfId="0" applyNumberFormat="1" applyAlignment="1" applyProtection="1">
      <alignment horizontal="left" vertical="center" wrapText="1"/>
    </xf>
    <xf numFmtId="165" fontId="0" fillId="0" borderId="0" xfId="47" applyNumberFormat="1" applyFont="1" applyFill="1" applyBorder="1" applyAlignment="1" applyProtection="1">
      <alignment horizontal="center" vertical="center" wrapText="1"/>
    </xf>
    <xf numFmtId="49" fontId="26" fillId="0" borderId="10" xfId="0" applyNumberFormat="1" applyFont="1" applyBorder="1" applyAlignment="1" applyProtection="1">
      <alignment horizontal="left" vertical="center"/>
    </xf>
    <xf numFmtId="10" fontId="28" fillId="19" borderId="10" xfId="36" applyNumberFormat="1" applyFont="1" applyFill="1" applyBorder="1" applyAlignment="1" applyProtection="1">
      <alignment horizontal="right" vertical="center" wrapText="1"/>
    </xf>
    <xf numFmtId="49" fontId="26" fillId="0" borderId="10" xfId="0" applyNumberFormat="1" applyFont="1" applyBorder="1" applyAlignment="1" applyProtection="1">
      <alignment horizontal="left" vertical="center" wrapText="1"/>
    </xf>
    <xf numFmtId="165" fontId="0" fillId="8" borderId="10" xfId="47" applyNumberFormat="1" applyFont="1" applyFill="1" applyBorder="1" applyAlignment="1" applyProtection="1">
      <alignment horizontal="center" vertical="center" wrapText="1"/>
      <protection locked="0"/>
    </xf>
    <xf numFmtId="49" fontId="26" fillId="0" borderId="11" xfId="0" applyNumberFormat="1" applyFont="1" applyBorder="1" applyAlignment="1" applyProtection="1">
      <alignment horizontal="left" vertical="center" wrapText="1"/>
    </xf>
    <xf numFmtId="49" fontId="26" fillId="0" borderId="13" xfId="0" applyNumberFormat="1" applyFont="1" applyBorder="1" applyAlignment="1" applyProtection="1">
      <alignment horizontal="left" vertical="center"/>
    </xf>
    <xf numFmtId="0" fontId="0" fillId="8" borderId="11" xfId="47" applyNumberFormat="1" applyFont="1" applyFill="1" applyBorder="1" applyAlignment="1" applyProtection="1">
      <alignment horizontal="center" vertical="center" wrapText="1"/>
      <protection locked="0"/>
    </xf>
    <xf numFmtId="0" fontId="0" fillId="8" borderId="12" xfId="47" applyNumberFormat="1" applyFont="1" applyFill="1" applyBorder="1" applyAlignment="1" applyProtection="1">
      <alignment horizontal="center" vertical="center" wrapText="1"/>
      <protection locked="0"/>
    </xf>
    <xf numFmtId="0" fontId="0" fillId="8" borderId="13" xfId="47" applyNumberFormat="1" applyFont="1" applyFill="1" applyBorder="1" applyAlignment="1" applyProtection="1">
      <alignment horizontal="center" vertical="center" wrapText="1"/>
      <protection locked="0"/>
    </xf>
    <xf numFmtId="165" fontId="0" fillId="0" borderId="11" xfId="47" applyNumberFormat="1" applyFont="1" applyFill="1" applyBorder="1" applyAlignment="1" applyProtection="1">
      <alignment horizontal="center" vertical="center" wrapText="1"/>
    </xf>
    <xf numFmtId="44" fontId="0" fillId="0" borderId="12" xfId="47" applyFont="1" applyFill="1" applyBorder="1" applyAlignment="1" applyProtection="1">
      <alignment horizontal="center" vertical="center" wrapText="1"/>
    </xf>
    <xf numFmtId="44" fontId="0" fillId="0" borderId="13" xfId="47" applyFont="1" applyFill="1" applyBorder="1" applyAlignment="1" applyProtection="1">
      <alignment horizontal="center" vertical="center" wrapText="1"/>
    </xf>
    <xf numFmtId="49" fontId="0" fillId="0" borderId="11" xfId="0" applyNumberFormat="1" applyBorder="1" applyAlignment="1" applyProtection="1">
      <alignment horizontal="left" vertical="center" wrapText="1"/>
    </xf>
    <xf numFmtId="49" fontId="0" fillId="0" borderId="13" xfId="0" applyNumberFormat="1" applyBorder="1" applyAlignment="1" applyProtection="1">
      <alignment horizontal="left" vertical="center" wrapText="1"/>
    </xf>
    <xf numFmtId="165" fontId="0" fillId="0" borderId="12" xfId="47" applyNumberFormat="1" applyFont="1" applyFill="1" applyBorder="1" applyAlignment="1" applyProtection="1">
      <alignment horizontal="center" vertical="center" wrapText="1"/>
    </xf>
    <xf numFmtId="165" fontId="0" fillId="0" borderId="13" xfId="47" applyNumberFormat="1" applyFont="1" applyFill="1" applyBorder="1" applyAlignment="1" applyProtection="1">
      <alignment horizontal="center" vertical="center" wrapText="1"/>
    </xf>
    <xf numFmtId="0" fontId="30" fillId="0" borderId="0" xfId="0" applyFont="1" applyAlignment="1" applyProtection="1">
      <alignment horizontal="left" vertical="top" wrapText="1"/>
    </xf>
    <xf numFmtId="49" fontId="26" fillId="0" borderId="13" xfId="0" applyNumberFormat="1" applyFont="1" applyBorder="1" applyAlignment="1" applyProtection="1">
      <alignment horizontal="left" vertical="center" wrapText="1"/>
    </xf>
    <xf numFmtId="165" fontId="26" fillId="0" borderId="10" xfId="47" applyNumberFormat="1" applyFont="1" applyFill="1" applyBorder="1" applyAlignment="1" applyProtection="1">
      <alignment horizontal="center" vertical="center" wrapText="1"/>
    </xf>
    <xf numFmtId="10" fontId="0" fillId="8" borderId="11" xfId="47" applyNumberFormat="1" applyFont="1" applyFill="1" applyBorder="1" applyAlignment="1" applyProtection="1">
      <alignment horizontal="center" vertical="center" wrapText="1"/>
      <protection locked="0"/>
    </xf>
    <xf numFmtId="10" fontId="0" fillId="8" borderId="12" xfId="47" applyNumberFormat="1" applyFont="1" applyFill="1" applyBorder="1" applyAlignment="1" applyProtection="1">
      <alignment horizontal="center" vertical="center" wrapText="1"/>
      <protection locked="0"/>
    </xf>
    <xf numFmtId="10" fontId="0" fillId="8" borderId="13" xfId="47" applyNumberFormat="1" applyFont="1" applyFill="1" applyBorder="1" applyAlignment="1" applyProtection="1">
      <alignment horizontal="center" vertical="center" wrapText="1"/>
      <protection locked="0"/>
    </xf>
    <xf numFmtId="49" fontId="26" fillId="0" borderId="11" xfId="0" applyNumberFormat="1" applyFont="1" applyBorder="1" applyAlignment="1" applyProtection="1">
      <alignment horizontal="right" vertical="center" wrapText="1"/>
    </xf>
    <xf numFmtId="49" fontId="26" fillId="0" borderId="13" xfId="0" applyNumberFormat="1" applyFont="1" applyBorder="1" applyAlignment="1" applyProtection="1">
      <alignment horizontal="right" vertical="center" wrapText="1"/>
    </xf>
    <xf numFmtId="49" fontId="26" fillId="0" borderId="10" xfId="0" applyNumberFormat="1" applyFont="1" applyBorder="1" applyAlignment="1" applyProtection="1">
      <alignment horizontal="right" vertical="center" wrapText="1"/>
    </xf>
    <xf numFmtId="49" fontId="0" fillId="0" borderId="10" xfId="0" applyNumberFormat="1" applyBorder="1" applyAlignment="1" applyProtection="1">
      <alignment horizontal="left" vertical="center"/>
    </xf>
    <xf numFmtId="49" fontId="0" fillId="0" borderId="10" xfId="0" applyNumberFormat="1" applyBorder="1" applyAlignment="1" applyProtection="1">
      <alignment horizontal="left" vertical="center" wrapText="1"/>
    </xf>
    <xf numFmtId="44" fontId="0" fillId="17" borderId="11" xfId="47" applyFont="1" applyFill="1" applyBorder="1" applyAlignment="1" applyProtection="1">
      <alignment horizontal="center" vertical="center" wrapText="1"/>
      <protection locked="0"/>
    </xf>
    <xf numFmtId="44" fontId="0" fillId="17" borderId="12" xfId="47" applyFont="1" applyFill="1" applyBorder="1" applyAlignment="1" applyProtection="1">
      <alignment horizontal="center" vertical="center" wrapText="1"/>
      <protection locked="0"/>
    </xf>
    <xf numFmtId="44" fontId="0" fillId="17" borderId="13" xfId="47" applyFont="1" applyFill="1" applyBorder="1" applyAlignment="1" applyProtection="1">
      <alignment horizontal="center" vertical="center" wrapText="1"/>
      <protection locked="0"/>
    </xf>
    <xf numFmtId="49" fontId="26" fillId="0" borderId="0" xfId="0" applyNumberFormat="1" applyFont="1" applyAlignment="1" applyProtection="1">
      <alignment horizontal="left" vertical="center"/>
    </xf>
    <xf numFmtId="2" fontId="0" fillId="0" borderId="0" xfId="0" applyNumberFormat="1" applyAlignment="1" applyProtection="1">
      <alignment horizontal="left" vertical="top" wrapText="1"/>
    </xf>
    <xf numFmtId="165" fontId="0" fillId="0" borderId="11" xfId="0" applyNumberFormat="1" applyBorder="1" applyAlignment="1" applyProtection="1">
      <alignment horizontal="right" vertical="center" wrapText="1"/>
    </xf>
    <xf numFmtId="165" fontId="0" fillId="0" borderId="12" xfId="0" applyNumberFormat="1" applyBorder="1" applyAlignment="1" applyProtection="1">
      <alignment horizontal="right" vertical="center" wrapText="1"/>
    </xf>
    <xf numFmtId="165" fontId="0" fillId="0" borderId="13" xfId="0" applyNumberFormat="1" applyBorder="1" applyAlignment="1" applyProtection="1">
      <alignment horizontal="right" vertical="center" wrapText="1"/>
    </xf>
    <xf numFmtId="49" fontId="0" fillId="0" borderId="15" xfId="0" applyNumberFormat="1" applyBorder="1" applyAlignment="1" applyProtection="1">
      <alignment horizontal="center" vertical="center" wrapText="1"/>
    </xf>
    <xf numFmtId="49" fontId="0" fillId="0" borderId="14" xfId="0" applyNumberFormat="1" applyBorder="1" applyAlignment="1" applyProtection="1">
      <alignment horizontal="center" vertical="center" wrapText="1"/>
    </xf>
    <xf numFmtId="10" fontId="0" fillId="17" borderId="11" xfId="0" applyNumberFormat="1" applyFill="1" applyBorder="1" applyAlignment="1">
      <alignment horizontal="right" vertical="center" wrapText="1"/>
      <protection locked="0"/>
    </xf>
    <xf numFmtId="10" fontId="0" fillId="17" borderId="12" xfId="0" applyNumberFormat="1" applyFill="1" applyBorder="1" applyAlignment="1">
      <alignment horizontal="right" vertical="center" wrapText="1"/>
      <protection locked="0"/>
    </xf>
    <xf numFmtId="10" fontId="0" fillId="17" borderId="13" xfId="0" applyNumberFormat="1" applyFill="1" applyBorder="1" applyAlignment="1">
      <alignment horizontal="right" vertical="center" wrapText="1"/>
      <protection locked="0"/>
    </xf>
    <xf numFmtId="49" fontId="26" fillId="0" borderId="0" xfId="0" applyNumberFormat="1" applyFont="1" applyAlignment="1" applyProtection="1">
      <alignment horizontal="left" vertical="center" wrapText="1"/>
    </xf>
    <xf numFmtId="49" fontId="0" fillId="0" borderId="10" xfId="0" applyNumberFormat="1" applyBorder="1" applyAlignment="1" applyProtection="1">
      <alignment horizontal="center" vertical="center" wrapText="1"/>
    </xf>
    <xf numFmtId="0" fontId="0" fillId="0" borderId="10" xfId="0" applyBorder="1" applyAlignment="1" applyProtection="1">
      <alignment horizontal="right" vertical="center" wrapText="1"/>
    </xf>
    <xf numFmtId="0" fontId="0" fillId="0" borderId="10" xfId="0" applyBorder="1" applyAlignment="1">
      <alignment horizontal="right" vertical="center" wrapText="1"/>
      <protection locked="0"/>
    </xf>
    <xf numFmtId="0" fontId="0" fillId="0" borderId="11" xfId="0" applyBorder="1" applyAlignment="1">
      <alignment horizontal="right" vertical="center" wrapText="1"/>
      <protection locked="0"/>
    </xf>
    <xf numFmtId="0" fontId="0" fillId="0" borderId="12" xfId="0" applyBorder="1" applyAlignment="1">
      <alignment horizontal="right" vertical="center" wrapText="1"/>
      <protection locked="0"/>
    </xf>
    <xf numFmtId="0" fontId="0" fillId="0" borderId="13" xfId="0" applyBorder="1" applyAlignment="1">
      <alignment horizontal="right" vertical="center" wrapText="1"/>
      <protection locked="0"/>
    </xf>
    <xf numFmtId="9" fontId="0" fillId="0" borderId="11" xfId="0" applyNumberFormat="1" applyBorder="1" applyAlignment="1">
      <alignment horizontal="right" vertical="center" wrapText="1"/>
      <protection locked="0"/>
    </xf>
    <xf numFmtId="9" fontId="0" fillId="0" borderId="13" xfId="0" applyNumberFormat="1" applyBorder="1" applyAlignment="1">
      <alignment horizontal="right" vertical="center" wrapText="1"/>
      <protection locked="0"/>
    </xf>
    <xf numFmtId="49" fontId="26" fillId="0" borderId="0" xfId="0" applyNumberFormat="1" applyFont="1" applyAlignment="1" applyProtection="1">
      <alignment horizontal="left" vertical="top" wrapText="1"/>
    </xf>
    <xf numFmtId="49" fontId="26" fillId="0" borderId="0" xfId="0" applyNumberFormat="1" applyFont="1" applyAlignment="1" applyProtection="1">
      <alignment horizontal="left" vertical="top"/>
    </xf>
    <xf numFmtId="49" fontId="0" fillId="0" borderId="17" xfId="0" applyNumberFormat="1" applyBorder="1" applyAlignment="1" applyProtection="1">
      <alignment horizontal="left" vertical="top" wrapText="1"/>
    </xf>
    <xf numFmtId="49" fontId="0" fillId="0" borderId="18" xfId="0" applyNumberFormat="1" applyBorder="1" applyAlignment="1" applyProtection="1">
      <alignment horizontal="left" vertical="top" wrapText="1"/>
    </xf>
    <xf numFmtId="0" fontId="0" fillId="0" borderId="15"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4" xfId="0" applyBorder="1" applyAlignment="1" applyProtection="1">
      <alignment horizontal="center" vertical="center" wrapText="1"/>
    </xf>
    <xf numFmtId="165" fontId="0" fillId="17" borderId="11" xfId="47" applyNumberFormat="1" applyFont="1" applyFill="1" applyBorder="1" applyAlignment="1" applyProtection="1">
      <alignment horizontal="right" vertical="center" wrapText="1"/>
      <protection locked="0"/>
    </xf>
    <xf numFmtId="44" fontId="0" fillId="17" borderId="12" xfId="47" applyFont="1" applyFill="1" applyBorder="1" applyAlignment="1" applyProtection="1">
      <alignment horizontal="right" vertical="center" wrapText="1"/>
      <protection locked="0"/>
    </xf>
    <xf numFmtId="44" fontId="0" fillId="17" borderId="13" xfId="47" applyFont="1" applyFill="1" applyBorder="1" applyAlignment="1" applyProtection="1">
      <alignment horizontal="right" vertical="center" wrapText="1"/>
      <protection locked="0"/>
    </xf>
  </cellXfs>
  <cellStyles count="50">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1" xfId="28" xr:uid="{00000000-0005-0000-0000-00001B000000}"/>
    <cellStyle name="Ergebnis 2" xfId="29" xr:uid="{00000000-0005-0000-0000-00001C000000}"/>
    <cellStyle name="Erklärender Text" xfId="30" builtinId="53" customBuiltin="1"/>
    <cellStyle name="Euro" xfId="31" xr:uid="{00000000-0005-0000-0000-00001E000000}"/>
    <cellStyle name="Gut" xfId="32" builtinId="26" customBuiltin="1"/>
    <cellStyle name="Hinweis" xfId="33" xr:uid="{00000000-0005-0000-0000-000020000000}"/>
    <cellStyle name="Neutral" xfId="34" builtinId="28" customBuiltin="1"/>
    <cellStyle name="Notiz" xfId="35" builtinId="10" customBuiltin="1"/>
    <cellStyle name="Prozent" xfId="36" builtinId="5"/>
    <cellStyle name="Schlecht" xfId="37" builtinId="27" customBuiltin="1"/>
    <cellStyle name="Standard" xfId="0" builtinId="0"/>
    <cellStyle name="Standard_bin - kostenermittlung" xfId="38" xr:uid="{00000000-0005-0000-0000-000026000000}"/>
    <cellStyle name="Titel" xfId="39" xr:uid="{00000000-0005-0000-0000-000027000000}"/>
    <cellStyle name="Überschrift 1" xfId="40" builtinId="16" customBuiltin="1"/>
    <cellStyle name="Überschrift 2" xfId="41" builtinId="17" customBuiltin="1"/>
    <cellStyle name="Überschrift 3" xfId="42" builtinId="18" customBuiltin="1"/>
    <cellStyle name="Überschrift 4" xfId="43" builtinId="19" customBuiltin="1"/>
    <cellStyle name="Überschrift 5" xfId="44" xr:uid="{00000000-0005-0000-0000-00002C000000}"/>
    <cellStyle name="Überschrift 6" xfId="45" xr:uid="{00000000-0005-0000-0000-00002D000000}"/>
    <cellStyle name="Verknüpfte Zelle" xfId="46" builtinId="24" customBuiltin="1"/>
    <cellStyle name="Währung" xfId="47" builtinId="4"/>
    <cellStyle name="Warnender Text" xfId="48" builtinId="11" customBuiltin="1"/>
    <cellStyle name="Zelle überprüfen" xfId="49" builtinId="2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FF"/>
      <rgbColor rgb="00FFFF00"/>
      <rgbColor rgb="00F20884"/>
      <rgbColor rgb="0000FFFF"/>
      <rgbColor rgb="00800000"/>
      <rgbColor rgb="00006411"/>
      <rgbColor rgb="00000080"/>
      <rgbColor rgb="0090713A"/>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29"/>
  <sheetViews>
    <sheetView tabSelected="1" view="pageLayout" topLeftCell="A20" zoomScale="158" zoomScaleNormal="100" zoomScaleSheetLayoutView="141" zoomScalePageLayoutView="158" workbookViewId="0">
      <selection activeCell="C1" sqref="C1:E1"/>
    </sheetView>
  </sheetViews>
  <sheetFormatPr baseColWidth="10" defaultColWidth="12" defaultRowHeight="15"/>
  <cols>
    <col min="1" max="1" width="13.19921875" style="29" customWidth="1"/>
    <col min="2" max="2" width="33.796875" style="29" customWidth="1"/>
    <col min="3" max="3" width="14.59765625" style="28" customWidth="1"/>
    <col min="4" max="4" width="16.3984375" style="37" customWidth="1"/>
    <col min="5" max="5" width="18.796875" style="28" customWidth="1"/>
    <col min="6" max="16384" width="12" style="1"/>
  </cols>
  <sheetData>
    <row r="1" spans="1:5" s="4" customFormat="1" ht="33.75" customHeight="1">
      <c r="A1" s="114" t="s">
        <v>76</v>
      </c>
      <c r="B1" s="115"/>
      <c r="C1" s="114"/>
      <c r="D1" s="114"/>
      <c r="E1" s="114"/>
    </row>
    <row r="2" spans="1:5">
      <c r="A2" s="105" t="s">
        <v>16</v>
      </c>
      <c r="B2" s="105"/>
      <c r="C2" s="105"/>
      <c r="D2" s="105"/>
      <c r="E2" s="105"/>
    </row>
    <row r="3" spans="1:5" s="2" customFormat="1">
      <c r="A3" s="106" t="s">
        <v>2</v>
      </c>
      <c r="B3" s="5" t="s">
        <v>3</v>
      </c>
      <c r="C3" s="107">
        <v>35</v>
      </c>
      <c r="D3" s="107"/>
      <c r="E3" s="107"/>
    </row>
    <row r="4" spans="1:5" s="2" customFormat="1">
      <c r="A4" s="106"/>
      <c r="B4" s="5" t="s">
        <v>1</v>
      </c>
      <c r="C4" s="108" t="s">
        <v>49</v>
      </c>
      <c r="D4" s="108"/>
      <c r="E4" s="108"/>
    </row>
    <row r="5" spans="1:5" s="2" customFormat="1">
      <c r="A5" s="106"/>
      <c r="B5" s="5" t="s">
        <v>38</v>
      </c>
      <c r="C5" s="109" t="s">
        <v>39</v>
      </c>
      <c r="D5" s="110"/>
      <c r="E5" s="111"/>
    </row>
    <row r="6" spans="1:5" s="2" customFormat="1">
      <c r="A6" s="106"/>
      <c r="B6" s="5" t="s">
        <v>40</v>
      </c>
      <c r="C6" s="39"/>
      <c r="D6" s="112" t="s">
        <v>42</v>
      </c>
      <c r="E6" s="113"/>
    </row>
    <row r="7" spans="1:5" s="2" customFormat="1">
      <c r="A7" s="106"/>
      <c r="B7" s="5" t="s">
        <v>41</v>
      </c>
      <c r="C7" s="39"/>
      <c r="D7" s="112" t="s">
        <v>42</v>
      </c>
      <c r="E7" s="113"/>
    </row>
    <row r="8" spans="1:5" s="2" customFormat="1">
      <c r="A8" s="6"/>
      <c r="B8" s="7"/>
      <c r="C8" s="8"/>
      <c r="D8" s="32"/>
      <c r="E8" s="8"/>
    </row>
    <row r="9" spans="1:5" ht="27" customHeight="1">
      <c r="A9" s="118" t="s">
        <v>0</v>
      </c>
      <c r="B9" s="5" t="s">
        <v>37</v>
      </c>
      <c r="C9" s="97">
        <v>1425400</v>
      </c>
      <c r="D9" s="98"/>
      <c r="E9" s="99"/>
    </row>
    <row r="10" spans="1:5" ht="4.5" customHeight="1">
      <c r="A10" s="119"/>
      <c r="B10" s="9"/>
      <c r="C10" s="10"/>
      <c r="D10" s="33"/>
      <c r="E10" s="11"/>
    </row>
    <row r="11" spans="1:5" ht="31" customHeight="1">
      <c r="A11" s="119"/>
      <c r="B11" s="51" t="s">
        <v>48</v>
      </c>
      <c r="C11" s="116"/>
      <c r="D11" s="117"/>
      <c r="E11" s="49"/>
    </row>
    <row r="12" spans="1:5">
      <c r="A12" s="120"/>
      <c r="B12" s="5" t="s">
        <v>14</v>
      </c>
      <c r="C12" s="121">
        <f>C9+E11</f>
        <v>1425400</v>
      </c>
      <c r="D12" s="122"/>
      <c r="E12" s="123"/>
    </row>
    <row r="13" spans="1:5" s="2" customFormat="1">
      <c r="A13" s="6"/>
      <c r="B13" s="6"/>
      <c r="C13" s="8"/>
      <c r="D13" s="32"/>
      <c r="E13" s="8"/>
    </row>
    <row r="14" spans="1:5" s="2" customFormat="1">
      <c r="A14" s="12" t="s">
        <v>4</v>
      </c>
      <c r="B14" s="5"/>
      <c r="C14" s="92">
        <v>0</v>
      </c>
      <c r="D14" s="93"/>
      <c r="E14" s="94"/>
    </row>
    <row r="15" spans="1:5">
      <c r="A15" s="6"/>
      <c r="B15" s="6"/>
      <c r="C15" s="13"/>
      <c r="D15" s="34"/>
      <c r="E15" s="14"/>
    </row>
    <row r="16" spans="1:5" s="2" customFormat="1" ht="34">
      <c r="A16" s="100" t="s">
        <v>5</v>
      </c>
      <c r="B16" s="41" t="s">
        <v>46</v>
      </c>
      <c r="C16" s="102">
        <v>0</v>
      </c>
      <c r="D16" s="103"/>
      <c r="E16" s="104"/>
    </row>
    <row r="17" spans="1:5" s="2" customFormat="1" ht="30" customHeight="1">
      <c r="A17" s="101"/>
      <c r="B17" s="41" t="s">
        <v>17</v>
      </c>
      <c r="C17" s="102">
        <v>0</v>
      </c>
      <c r="D17" s="103"/>
      <c r="E17" s="104"/>
    </row>
    <row r="18" spans="1:5">
      <c r="A18" s="6"/>
      <c r="B18" s="6"/>
      <c r="C18" s="13"/>
      <c r="D18" s="34"/>
      <c r="E18" s="14"/>
    </row>
    <row r="19" spans="1:5">
      <c r="A19" s="12" t="s">
        <v>6</v>
      </c>
      <c r="B19" s="5"/>
      <c r="C19" s="92">
        <f>C14+C14*C16+(C14+C14*C16)*C17</f>
        <v>0</v>
      </c>
      <c r="D19" s="93"/>
      <c r="E19" s="94"/>
    </row>
    <row r="20" spans="1:5">
      <c r="A20" s="6"/>
      <c r="B20" s="6"/>
      <c r="C20" s="8"/>
      <c r="D20" s="32"/>
      <c r="E20" s="8"/>
    </row>
    <row r="21" spans="1:5" s="2" customFormat="1" ht="26">
      <c r="A21" s="15" t="s">
        <v>7</v>
      </c>
      <c r="B21" s="16"/>
      <c r="C21" s="35"/>
      <c r="D21" s="35" t="s">
        <v>8</v>
      </c>
      <c r="E21" s="18" t="s">
        <v>57</v>
      </c>
    </row>
    <row r="22" spans="1:5" s="2" customFormat="1">
      <c r="A22" s="44" t="s">
        <v>43</v>
      </c>
      <c r="B22" s="45" t="s">
        <v>44</v>
      </c>
      <c r="C22" s="46"/>
      <c r="D22" s="50">
        <v>0</v>
      </c>
      <c r="E22" s="43">
        <f>D22*C19</f>
        <v>0</v>
      </c>
    </row>
    <row r="23" spans="1:5">
      <c r="A23" s="47" t="s">
        <v>24</v>
      </c>
      <c r="B23" s="48" t="s">
        <v>35</v>
      </c>
      <c r="C23" s="46"/>
      <c r="D23" s="50">
        <v>0</v>
      </c>
      <c r="E23" s="43">
        <f>D23*C19</f>
        <v>0</v>
      </c>
    </row>
    <row r="24" spans="1:5">
      <c r="A24" s="5" t="s">
        <v>25</v>
      </c>
      <c r="B24" s="19" t="s">
        <v>47</v>
      </c>
      <c r="C24" s="42"/>
      <c r="D24" s="42">
        <v>0.15</v>
      </c>
      <c r="E24" s="43">
        <f>D24*C19</f>
        <v>0</v>
      </c>
    </row>
    <row r="25" spans="1:5">
      <c r="A25" s="5" t="s">
        <v>26</v>
      </c>
      <c r="B25" s="19" t="s">
        <v>28</v>
      </c>
      <c r="C25" s="42"/>
      <c r="D25" s="42">
        <v>0.03</v>
      </c>
      <c r="E25" s="43">
        <f>D25*C19</f>
        <v>0</v>
      </c>
    </row>
    <row r="26" spans="1:5">
      <c r="A26" s="5" t="s">
        <v>27</v>
      </c>
      <c r="B26" s="19" t="s">
        <v>29</v>
      </c>
      <c r="C26" s="42"/>
      <c r="D26" s="42">
        <v>0.25</v>
      </c>
      <c r="E26" s="43">
        <f>D26*C19</f>
        <v>0</v>
      </c>
    </row>
    <row r="27" spans="1:5">
      <c r="A27" s="5" t="s">
        <v>9</v>
      </c>
      <c r="B27" s="19" t="s">
        <v>30</v>
      </c>
      <c r="C27" s="42"/>
      <c r="D27" s="42">
        <v>0.1</v>
      </c>
      <c r="E27" s="43">
        <f>D27*C19</f>
        <v>0</v>
      </c>
    </row>
    <row r="28" spans="1:5">
      <c r="A28" s="5" t="s">
        <v>10</v>
      </c>
      <c r="B28" s="19" t="s">
        <v>31</v>
      </c>
      <c r="C28" s="42"/>
      <c r="D28" s="42">
        <v>0.04</v>
      </c>
      <c r="E28" s="43">
        <f>D28*C19</f>
        <v>0</v>
      </c>
    </row>
    <row r="29" spans="1:5">
      <c r="A29" s="5" t="s">
        <v>11</v>
      </c>
      <c r="B29" s="19" t="s">
        <v>13</v>
      </c>
      <c r="C29" s="42"/>
      <c r="D29" s="42">
        <v>0.32</v>
      </c>
      <c r="E29" s="43">
        <f>D29*C19</f>
        <v>0</v>
      </c>
    </row>
    <row r="30" spans="1:5">
      <c r="A30" s="5" t="s">
        <v>15</v>
      </c>
      <c r="B30" s="19" t="s">
        <v>32</v>
      </c>
      <c r="C30" s="42"/>
      <c r="D30" s="42">
        <v>0.02</v>
      </c>
      <c r="E30" s="43">
        <f>D30*C19</f>
        <v>0</v>
      </c>
    </row>
    <row r="31" spans="1:5" s="3" customFormat="1" ht="23" customHeight="1">
      <c r="A31" s="21"/>
      <c r="B31" s="22" t="s">
        <v>58</v>
      </c>
      <c r="C31" s="40"/>
      <c r="D31" s="66">
        <f>SUM(D22:D30)</f>
        <v>0.91000000000000014</v>
      </c>
      <c r="E31" s="43">
        <f>D31*C19</f>
        <v>0</v>
      </c>
    </row>
    <row r="32" spans="1:5" s="3" customFormat="1" ht="17" customHeight="1">
      <c r="A32" s="24"/>
      <c r="B32" s="25"/>
      <c r="C32" s="26"/>
      <c r="D32" s="36"/>
      <c r="E32" s="27"/>
    </row>
    <row r="33" spans="1:5">
      <c r="A33" s="105" t="s">
        <v>52</v>
      </c>
      <c r="B33" s="105"/>
      <c r="C33" s="105"/>
      <c r="D33" s="105"/>
      <c r="E33" s="105"/>
    </row>
    <row r="34" spans="1:5" s="2" customFormat="1">
      <c r="A34" s="106" t="s">
        <v>2</v>
      </c>
      <c r="B34" s="5" t="s">
        <v>3</v>
      </c>
      <c r="C34" s="107">
        <v>35</v>
      </c>
      <c r="D34" s="107"/>
      <c r="E34" s="107"/>
    </row>
    <row r="35" spans="1:5" s="2" customFormat="1">
      <c r="A35" s="106"/>
      <c r="B35" s="5" t="s">
        <v>1</v>
      </c>
      <c r="C35" s="108" t="s">
        <v>51</v>
      </c>
      <c r="D35" s="108"/>
      <c r="E35" s="108"/>
    </row>
    <row r="36" spans="1:5" s="2" customFormat="1">
      <c r="A36" s="106"/>
      <c r="B36" s="5" t="s">
        <v>38</v>
      </c>
      <c r="C36" s="109" t="s">
        <v>39</v>
      </c>
      <c r="D36" s="110"/>
      <c r="E36" s="111"/>
    </row>
    <row r="37" spans="1:5" s="2" customFormat="1">
      <c r="A37" s="106"/>
      <c r="B37" s="5" t="s">
        <v>40</v>
      </c>
      <c r="C37" s="39"/>
      <c r="D37" s="112" t="s">
        <v>42</v>
      </c>
      <c r="E37" s="113"/>
    </row>
    <row r="38" spans="1:5" s="2" customFormat="1">
      <c r="A38" s="106"/>
      <c r="B38" s="5" t="s">
        <v>41</v>
      </c>
      <c r="C38" s="39"/>
      <c r="D38" s="112" t="s">
        <v>42</v>
      </c>
      <c r="E38" s="113"/>
    </row>
    <row r="39" spans="1:5" s="2" customFormat="1">
      <c r="A39" s="6"/>
      <c r="B39" s="7"/>
      <c r="C39" s="8"/>
      <c r="D39" s="32"/>
      <c r="E39" s="8"/>
    </row>
    <row r="40" spans="1:5" ht="27" customHeight="1">
      <c r="A40" s="52" t="s">
        <v>0</v>
      </c>
      <c r="B40" s="5" t="s">
        <v>59</v>
      </c>
      <c r="C40" s="97">
        <v>33900</v>
      </c>
      <c r="D40" s="98"/>
      <c r="E40" s="99"/>
    </row>
    <row r="41" spans="1:5" s="2" customFormat="1">
      <c r="A41" s="6"/>
      <c r="B41" s="6"/>
      <c r="C41" s="8"/>
      <c r="D41" s="32"/>
      <c r="E41" s="8"/>
    </row>
    <row r="42" spans="1:5" s="2" customFormat="1">
      <c r="A42" s="53" t="s">
        <v>4</v>
      </c>
      <c r="B42" s="5"/>
      <c r="C42" s="92">
        <v>0</v>
      </c>
      <c r="D42" s="93"/>
      <c r="E42" s="94"/>
    </row>
    <row r="43" spans="1:5">
      <c r="A43" s="6"/>
      <c r="B43" s="6"/>
      <c r="C43" s="13"/>
      <c r="D43" s="34"/>
      <c r="E43" s="14"/>
    </row>
    <row r="44" spans="1:5" s="2" customFormat="1" ht="34">
      <c r="A44" s="100" t="s">
        <v>5</v>
      </c>
      <c r="B44" s="41" t="s">
        <v>46</v>
      </c>
      <c r="C44" s="102">
        <v>0</v>
      </c>
      <c r="D44" s="103"/>
      <c r="E44" s="104"/>
    </row>
    <row r="45" spans="1:5" s="2" customFormat="1" ht="30" customHeight="1">
      <c r="A45" s="101"/>
      <c r="B45" s="41" t="s">
        <v>17</v>
      </c>
      <c r="C45" s="102">
        <v>0</v>
      </c>
      <c r="D45" s="103"/>
      <c r="E45" s="104"/>
    </row>
    <row r="46" spans="1:5">
      <c r="A46" s="6"/>
      <c r="B46" s="6"/>
      <c r="C46" s="13"/>
      <c r="D46" s="34"/>
      <c r="E46" s="14"/>
    </row>
    <row r="47" spans="1:5">
      <c r="A47" s="12" t="s">
        <v>6</v>
      </c>
      <c r="B47" s="5"/>
      <c r="C47" s="92">
        <f>C42+C42*C44+(C42+C42*C44)*C45</f>
        <v>0</v>
      </c>
      <c r="D47" s="93"/>
      <c r="E47" s="94"/>
    </row>
    <row r="48" spans="1:5">
      <c r="A48" s="6"/>
      <c r="B48" s="6"/>
      <c r="C48" s="8"/>
      <c r="D48" s="32"/>
      <c r="E48" s="8"/>
    </row>
    <row r="49" spans="1:5" s="2" customFormat="1" ht="39">
      <c r="A49" s="15" t="s">
        <v>7</v>
      </c>
      <c r="B49" s="16"/>
      <c r="C49" s="17"/>
      <c r="D49" s="35" t="s">
        <v>8</v>
      </c>
      <c r="E49" s="18" t="s">
        <v>12</v>
      </c>
    </row>
    <row r="50" spans="1:5" s="2" customFormat="1">
      <c r="A50" s="54" t="s">
        <v>43</v>
      </c>
      <c r="B50" s="55" t="s">
        <v>44</v>
      </c>
      <c r="C50" s="17"/>
      <c r="D50" s="42">
        <v>0.02</v>
      </c>
      <c r="E50" s="56">
        <f>D50*C47</f>
        <v>0</v>
      </c>
    </row>
    <row r="51" spans="1:5">
      <c r="A51" s="5" t="s">
        <v>24</v>
      </c>
      <c r="B51" s="19" t="s">
        <v>35</v>
      </c>
      <c r="C51" s="20"/>
      <c r="D51" s="42">
        <v>0.09</v>
      </c>
      <c r="E51" s="56">
        <f>D51*C47</f>
        <v>0</v>
      </c>
    </row>
    <row r="52" spans="1:5">
      <c r="A52" s="5" t="s">
        <v>25</v>
      </c>
      <c r="B52" s="19" t="s">
        <v>47</v>
      </c>
      <c r="C52" s="20"/>
      <c r="D52" s="42">
        <v>0.17</v>
      </c>
      <c r="E52" s="56">
        <f>D52*C47</f>
        <v>0</v>
      </c>
    </row>
    <row r="53" spans="1:5">
      <c r="A53" s="5" t="s">
        <v>26</v>
      </c>
      <c r="B53" s="19" t="s">
        <v>28</v>
      </c>
      <c r="C53" s="20"/>
      <c r="D53" s="42">
        <v>0.02</v>
      </c>
      <c r="E53" s="56">
        <f>D53*C47</f>
        <v>0</v>
      </c>
    </row>
    <row r="54" spans="1:5">
      <c r="A54" s="5" t="s">
        <v>27</v>
      </c>
      <c r="B54" s="19" t="s">
        <v>29</v>
      </c>
      <c r="C54" s="20"/>
      <c r="D54" s="42">
        <v>0.22</v>
      </c>
      <c r="E54" s="56">
        <f>D54*C47</f>
        <v>0</v>
      </c>
    </row>
    <row r="55" spans="1:5">
      <c r="A55" s="5" t="s">
        <v>9</v>
      </c>
      <c r="B55" s="19" t="s">
        <v>30</v>
      </c>
      <c r="C55" s="20"/>
      <c r="D55" s="42">
        <v>7.0000000000000007E-2</v>
      </c>
      <c r="E55" s="56">
        <f>D55*C47</f>
        <v>0</v>
      </c>
    </row>
    <row r="56" spans="1:5">
      <c r="A56" s="5" t="s">
        <v>10</v>
      </c>
      <c r="B56" s="19" t="s">
        <v>31</v>
      </c>
      <c r="C56" s="20"/>
      <c r="D56" s="42">
        <v>0.05</v>
      </c>
      <c r="E56" s="56">
        <f>D56*C47</f>
        <v>0</v>
      </c>
    </row>
    <row r="57" spans="1:5">
      <c r="A57" s="5" t="s">
        <v>11</v>
      </c>
      <c r="B57" s="19" t="s">
        <v>13</v>
      </c>
      <c r="C57" s="20"/>
      <c r="D57" s="42">
        <v>0.35</v>
      </c>
      <c r="E57" s="56">
        <f>D57*C47</f>
        <v>0</v>
      </c>
    </row>
    <row r="58" spans="1:5">
      <c r="A58" s="5" t="s">
        <v>15</v>
      </c>
      <c r="B58" s="19" t="s">
        <v>32</v>
      </c>
      <c r="C58" s="20"/>
      <c r="D58" s="42">
        <v>0.01</v>
      </c>
      <c r="E58" s="56">
        <f>D58*C47</f>
        <v>0</v>
      </c>
    </row>
    <row r="59" spans="1:5" s="3" customFormat="1" ht="23" customHeight="1">
      <c r="A59" s="21"/>
      <c r="B59" s="22" t="s">
        <v>60</v>
      </c>
      <c r="C59" s="23"/>
      <c r="D59" s="40">
        <f>SUM(D50:D58)</f>
        <v>1</v>
      </c>
      <c r="E59" s="56">
        <f>D59*C47</f>
        <v>0</v>
      </c>
    </row>
    <row r="61" spans="1:5">
      <c r="A61" s="105" t="s">
        <v>53</v>
      </c>
      <c r="B61" s="105"/>
      <c r="C61" s="105"/>
      <c r="D61" s="105"/>
      <c r="E61" s="105"/>
    </row>
    <row r="62" spans="1:5" s="2" customFormat="1">
      <c r="A62" s="106" t="s">
        <v>2</v>
      </c>
      <c r="B62" s="5" t="s">
        <v>3</v>
      </c>
      <c r="C62" s="107">
        <v>35</v>
      </c>
      <c r="D62" s="107"/>
      <c r="E62" s="107"/>
    </row>
    <row r="63" spans="1:5" s="2" customFormat="1">
      <c r="A63" s="106"/>
      <c r="B63" s="5" t="s">
        <v>1</v>
      </c>
      <c r="C63" s="108" t="s">
        <v>51</v>
      </c>
      <c r="D63" s="108"/>
      <c r="E63" s="108"/>
    </row>
    <row r="64" spans="1:5" s="2" customFormat="1">
      <c r="A64" s="106"/>
      <c r="B64" s="5" t="s">
        <v>38</v>
      </c>
      <c r="C64" s="109" t="s">
        <v>39</v>
      </c>
      <c r="D64" s="110"/>
      <c r="E64" s="111"/>
    </row>
    <row r="65" spans="1:5" s="2" customFormat="1">
      <c r="A65" s="106"/>
      <c r="B65" s="5" t="s">
        <v>40</v>
      </c>
      <c r="C65" s="39"/>
      <c r="D65" s="112" t="s">
        <v>42</v>
      </c>
      <c r="E65" s="113"/>
    </row>
    <row r="66" spans="1:5" s="2" customFormat="1">
      <c r="A66" s="106"/>
      <c r="B66" s="5" t="s">
        <v>41</v>
      </c>
      <c r="C66" s="39"/>
      <c r="D66" s="112" t="s">
        <v>42</v>
      </c>
      <c r="E66" s="113"/>
    </row>
    <row r="67" spans="1:5" s="2" customFormat="1">
      <c r="A67" s="6"/>
      <c r="B67" s="7"/>
      <c r="C67" s="8"/>
      <c r="D67" s="32"/>
      <c r="E67" s="8"/>
    </row>
    <row r="68" spans="1:5" ht="27" customHeight="1">
      <c r="A68" s="52" t="s">
        <v>0</v>
      </c>
      <c r="B68" s="5" t="s">
        <v>59</v>
      </c>
      <c r="C68" s="97">
        <v>84000</v>
      </c>
      <c r="D68" s="98"/>
      <c r="E68" s="99"/>
    </row>
    <row r="69" spans="1:5" s="2" customFormat="1">
      <c r="A69" s="6"/>
      <c r="B69" s="6"/>
      <c r="C69" s="8"/>
      <c r="D69" s="32"/>
      <c r="E69" s="8"/>
    </row>
    <row r="70" spans="1:5" s="2" customFormat="1">
      <c r="A70" s="53" t="s">
        <v>4</v>
      </c>
      <c r="B70" s="5"/>
      <c r="C70" s="92">
        <v>0</v>
      </c>
      <c r="D70" s="93"/>
      <c r="E70" s="94"/>
    </row>
    <row r="71" spans="1:5">
      <c r="A71" s="6"/>
      <c r="B71" s="6"/>
      <c r="C71" s="13"/>
      <c r="D71" s="34"/>
      <c r="E71" s="14"/>
    </row>
    <row r="72" spans="1:5" s="2" customFormat="1" ht="34">
      <c r="A72" s="100" t="s">
        <v>5</v>
      </c>
      <c r="B72" s="41" t="s">
        <v>46</v>
      </c>
      <c r="C72" s="102">
        <v>0</v>
      </c>
      <c r="D72" s="103"/>
      <c r="E72" s="104"/>
    </row>
    <row r="73" spans="1:5" s="2" customFormat="1" ht="30" customHeight="1">
      <c r="A73" s="101"/>
      <c r="B73" s="41" t="s">
        <v>17</v>
      </c>
      <c r="C73" s="102">
        <v>0</v>
      </c>
      <c r="D73" s="103"/>
      <c r="E73" s="104"/>
    </row>
    <row r="74" spans="1:5">
      <c r="A74" s="6"/>
      <c r="B74" s="6"/>
      <c r="C74" s="13"/>
      <c r="D74" s="34"/>
      <c r="E74" s="14"/>
    </row>
    <row r="75" spans="1:5">
      <c r="A75" s="12" t="s">
        <v>6</v>
      </c>
      <c r="B75" s="5"/>
      <c r="C75" s="92">
        <f>C70+C70*C72+(C70+C70*C72)*C73</f>
        <v>0</v>
      </c>
      <c r="D75" s="93"/>
      <c r="E75" s="94"/>
    </row>
    <row r="76" spans="1:5">
      <c r="A76" s="6"/>
      <c r="B76" s="6"/>
      <c r="C76" s="8"/>
      <c r="D76" s="32"/>
      <c r="E76" s="8"/>
    </row>
    <row r="77" spans="1:5" s="2" customFormat="1" ht="39">
      <c r="A77" s="15" t="s">
        <v>7</v>
      </c>
      <c r="B77" s="16"/>
      <c r="C77" s="17"/>
      <c r="D77" s="35" t="s">
        <v>8</v>
      </c>
      <c r="E77" s="18" t="s">
        <v>12</v>
      </c>
    </row>
    <row r="78" spans="1:5" s="2" customFormat="1">
      <c r="A78" s="54" t="s">
        <v>43</v>
      </c>
      <c r="B78" s="55" t="s">
        <v>44</v>
      </c>
      <c r="C78" s="17"/>
      <c r="D78" s="42">
        <v>0.02</v>
      </c>
      <c r="E78" s="56">
        <f>D78*C75</f>
        <v>0</v>
      </c>
    </row>
    <row r="79" spans="1:5">
      <c r="A79" s="5" t="s">
        <v>24</v>
      </c>
      <c r="B79" s="19" t="s">
        <v>35</v>
      </c>
      <c r="C79" s="20"/>
      <c r="D79" s="42">
        <v>0.09</v>
      </c>
      <c r="E79" s="56">
        <f>D79*C75</f>
        <v>0</v>
      </c>
    </row>
    <row r="80" spans="1:5">
      <c r="A80" s="5" t="s">
        <v>25</v>
      </c>
      <c r="B80" s="19" t="s">
        <v>47</v>
      </c>
      <c r="C80" s="20"/>
      <c r="D80" s="42">
        <v>0.17</v>
      </c>
      <c r="E80" s="56">
        <f>D80*C75</f>
        <v>0</v>
      </c>
    </row>
    <row r="81" spans="1:5">
      <c r="A81" s="5" t="s">
        <v>26</v>
      </c>
      <c r="B81" s="19" t="s">
        <v>28</v>
      </c>
      <c r="C81" s="20"/>
      <c r="D81" s="42">
        <v>0.02</v>
      </c>
      <c r="E81" s="56">
        <f>D81*C75</f>
        <v>0</v>
      </c>
    </row>
    <row r="82" spans="1:5">
      <c r="A82" s="5" t="s">
        <v>27</v>
      </c>
      <c r="B82" s="19" t="s">
        <v>29</v>
      </c>
      <c r="C82" s="20"/>
      <c r="D82" s="42">
        <v>0.22</v>
      </c>
      <c r="E82" s="56">
        <f>D82*C75</f>
        <v>0</v>
      </c>
    </row>
    <row r="83" spans="1:5">
      <c r="A83" s="5" t="s">
        <v>9</v>
      </c>
      <c r="B83" s="19" t="s">
        <v>30</v>
      </c>
      <c r="C83" s="20"/>
      <c r="D83" s="42">
        <v>7.0000000000000007E-2</v>
      </c>
      <c r="E83" s="56">
        <f>D83*C75</f>
        <v>0</v>
      </c>
    </row>
    <row r="84" spans="1:5">
      <c r="A84" s="5" t="s">
        <v>10</v>
      </c>
      <c r="B84" s="19" t="s">
        <v>31</v>
      </c>
      <c r="C84" s="20"/>
      <c r="D84" s="42">
        <v>0.05</v>
      </c>
      <c r="E84" s="56">
        <f>D84*C75</f>
        <v>0</v>
      </c>
    </row>
    <row r="85" spans="1:5">
      <c r="A85" s="5" t="s">
        <v>11</v>
      </c>
      <c r="B85" s="19" t="s">
        <v>13</v>
      </c>
      <c r="C85" s="20"/>
      <c r="D85" s="42">
        <v>0.35</v>
      </c>
      <c r="E85" s="56">
        <f>D85*C75</f>
        <v>0</v>
      </c>
    </row>
    <row r="86" spans="1:5">
      <c r="A86" s="5" t="s">
        <v>15</v>
      </c>
      <c r="B86" s="19" t="s">
        <v>32</v>
      </c>
      <c r="C86" s="20"/>
      <c r="D86" s="42">
        <v>0.01</v>
      </c>
      <c r="E86" s="56">
        <f>D86*C75</f>
        <v>0</v>
      </c>
    </row>
    <row r="87" spans="1:5" s="3" customFormat="1" ht="23" customHeight="1">
      <c r="A87" s="21"/>
      <c r="B87" s="22" t="s">
        <v>61</v>
      </c>
      <c r="C87" s="23"/>
      <c r="D87" s="40">
        <f>SUM(D78:D86)</f>
        <v>1</v>
      </c>
      <c r="E87" s="56">
        <f>D87*C75</f>
        <v>0</v>
      </c>
    </row>
    <row r="89" spans="1:5">
      <c r="A89" s="105" t="s">
        <v>54</v>
      </c>
      <c r="B89" s="105"/>
      <c r="C89" s="105"/>
      <c r="D89" s="105"/>
      <c r="E89" s="105"/>
    </row>
    <row r="90" spans="1:5" s="2" customFormat="1">
      <c r="A90" s="106" t="s">
        <v>2</v>
      </c>
      <c r="B90" s="5" t="s">
        <v>3</v>
      </c>
      <c r="C90" s="107">
        <v>35</v>
      </c>
      <c r="D90" s="107"/>
      <c r="E90" s="107"/>
    </row>
    <row r="91" spans="1:5" s="2" customFormat="1">
      <c r="A91" s="106"/>
      <c r="B91" s="5" t="s">
        <v>1</v>
      </c>
      <c r="C91" s="108" t="s">
        <v>51</v>
      </c>
      <c r="D91" s="108"/>
      <c r="E91" s="108"/>
    </row>
    <row r="92" spans="1:5" s="2" customFormat="1">
      <c r="A92" s="106"/>
      <c r="B92" s="5" t="s">
        <v>38</v>
      </c>
      <c r="C92" s="109" t="s">
        <v>39</v>
      </c>
      <c r="D92" s="110"/>
      <c r="E92" s="111"/>
    </row>
    <row r="93" spans="1:5" s="2" customFormat="1">
      <c r="A93" s="106"/>
      <c r="B93" s="5" t="s">
        <v>40</v>
      </c>
      <c r="C93" s="39"/>
      <c r="D93" s="112" t="s">
        <v>42</v>
      </c>
      <c r="E93" s="113"/>
    </row>
    <row r="94" spans="1:5" s="2" customFormat="1">
      <c r="A94" s="106"/>
      <c r="B94" s="5" t="s">
        <v>41</v>
      </c>
      <c r="C94" s="39"/>
      <c r="D94" s="112" t="s">
        <v>42</v>
      </c>
      <c r="E94" s="113"/>
    </row>
    <row r="95" spans="1:5" s="2" customFormat="1">
      <c r="A95" s="6"/>
      <c r="B95" s="7"/>
      <c r="C95" s="8"/>
      <c r="D95" s="32"/>
      <c r="E95" s="8"/>
    </row>
    <row r="96" spans="1:5" ht="27" customHeight="1">
      <c r="A96" s="52" t="s">
        <v>0</v>
      </c>
      <c r="B96" s="5" t="s">
        <v>59</v>
      </c>
      <c r="C96" s="97">
        <v>220000</v>
      </c>
      <c r="D96" s="98"/>
      <c r="E96" s="99"/>
    </row>
    <row r="97" spans="1:5" s="2" customFormat="1">
      <c r="A97" s="6"/>
      <c r="B97" s="6"/>
      <c r="C97" s="8"/>
      <c r="D97" s="32"/>
      <c r="E97" s="8"/>
    </row>
    <row r="98" spans="1:5" s="2" customFormat="1">
      <c r="A98" s="53" t="s">
        <v>4</v>
      </c>
      <c r="B98" s="5"/>
      <c r="C98" s="92">
        <v>0</v>
      </c>
      <c r="D98" s="93"/>
      <c r="E98" s="94"/>
    </row>
    <row r="99" spans="1:5">
      <c r="A99" s="6"/>
      <c r="B99" s="6"/>
      <c r="C99" s="13"/>
      <c r="D99" s="34"/>
      <c r="E99" s="14"/>
    </row>
    <row r="100" spans="1:5" s="2" customFormat="1" ht="34">
      <c r="A100" s="100" t="s">
        <v>5</v>
      </c>
      <c r="B100" s="41" t="s">
        <v>46</v>
      </c>
      <c r="C100" s="102">
        <v>0</v>
      </c>
      <c r="D100" s="103"/>
      <c r="E100" s="104"/>
    </row>
    <row r="101" spans="1:5" s="2" customFormat="1" ht="30" customHeight="1">
      <c r="A101" s="101"/>
      <c r="B101" s="41" t="s">
        <v>17</v>
      </c>
      <c r="C101" s="102">
        <v>0</v>
      </c>
      <c r="D101" s="103"/>
      <c r="E101" s="104"/>
    </row>
    <row r="102" spans="1:5">
      <c r="A102" s="6"/>
      <c r="B102" s="6"/>
      <c r="C102" s="13"/>
      <c r="D102" s="34"/>
      <c r="E102" s="14"/>
    </row>
    <row r="103" spans="1:5">
      <c r="A103" s="12" t="s">
        <v>6</v>
      </c>
      <c r="B103" s="5"/>
      <c r="C103" s="92">
        <f>C98+C98*C100+(C98+C98*C100)*C101</f>
        <v>0</v>
      </c>
      <c r="D103" s="93"/>
      <c r="E103" s="94"/>
    </row>
    <row r="104" spans="1:5">
      <c r="A104" s="6"/>
      <c r="B104" s="6"/>
      <c r="C104" s="8"/>
      <c r="D104" s="32"/>
      <c r="E104" s="8"/>
    </row>
    <row r="105" spans="1:5" s="2" customFormat="1" ht="39">
      <c r="A105" s="15" t="s">
        <v>7</v>
      </c>
      <c r="B105" s="16"/>
      <c r="C105" s="17"/>
      <c r="D105" s="35" t="s">
        <v>8</v>
      </c>
      <c r="E105" s="18" t="s">
        <v>12</v>
      </c>
    </row>
    <row r="106" spans="1:5" s="2" customFormat="1">
      <c r="A106" s="54" t="s">
        <v>43</v>
      </c>
      <c r="B106" s="55" t="s">
        <v>44</v>
      </c>
      <c r="C106" s="17"/>
      <c r="D106" s="42">
        <v>0.02</v>
      </c>
      <c r="E106" s="56">
        <f>D106*C103</f>
        <v>0</v>
      </c>
    </row>
    <row r="107" spans="1:5">
      <c r="A107" s="5" t="s">
        <v>24</v>
      </c>
      <c r="B107" s="19" t="s">
        <v>35</v>
      </c>
      <c r="C107" s="20"/>
      <c r="D107" s="42">
        <v>0.09</v>
      </c>
      <c r="E107" s="56">
        <f>D107*C103</f>
        <v>0</v>
      </c>
    </row>
    <row r="108" spans="1:5">
      <c r="A108" s="5" t="s">
        <v>25</v>
      </c>
      <c r="B108" s="19" t="s">
        <v>47</v>
      </c>
      <c r="C108" s="20"/>
      <c r="D108" s="42">
        <v>0.17</v>
      </c>
      <c r="E108" s="56">
        <f>D108*C103</f>
        <v>0</v>
      </c>
    </row>
    <row r="109" spans="1:5">
      <c r="A109" s="5" t="s">
        <v>26</v>
      </c>
      <c r="B109" s="19" t="s">
        <v>28</v>
      </c>
      <c r="C109" s="20"/>
      <c r="D109" s="42">
        <v>0.02</v>
      </c>
      <c r="E109" s="56">
        <f>D109*C103</f>
        <v>0</v>
      </c>
    </row>
    <row r="110" spans="1:5">
      <c r="A110" s="5" t="s">
        <v>27</v>
      </c>
      <c r="B110" s="19" t="s">
        <v>29</v>
      </c>
      <c r="C110" s="20"/>
      <c r="D110" s="42">
        <v>0.22</v>
      </c>
      <c r="E110" s="56">
        <f>D110*C103</f>
        <v>0</v>
      </c>
    </row>
    <row r="111" spans="1:5">
      <c r="A111" s="5" t="s">
        <v>9</v>
      </c>
      <c r="B111" s="19" t="s">
        <v>30</v>
      </c>
      <c r="C111" s="20"/>
      <c r="D111" s="42">
        <v>7.0000000000000007E-2</v>
      </c>
      <c r="E111" s="56">
        <f>D111*C103</f>
        <v>0</v>
      </c>
    </row>
    <row r="112" spans="1:5">
      <c r="A112" s="5" t="s">
        <v>10</v>
      </c>
      <c r="B112" s="19" t="s">
        <v>31</v>
      </c>
      <c r="C112" s="20"/>
      <c r="D112" s="42">
        <v>0.05</v>
      </c>
      <c r="E112" s="56">
        <f>D112*C103</f>
        <v>0</v>
      </c>
    </row>
    <row r="113" spans="1:5">
      <c r="A113" s="5" t="s">
        <v>11</v>
      </c>
      <c r="B113" s="19" t="s">
        <v>13</v>
      </c>
      <c r="C113" s="20"/>
      <c r="D113" s="42">
        <v>0.35</v>
      </c>
      <c r="E113" s="56">
        <f>D113*C103</f>
        <v>0</v>
      </c>
    </row>
    <row r="114" spans="1:5">
      <c r="A114" s="5" t="s">
        <v>15</v>
      </c>
      <c r="B114" s="19" t="s">
        <v>32</v>
      </c>
      <c r="C114" s="20"/>
      <c r="D114" s="42">
        <v>0.01</v>
      </c>
      <c r="E114" s="56">
        <f>D114*C103</f>
        <v>0</v>
      </c>
    </row>
    <row r="115" spans="1:5" s="3" customFormat="1" ht="23" customHeight="1">
      <c r="A115" s="21"/>
      <c r="B115" s="22" t="s">
        <v>62</v>
      </c>
      <c r="C115" s="23"/>
      <c r="D115" s="40">
        <f>SUM(D106:D114)</f>
        <v>1</v>
      </c>
      <c r="E115" s="56">
        <f>D115*C103</f>
        <v>0</v>
      </c>
    </row>
    <row r="117" spans="1:5">
      <c r="A117" s="105" t="s">
        <v>63</v>
      </c>
      <c r="B117" s="105"/>
      <c r="C117" s="105"/>
      <c r="D117" s="105"/>
      <c r="E117" s="105"/>
    </row>
    <row r="118" spans="1:5" s="2" customFormat="1">
      <c r="A118" s="106" t="s">
        <v>2</v>
      </c>
      <c r="B118" s="5" t="s">
        <v>3</v>
      </c>
      <c r="C118" s="107">
        <v>35</v>
      </c>
      <c r="D118" s="107"/>
      <c r="E118" s="107"/>
    </row>
    <row r="119" spans="1:5" s="2" customFormat="1">
      <c r="A119" s="106"/>
      <c r="B119" s="5" t="s">
        <v>1</v>
      </c>
      <c r="C119" s="108" t="s">
        <v>51</v>
      </c>
      <c r="D119" s="108"/>
      <c r="E119" s="108"/>
    </row>
    <row r="120" spans="1:5" s="2" customFormat="1">
      <c r="A120" s="106"/>
      <c r="B120" s="5" t="s">
        <v>38</v>
      </c>
      <c r="C120" s="109" t="s">
        <v>39</v>
      </c>
      <c r="D120" s="110"/>
      <c r="E120" s="111"/>
    </row>
    <row r="121" spans="1:5" s="2" customFormat="1">
      <c r="A121" s="106"/>
      <c r="B121" s="5" t="s">
        <v>40</v>
      </c>
      <c r="C121" s="39"/>
      <c r="D121" s="112" t="s">
        <v>42</v>
      </c>
      <c r="E121" s="113"/>
    </row>
    <row r="122" spans="1:5" s="2" customFormat="1">
      <c r="A122" s="106"/>
      <c r="B122" s="5" t="s">
        <v>41</v>
      </c>
      <c r="C122" s="39"/>
      <c r="D122" s="112" t="s">
        <v>42</v>
      </c>
      <c r="E122" s="113"/>
    </row>
    <row r="123" spans="1:5" s="2" customFormat="1">
      <c r="A123" s="6"/>
      <c r="B123" s="7"/>
      <c r="C123" s="8"/>
      <c r="D123" s="32"/>
      <c r="E123" s="8"/>
    </row>
    <row r="124" spans="1:5" ht="27" customHeight="1">
      <c r="A124" s="52" t="s">
        <v>0</v>
      </c>
      <c r="B124" s="5" t="s">
        <v>59</v>
      </c>
      <c r="C124" s="97">
        <v>62500</v>
      </c>
      <c r="D124" s="98"/>
      <c r="E124" s="99"/>
    </row>
    <row r="125" spans="1:5" s="2" customFormat="1">
      <c r="A125" s="6"/>
      <c r="B125" s="6"/>
      <c r="C125" s="8"/>
      <c r="D125" s="32"/>
      <c r="E125" s="8"/>
    </row>
    <row r="126" spans="1:5" s="2" customFormat="1">
      <c r="A126" s="53" t="s">
        <v>4</v>
      </c>
      <c r="B126" s="5"/>
      <c r="C126" s="92">
        <v>0</v>
      </c>
      <c r="D126" s="93"/>
      <c r="E126" s="94"/>
    </row>
    <row r="127" spans="1:5">
      <c r="A127" s="6"/>
      <c r="B127" s="6"/>
      <c r="C127" s="13"/>
      <c r="D127" s="34"/>
      <c r="E127" s="14"/>
    </row>
    <row r="128" spans="1:5" s="2" customFormat="1" ht="34">
      <c r="A128" s="100" t="s">
        <v>5</v>
      </c>
      <c r="B128" s="41" t="s">
        <v>46</v>
      </c>
      <c r="C128" s="102">
        <v>0</v>
      </c>
      <c r="D128" s="103"/>
      <c r="E128" s="104"/>
    </row>
    <row r="129" spans="1:5" s="2" customFormat="1" ht="30" customHeight="1">
      <c r="A129" s="101"/>
      <c r="B129" s="41" t="s">
        <v>17</v>
      </c>
      <c r="C129" s="102">
        <v>0</v>
      </c>
      <c r="D129" s="103"/>
      <c r="E129" s="104"/>
    </row>
    <row r="130" spans="1:5">
      <c r="A130" s="6"/>
      <c r="B130" s="6"/>
      <c r="C130" s="13"/>
      <c r="D130" s="34"/>
      <c r="E130" s="14"/>
    </row>
    <row r="131" spans="1:5">
      <c r="A131" s="12" t="s">
        <v>6</v>
      </c>
      <c r="B131" s="5"/>
      <c r="C131" s="92">
        <f>C126+C126*C128+(C126+C126*C128)*C129</f>
        <v>0</v>
      </c>
      <c r="D131" s="93"/>
      <c r="E131" s="94"/>
    </row>
    <row r="132" spans="1:5">
      <c r="A132" s="6"/>
      <c r="B132" s="6"/>
      <c r="C132" s="8"/>
      <c r="D132" s="32"/>
      <c r="E132" s="8"/>
    </row>
    <row r="133" spans="1:5" s="2" customFormat="1" ht="39">
      <c r="A133" s="15" t="s">
        <v>7</v>
      </c>
      <c r="B133" s="16"/>
      <c r="C133" s="17"/>
      <c r="D133" s="35" t="s">
        <v>8</v>
      </c>
      <c r="E133" s="18" t="s">
        <v>12</v>
      </c>
    </row>
    <row r="134" spans="1:5" s="2" customFormat="1">
      <c r="A134" s="54" t="s">
        <v>43</v>
      </c>
      <c r="B134" s="55" t="s">
        <v>44</v>
      </c>
      <c r="C134" s="17"/>
      <c r="D134" s="42">
        <v>0.02</v>
      </c>
      <c r="E134" s="56">
        <f>D134*C131</f>
        <v>0</v>
      </c>
    </row>
    <row r="135" spans="1:5">
      <c r="A135" s="5" t="s">
        <v>24</v>
      </c>
      <c r="B135" s="19" t="s">
        <v>35</v>
      </c>
      <c r="C135" s="20"/>
      <c r="D135" s="42">
        <v>0.09</v>
      </c>
      <c r="E135" s="56">
        <f>D135*C131</f>
        <v>0</v>
      </c>
    </row>
    <row r="136" spans="1:5">
      <c r="A136" s="5" t="s">
        <v>25</v>
      </c>
      <c r="B136" s="19" t="s">
        <v>47</v>
      </c>
      <c r="C136" s="20"/>
      <c r="D136" s="42">
        <v>0.17</v>
      </c>
      <c r="E136" s="56">
        <f>D136*C131</f>
        <v>0</v>
      </c>
    </row>
    <row r="137" spans="1:5">
      <c r="A137" s="5" t="s">
        <v>26</v>
      </c>
      <c r="B137" s="19" t="s">
        <v>28</v>
      </c>
      <c r="C137" s="20"/>
      <c r="D137" s="42">
        <v>0.02</v>
      </c>
      <c r="E137" s="56">
        <f>D137*C131</f>
        <v>0</v>
      </c>
    </row>
    <row r="138" spans="1:5">
      <c r="A138" s="5" t="s">
        <v>27</v>
      </c>
      <c r="B138" s="19" t="s">
        <v>29</v>
      </c>
      <c r="C138" s="20"/>
      <c r="D138" s="42">
        <v>0.22</v>
      </c>
      <c r="E138" s="56">
        <f>D138*C131</f>
        <v>0</v>
      </c>
    </row>
    <row r="139" spans="1:5">
      <c r="A139" s="5" t="s">
        <v>9</v>
      </c>
      <c r="B139" s="19" t="s">
        <v>30</v>
      </c>
      <c r="C139" s="20"/>
      <c r="D139" s="42">
        <v>7.0000000000000007E-2</v>
      </c>
      <c r="E139" s="56">
        <f>D139*C131</f>
        <v>0</v>
      </c>
    </row>
    <row r="140" spans="1:5">
      <c r="A140" s="5" t="s">
        <v>10</v>
      </c>
      <c r="B140" s="19" t="s">
        <v>31</v>
      </c>
      <c r="C140" s="20"/>
      <c r="D140" s="42">
        <v>0.05</v>
      </c>
      <c r="E140" s="56">
        <f>D140*C131</f>
        <v>0</v>
      </c>
    </row>
    <row r="141" spans="1:5">
      <c r="A141" s="5" t="s">
        <v>11</v>
      </c>
      <c r="B141" s="19" t="s">
        <v>13</v>
      </c>
      <c r="C141" s="20"/>
      <c r="D141" s="42">
        <v>0.35</v>
      </c>
      <c r="E141" s="56">
        <f>D141*C131</f>
        <v>0</v>
      </c>
    </row>
    <row r="142" spans="1:5">
      <c r="A142" s="5" t="s">
        <v>15</v>
      </c>
      <c r="B142" s="19" t="s">
        <v>32</v>
      </c>
      <c r="C142" s="20"/>
      <c r="D142" s="42">
        <v>0.01</v>
      </c>
      <c r="E142" s="56">
        <f>D142*C131</f>
        <v>0</v>
      </c>
    </row>
    <row r="143" spans="1:5" s="3" customFormat="1" ht="23" customHeight="1">
      <c r="A143" s="21"/>
      <c r="B143" s="22" t="s">
        <v>64</v>
      </c>
      <c r="C143" s="23"/>
      <c r="D143" s="40">
        <f>SUM(D134:D142)</f>
        <v>1</v>
      </c>
      <c r="E143" s="56">
        <f>D143*C131</f>
        <v>0</v>
      </c>
    </row>
    <row r="145" spans="1:5">
      <c r="A145" s="105" t="s">
        <v>55</v>
      </c>
      <c r="B145" s="105"/>
      <c r="C145" s="105"/>
      <c r="D145" s="105"/>
      <c r="E145" s="105"/>
    </row>
    <row r="146" spans="1:5" s="2" customFormat="1">
      <c r="A146" s="106" t="s">
        <v>2</v>
      </c>
      <c r="B146" s="5" t="s">
        <v>3</v>
      </c>
      <c r="C146" s="107">
        <v>35</v>
      </c>
      <c r="D146" s="107"/>
      <c r="E146" s="107"/>
    </row>
    <row r="147" spans="1:5" s="2" customFormat="1">
      <c r="A147" s="106"/>
      <c r="B147" s="5" t="s">
        <v>1</v>
      </c>
      <c r="C147" s="108" t="s">
        <v>51</v>
      </c>
      <c r="D147" s="108"/>
      <c r="E147" s="108"/>
    </row>
    <row r="148" spans="1:5" s="2" customFormat="1">
      <c r="A148" s="106"/>
      <c r="B148" s="5" t="s">
        <v>38</v>
      </c>
      <c r="C148" s="109" t="s">
        <v>39</v>
      </c>
      <c r="D148" s="110"/>
      <c r="E148" s="111"/>
    </row>
    <row r="149" spans="1:5" s="2" customFormat="1">
      <c r="A149" s="106"/>
      <c r="B149" s="5" t="s">
        <v>40</v>
      </c>
      <c r="C149" s="39"/>
      <c r="D149" s="112" t="s">
        <v>42</v>
      </c>
      <c r="E149" s="113"/>
    </row>
    <row r="150" spans="1:5" s="2" customFormat="1">
      <c r="A150" s="106"/>
      <c r="B150" s="5" t="s">
        <v>41</v>
      </c>
      <c r="C150" s="39"/>
      <c r="D150" s="112" t="s">
        <v>42</v>
      </c>
      <c r="E150" s="113"/>
    </row>
    <row r="151" spans="1:5" s="2" customFormat="1">
      <c r="A151" s="6"/>
      <c r="B151" s="7"/>
      <c r="C151" s="8"/>
      <c r="D151" s="32"/>
      <c r="E151" s="8"/>
    </row>
    <row r="152" spans="1:5" ht="27" customHeight="1">
      <c r="A152" s="52" t="s">
        <v>0</v>
      </c>
      <c r="B152" s="5" t="s">
        <v>59</v>
      </c>
      <c r="C152" s="97">
        <v>12800</v>
      </c>
      <c r="D152" s="98"/>
      <c r="E152" s="99"/>
    </row>
    <row r="153" spans="1:5" s="2" customFormat="1">
      <c r="A153" s="6"/>
      <c r="B153" s="6"/>
      <c r="C153" s="8"/>
      <c r="D153" s="32"/>
      <c r="E153" s="8"/>
    </row>
    <row r="154" spans="1:5" s="2" customFormat="1">
      <c r="A154" s="53" t="s">
        <v>4</v>
      </c>
      <c r="B154" s="5"/>
      <c r="C154" s="92">
        <v>0</v>
      </c>
      <c r="D154" s="93"/>
      <c r="E154" s="94"/>
    </row>
    <row r="155" spans="1:5">
      <c r="A155" s="6"/>
      <c r="B155" s="6"/>
      <c r="C155" s="13"/>
      <c r="D155" s="34"/>
      <c r="E155" s="14"/>
    </row>
    <row r="156" spans="1:5" s="2" customFormat="1" ht="34">
      <c r="A156" s="100" t="s">
        <v>5</v>
      </c>
      <c r="B156" s="41" t="s">
        <v>46</v>
      </c>
      <c r="C156" s="102">
        <v>0</v>
      </c>
      <c r="D156" s="103"/>
      <c r="E156" s="104"/>
    </row>
    <row r="157" spans="1:5" s="2" customFormat="1" ht="30" customHeight="1">
      <c r="A157" s="101"/>
      <c r="B157" s="41" t="s">
        <v>17</v>
      </c>
      <c r="C157" s="102">
        <v>0</v>
      </c>
      <c r="D157" s="103"/>
      <c r="E157" s="104"/>
    </row>
    <row r="158" spans="1:5">
      <c r="A158" s="6"/>
      <c r="B158" s="6"/>
      <c r="C158" s="13"/>
      <c r="D158" s="34"/>
      <c r="E158" s="14"/>
    </row>
    <row r="159" spans="1:5">
      <c r="A159" s="12" t="s">
        <v>6</v>
      </c>
      <c r="B159" s="5"/>
      <c r="C159" s="92">
        <f>C154+C154*C156+(C154+C154*C156)*C157</f>
        <v>0</v>
      </c>
      <c r="D159" s="93"/>
      <c r="E159" s="94"/>
    </row>
    <row r="160" spans="1:5">
      <c r="A160" s="6"/>
      <c r="B160" s="6"/>
      <c r="C160" s="8"/>
      <c r="D160" s="32"/>
      <c r="E160" s="8"/>
    </row>
    <row r="161" spans="1:5" s="2" customFormat="1" ht="39">
      <c r="A161" s="15" t="s">
        <v>7</v>
      </c>
      <c r="B161" s="16"/>
      <c r="C161" s="17"/>
      <c r="D161" s="35" t="s">
        <v>8</v>
      </c>
      <c r="E161" s="18" t="s">
        <v>12</v>
      </c>
    </row>
    <row r="162" spans="1:5" s="2" customFormat="1">
      <c r="A162" s="54" t="s">
        <v>43</v>
      </c>
      <c r="B162" s="55" t="s">
        <v>44</v>
      </c>
      <c r="C162" s="17"/>
      <c r="D162" s="42">
        <v>0.02</v>
      </c>
      <c r="E162" s="56">
        <f>D162*C159</f>
        <v>0</v>
      </c>
    </row>
    <row r="163" spans="1:5">
      <c r="A163" s="5" t="s">
        <v>24</v>
      </c>
      <c r="B163" s="19" t="s">
        <v>35</v>
      </c>
      <c r="C163" s="20"/>
      <c r="D163" s="42">
        <v>0.09</v>
      </c>
      <c r="E163" s="56">
        <f>D163*C159</f>
        <v>0</v>
      </c>
    </row>
    <row r="164" spans="1:5">
      <c r="A164" s="5" t="s">
        <v>25</v>
      </c>
      <c r="B164" s="19" t="s">
        <v>47</v>
      </c>
      <c r="C164" s="20"/>
      <c r="D164" s="42">
        <v>0.17</v>
      </c>
      <c r="E164" s="56">
        <f>D164*C159</f>
        <v>0</v>
      </c>
    </row>
    <row r="165" spans="1:5">
      <c r="A165" s="5" t="s">
        <v>26</v>
      </c>
      <c r="B165" s="19" t="s">
        <v>28</v>
      </c>
      <c r="C165" s="20"/>
      <c r="D165" s="42">
        <v>0.02</v>
      </c>
      <c r="E165" s="56">
        <f>D165*C159</f>
        <v>0</v>
      </c>
    </row>
    <row r="166" spans="1:5">
      <c r="A166" s="5" t="s">
        <v>27</v>
      </c>
      <c r="B166" s="19" t="s">
        <v>29</v>
      </c>
      <c r="C166" s="20"/>
      <c r="D166" s="42">
        <v>0.22</v>
      </c>
      <c r="E166" s="56">
        <f>D166*C159</f>
        <v>0</v>
      </c>
    </row>
    <row r="167" spans="1:5">
      <c r="A167" s="5" t="s">
        <v>9</v>
      </c>
      <c r="B167" s="19" t="s">
        <v>30</v>
      </c>
      <c r="C167" s="20"/>
      <c r="D167" s="42">
        <v>7.0000000000000007E-2</v>
      </c>
      <c r="E167" s="56">
        <f>D167*C159</f>
        <v>0</v>
      </c>
    </row>
    <row r="168" spans="1:5">
      <c r="A168" s="5" t="s">
        <v>10</v>
      </c>
      <c r="B168" s="19" t="s">
        <v>31</v>
      </c>
      <c r="C168" s="20"/>
      <c r="D168" s="42">
        <v>0.05</v>
      </c>
      <c r="E168" s="56">
        <f>D168*C159</f>
        <v>0</v>
      </c>
    </row>
    <row r="169" spans="1:5">
      <c r="A169" s="5" t="s">
        <v>11</v>
      </c>
      <c r="B169" s="19" t="s">
        <v>13</v>
      </c>
      <c r="C169" s="20"/>
      <c r="D169" s="42">
        <v>0.35</v>
      </c>
      <c r="E169" s="56">
        <f>D169*C159</f>
        <v>0</v>
      </c>
    </row>
    <row r="170" spans="1:5">
      <c r="A170" s="5" t="s">
        <v>15</v>
      </c>
      <c r="B170" s="19" t="s">
        <v>32</v>
      </c>
      <c r="C170" s="20"/>
      <c r="D170" s="42">
        <v>0.01</v>
      </c>
      <c r="E170" s="56">
        <f>D170*C159</f>
        <v>0</v>
      </c>
    </row>
    <row r="171" spans="1:5" s="3" customFormat="1" ht="23" customHeight="1">
      <c r="A171" s="21"/>
      <c r="B171" s="22" t="s">
        <v>65</v>
      </c>
      <c r="C171" s="23"/>
      <c r="D171" s="40">
        <f>SUM(D162:D170)</f>
        <v>1</v>
      </c>
      <c r="E171" s="56">
        <f>D171*C159</f>
        <v>0</v>
      </c>
    </row>
    <row r="173" spans="1:5">
      <c r="A173" s="105" t="s">
        <v>56</v>
      </c>
      <c r="B173" s="105"/>
      <c r="C173" s="105"/>
      <c r="D173" s="105"/>
      <c r="E173" s="105"/>
    </row>
    <row r="174" spans="1:5" s="2" customFormat="1">
      <c r="A174" s="106" t="s">
        <v>2</v>
      </c>
      <c r="B174" s="5" t="s">
        <v>3</v>
      </c>
      <c r="C174" s="107">
        <v>35</v>
      </c>
      <c r="D174" s="107"/>
      <c r="E174" s="107"/>
    </row>
    <row r="175" spans="1:5" s="2" customFormat="1">
      <c r="A175" s="106"/>
      <c r="B175" s="5" t="s">
        <v>1</v>
      </c>
      <c r="C175" s="108" t="s">
        <v>51</v>
      </c>
      <c r="D175" s="108"/>
      <c r="E175" s="108"/>
    </row>
    <row r="176" spans="1:5" s="2" customFormat="1">
      <c r="A176" s="106"/>
      <c r="B176" s="5" t="s">
        <v>38</v>
      </c>
      <c r="C176" s="109" t="s">
        <v>39</v>
      </c>
      <c r="D176" s="110"/>
      <c r="E176" s="111"/>
    </row>
    <row r="177" spans="1:5" s="2" customFormat="1">
      <c r="A177" s="106"/>
      <c r="B177" s="5" t="s">
        <v>40</v>
      </c>
      <c r="C177" s="39"/>
      <c r="D177" s="112" t="s">
        <v>42</v>
      </c>
      <c r="E177" s="113"/>
    </row>
    <row r="178" spans="1:5" s="2" customFormat="1">
      <c r="A178" s="106"/>
      <c r="B178" s="5" t="s">
        <v>41</v>
      </c>
      <c r="C178" s="39"/>
      <c r="D178" s="112" t="s">
        <v>42</v>
      </c>
      <c r="E178" s="113"/>
    </row>
    <row r="179" spans="1:5" s="2" customFormat="1">
      <c r="A179" s="6"/>
      <c r="B179" s="7"/>
      <c r="C179" s="8"/>
      <c r="D179" s="32"/>
      <c r="E179" s="8"/>
    </row>
    <row r="180" spans="1:5" ht="27" customHeight="1">
      <c r="A180" s="52" t="s">
        <v>0</v>
      </c>
      <c r="B180" s="5" t="s">
        <v>59</v>
      </c>
      <c r="C180" s="97">
        <v>122800</v>
      </c>
      <c r="D180" s="98"/>
      <c r="E180" s="99"/>
    </row>
    <row r="181" spans="1:5" s="2" customFormat="1">
      <c r="A181" s="6"/>
      <c r="B181" s="6"/>
      <c r="C181" s="8"/>
      <c r="D181" s="32"/>
      <c r="E181" s="8"/>
    </row>
    <row r="182" spans="1:5" s="2" customFormat="1">
      <c r="A182" s="53" t="s">
        <v>4</v>
      </c>
      <c r="B182" s="5"/>
      <c r="C182" s="92">
        <v>0</v>
      </c>
      <c r="D182" s="93"/>
      <c r="E182" s="94"/>
    </row>
    <row r="183" spans="1:5">
      <c r="A183" s="6"/>
      <c r="B183" s="6"/>
      <c r="C183" s="13"/>
      <c r="D183" s="34"/>
      <c r="E183" s="14"/>
    </row>
    <row r="184" spans="1:5" s="2" customFormat="1" ht="34">
      <c r="A184" s="100" t="s">
        <v>5</v>
      </c>
      <c r="B184" s="41" t="s">
        <v>46</v>
      </c>
      <c r="C184" s="102">
        <v>0</v>
      </c>
      <c r="D184" s="103"/>
      <c r="E184" s="104"/>
    </row>
    <row r="185" spans="1:5" s="2" customFormat="1" ht="30" customHeight="1">
      <c r="A185" s="101"/>
      <c r="B185" s="41" t="s">
        <v>17</v>
      </c>
      <c r="C185" s="102">
        <v>0</v>
      </c>
      <c r="D185" s="103"/>
      <c r="E185" s="104"/>
    </row>
    <row r="186" spans="1:5">
      <c r="A186" s="6"/>
      <c r="B186" s="6"/>
      <c r="C186" s="13"/>
      <c r="D186" s="34"/>
      <c r="E186" s="14"/>
    </row>
    <row r="187" spans="1:5">
      <c r="A187" s="12" t="s">
        <v>6</v>
      </c>
      <c r="B187" s="5"/>
      <c r="C187" s="92">
        <f>C182+C182*C184+(C182+C182*C184)*C185</f>
        <v>0</v>
      </c>
      <c r="D187" s="93"/>
      <c r="E187" s="94"/>
    </row>
    <row r="188" spans="1:5">
      <c r="A188" s="6"/>
      <c r="B188" s="6"/>
      <c r="C188" s="8"/>
      <c r="D188" s="32"/>
      <c r="E188" s="8"/>
    </row>
    <row r="189" spans="1:5" s="2" customFormat="1" ht="39">
      <c r="A189" s="15" t="s">
        <v>7</v>
      </c>
      <c r="B189" s="16"/>
      <c r="C189" s="17"/>
      <c r="D189" s="35" t="s">
        <v>8</v>
      </c>
      <c r="E189" s="18" t="s">
        <v>12</v>
      </c>
    </row>
    <row r="190" spans="1:5" s="2" customFormat="1">
      <c r="A190" s="54" t="s">
        <v>43</v>
      </c>
      <c r="B190" s="55" t="s">
        <v>44</v>
      </c>
      <c r="C190" s="17"/>
      <c r="D190" s="42">
        <v>0.02</v>
      </c>
      <c r="E190" s="56">
        <f>D190*C187</f>
        <v>0</v>
      </c>
    </row>
    <row r="191" spans="1:5">
      <c r="A191" s="5" t="s">
        <v>24</v>
      </c>
      <c r="B191" s="19" t="s">
        <v>35</v>
      </c>
      <c r="C191" s="20"/>
      <c r="D191" s="42">
        <v>0.09</v>
      </c>
      <c r="E191" s="56">
        <f>D191*C187</f>
        <v>0</v>
      </c>
    </row>
    <row r="192" spans="1:5">
      <c r="A192" s="5" t="s">
        <v>25</v>
      </c>
      <c r="B192" s="19" t="s">
        <v>47</v>
      </c>
      <c r="C192" s="20"/>
      <c r="D192" s="42">
        <v>0.17</v>
      </c>
      <c r="E192" s="56">
        <f>D192*C187</f>
        <v>0</v>
      </c>
    </row>
    <row r="193" spans="1:5">
      <c r="A193" s="5" t="s">
        <v>26</v>
      </c>
      <c r="B193" s="19" t="s">
        <v>28</v>
      </c>
      <c r="C193" s="20"/>
      <c r="D193" s="42">
        <v>0.02</v>
      </c>
      <c r="E193" s="56">
        <f>D193*C187</f>
        <v>0</v>
      </c>
    </row>
    <row r="194" spans="1:5">
      <c r="A194" s="5" t="s">
        <v>27</v>
      </c>
      <c r="B194" s="19" t="s">
        <v>29</v>
      </c>
      <c r="C194" s="20"/>
      <c r="D194" s="42">
        <v>0.22</v>
      </c>
      <c r="E194" s="56">
        <f>D194*C187</f>
        <v>0</v>
      </c>
    </row>
    <row r="195" spans="1:5">
      <c r="A195" s="5" t="s">
        <v>9</v>
      </c>
      <c r="B195" s="19" t="s">
        <v>30</v>
      </c>
      <c r="C195" s="20"/>
      <c r="D195" s="42">
        <v>7.0000000000000007E-2</v>
      </c>
      <c r="E195" s="56">
        <f>D195*C187</f>
        <v>0</v>
      </c>
    </row>
    <row r="196" spans="1:5">
      <c r="A196" s="5" t="s">
        <v>10</v>
      </c>
      <c r="B196" s="19" t="s">
        <v>31</v>
      </c>
      <c r="C196" s="20"/>
      <c r="D196" s="42">
        <v>0.05</v>
      </c>
      <c r="E196" s="56">
        <f>D196*C187</f>
        <v>0</v>
      </c>
    </row>
    <row r="197" spans="1:5">
      <c r="A197" s="5" t="s">
        <v>11</v>
      </c>
      <c r="B197" s="19" t="s">
        <v>13</v>
      </c>
      <c r="C197" s="20"/>
      <c r="D197" s="42">
        <v>0.35</v>
      </c>
      <c r="E197" s="56">
        <f>D197*C187</f>
        <v>0</v>
      </c>
    </row>
    <row r="198" spans="1:5">
      <c r="A198" s="5" t="s">
        <v>15</v>
      </c>
      <c r="B198" s="19" t="s">
        <v>32</v>
      </c>
      <c r="C198" s="20"/>
      <c r="D198" s="42">
        <v>0.01</v>
      </c>
      <c r="E198" s="56">
        <f>D198*C187</f>
        <v>0</v>
      </c>
    </row>
    <row r="199" spans="1:5" s="3" customFormat="1" ht="23" customHeight="1">
      <c r="A199" s="21"/>
      <c r="B199" s="22" t="s">
        <v>66</v>
      </c>
      <c r="C199" s="23"/>
      <c r="D199" s="40">
        <f>SUM(D190:D198)</f>
        <v>1</v>
      </c>
      <c r="E199" s="56">
        <f>D199*C187</f>
        <v>0</v>
      </c>
    </row>
    <row r="201" spans="1:5">
      <c r="A201" s="95" t="s">
        <v>18</v>
      </c>
      <c r="B201" s="95"/>
      <c r="C201" s="95"/>
      <c r="D201" s="95"/>
    </row>
    <row r="202" spans="1:5" ht="85" customHeight="1">
      <c r="A202" s="96" t="s">
        <v>45</v>
      </c>
      <c r="B202" s="96"/>
      <c r="C202" s="96"/>
      <c r="D202" s="96"/>
      <c r="E202" s="96"/>
    </row>
    <row r="203" spans="1:5" ht="39">
      <c r="A203" s="90"/>
      <c r="B203" s="90"/>
      <c r="C203" s="59" t="s">
        <v>19</v>
      </c>
      <c r="D203" s="35" t="s">
        <v>50</v>
      </c>
      <c r="E203" s="59" t="s">
        <v>20</v>
      </c>
    </row>
    <row r="204" spans="1:5" ht="6" customHeight="1">
      <c r="A204" s="6"/>
      <c r="B204" s="6"/>
      <c r="C204" s="57"/>
      <c r="D204" s="58"/>
      <c r="E204" s="57"/>
    </row>
    <row r="205" spans="1:5">
      <c r="A205" s="6" t="s">
        <v>67</v>
      </c>
      <c r="B205" s="6"/>
      <c r="C205" s="57"/>
      <c r="D205" s="58"/>
      <c r="E205" s="57"/>
    </row>
    <row r="206" spans="1:5" ht="27" customHeight="1">
      <c r="A206" s="90" t="s">
        <v>21</v>
      </c>
      <c r="B206" s="90"/>
      <c r="C206" s="60">
        <v>0</v>
      </c>
      <c r="D206" s="61">
        <v>40</v>
      </c>
      <c r="E206" s="62">
        <f>C206*D206</f>
        <v>0</v>
      </c>
    </row>
    <row r="207" spans="1:5" ht="27" customHeight="1">
      <c r="A207" s="90" t="s">
        <v>22</v>
      </c>
      <c r="B207" s="90"/>
      <c r="C207" s="60">
        <v>0</v>
      </c>
      <c r="D207" s="61">
        <v>60</v>
      </c>
      <c r="E207" s="62">
        <f>C207*D207</f>
        <v>0</v>
      </c>
    </row>
    <row r="208" spans="1:5" ht="45" customHeight="1">
      <c r="A208" s="91" t="s">
        <v>23</v>
      </c>
      <c r="B208" s="91"/>
      <c r="C208" s="60">
        <v>0</v>
      </c>
      <c r="D208" s="61">
        <v>60</v>
      </c>
      <c r="E208" s="62">
        <f>C208*D208</f>
        <v>0</v>
      </c>
    </row>
    <row r="210" spans="1:5">
      <c r="A210" s="6" t="s">
        <v>68</v>
      </c>
      <c r="B210" s="6"/>
      <c r="C210" s="57"/>
      <c r="D210" s="58"/>
      <c r="E210" s="57"/>
    </row>
    <row r="211" spans="1:5" ht="27" customHeight="1">
      <c r="A211" s="90" t="s">
        <v>21</v>
      </c>
      <c r="B211" s="90"/>
      <c r="C211" s="60">
        <v>0</v>
      </c>
      <c r="D211" s="61">
        <v>30</v>
      </c>
      <c r="E211" s="62">
        <f>C211*D211</f>
        <v>0</v>
      </c>
    </row>
    <row r="212" spans="1:5" ht="27" customHeight="1">
      <c r="A212" s="90" t="s">
        <v>22</v>
      </c>
      <c r="B212" s="90"/>
      <c r="C212" s="60">
        <v>0</v>
      </c>
      <c r="D212" s="61">
        <v>40</v>
      </c>
      <c r="E212" s="62">
        <f>C212*D212</f>
        <v>0</v>
      </c>
    </row>
    <row r="213" spans="1:5" ht="45" customHeight="1">
      <c r="A213" s="91" t="s">
        <v>23</v>
      </c>
      <c r="B213" s="91"/>
      <c r="C213" s="60">
        <v>0</v>
      </c>
      <c r="D213" s="61">
        <v>40</v>
      </c>
      <c r="E213" s="62">
        <f>C213*D213</f>
        <v>0</v>
      </c>
    </row>
    <row r="214" spans="1:5" ht="9" customHeight="1"/>
    <row r="215" spans="1:5" ht="16">
      <c r="A215" s="81" t="s">
        <v>69</v>
      </c>
      <c r="B215" s="81"/>
      <c r="C215" s="81"/>
      <c r="D215" s="81"/>
      <c r="E215" s="81"/>
    </row>
    <row r="216" spans="1:5" ht="6" customHeight="1">
      <c r="A216" s="30"/>
      <c r="B216" s="31"/>
      <c r="C216" s="31"/>
      <c r="D216" s="38"/>
      <c r="E216" s="31"/>
    </row>
    <row r="217" spans="1:5" ht="21" customHeight="1">
      <c r="A217" s="65" t="s">
        <v>70</v>
      </c>
      <c r="B217" s="5"/>
      <c r="C217" s="74">
        <f>E31</f>
        <v>0</v>
      </c>
      <c r="D217" s="75"/>
      <c r="E217" s="76"/>
    </row>
    <row r="218" spans="1:5" ht="21" customHeight="1">
      <c r="A218" s="77" t="s">
        <v>33</v>
      </c>
      <c r="B218" s="78"/>
      <c r="C218" s="74">
        <f>E206+E207+E208</f>
        <v>0</v>
      </c>
      <c r="D218" s="79"/>
      <c r="E218" s="80"/>
    </row>
    <row r="219" spans="1:5" ht="11" customHeight="1">
      <c r="A219" s="63"/>
      <c r="B219" s="63"/>
      <c r="C219" s="64"/>
      <c r="D219" s="64"/>
      <c r="E219" s="64"/>
    </row>
    <row r="220" spans="1:5" ht="21" customHeight="1">
      <c r="A220" s="65" t="s">
        <v>71</v>
      </c>
      <c r="B220" s="5"/>
      <c r="C220" s="74">
        <f>E59+E87+E115+E143+E171+E199</f>
        <v>0</v>
      </c>
      <c r="D220" s="75"/>
      <c r="E220" s="76"/>
    </row>
    <row r="221" spans="1:5" ht="21" customHeight="1">
      <c r="A221" s="77" t="s">
        <v>33</v>
      </c>
      <c r="B221" s="78"/>
      <c r="C221" s="74">
        <f>E211+E212+E213</f>
        <v>0</v>
      </c>
      <c r="D221" s="79"/>
      <c r="E221" s="80"/>
    </row>
    <row r="222" spans="1:5" ht="11" customHeight="1"/>
    <row r="223" spans="1:5" ht="17" customHeight="1">
      <c r="A223" s="69" t="s">
        <v>72</v>
      </c>
      <c r="B223" s="82"/>
      <c r="C223" s="83">
        <f>C217+C218+C220+C221</f>
        <v>0</v>
      </c>
      <c r="D223" s="83"/>
      <c r="E223" s="83"/>
    </row>
    <row r="224" spans="1:5" ht="17" customHeight="1">
      <c r="A224" s="67" t="s">
        <v>36</v>
      </c>
      <c r="B224" s="67"/>
      <c r="C224" s="68"/>
      <c r="D224" s="68"/>
      <c r="E224" s="68"/>
    </row>
    <row r="225" spans="1:5" ht="18" customHeight="1">
      <c r="A225" s="89" t="s">
        <v>73</v>
      </c>
      <c r="B225" s="89"/>
      <c r="C225" s="68"/>
      <c r="D225" s="68"/>
      <c r="E225" s="68"/>
    </row>
    <row r="226" spans="1:5" ht="18" customHeight="1">
      <c r="A226" s="87" t="s">
        <v>75</v>
      </c>
      <c r="B226" s="88"/>
      <c r="C226" s="84"/>
      <c r="D226" s="85"/>
      <c r="E226" s="86"/>
    </row>
    <row r="227" spans="1:5" ht="18" customHeight="1">
      <c r="A227" s="89" t="s">
        <v>74</v>
      </c>
      <c r="B227" s="89"/>
      <c r="C227" s="68">
        <f>C226+C225</f>
        <v>0</v>
      </c>
      <c r="D227" s="68"/>
      <c r="E227" s="68"/>
    </row>
    <row r="228" spans="1:5" ht="9" customHeight="1"/>
    <row r="229" spans="1:5" ht="25" customHeight="1">
      <c r="A229" s="69" t="s">
        <v>34</v>
      </c>
      <c r="B229" s="70"/>
      <c r="C229" s="71"/>
      <c r="D229" s="72"/>
      <c r="E229" s="73"/>
    </row>
  </sheetData>
  <mergeCells count="124">
    <mergeCell ref="C42:E42"/>
    <mergeCell ref="A44:A45"/>
    <mergeCell ref="C44:E44"/>
    <mergeCell ref="C45:E45"/>
    <mergeCell ref="A33:E33"/>
    <mergeCell ref="A34:A38"/>
    <mergeCell ref="C34:E34"/>
    <mergeCell ref="C35:E35"/>
    <mergeCell ref="C36:E36"/>
    <mergeCell ref="D37:E37"/>
    <mergeCell ref="D38:E38"/>
    <mergeCell ref="C40:E40"/>
    <mergeCell ref="A1:B1"/>
    <mergeCell ref="A16:A17"/>
    <mergeCell ref="C16:E16"/>
    <mergeCell ref="C17:E17"/>
    <mergeCell ref="C19:E19"/>
    <mergeCell ref="C5:E5"/>
    <mergeCell ref="D6:E6"/>
    <mergeCell ref="D7:E7"/>
    <mergeCell ref="C11:D11"/>
    <mergeCell ref="C14:E14"/>
    <mergeCell ref="C1:E1"/>
    <mergeCell ref="A2:E2"/>
    <mergeCell ref="A3:A7"/>
    <mergeCell ref="C3:E3"/>
    <mergeCell ref="C4:E4"/>
    <mergeCell ref="A9:A12"/>
    <mergeCell ref="C9:E9"/>
    <mergeCell ref="C12:E12"/>
    <mergeCell ref="C73:E73"/>
    <mergeCell ref="C47:E47"/>
    <mergeCell ref="A61:E61"/>
    <mergeCell ref="A62:A66"/>
    <mergeCell ref="C62:E62"/>
    <mergeCell ref="C63:E63"/>
    <mergeCell ref="C64:E64"/>
    <mergeCell ref="D65:E65"/>
    <mergeCell ref="D66:E66"/>
    <mergeCell ref="C68:E68"/>
    <mergeCell ref="C70:E70"/>
    <mergeCell ref="A72:A73"/>
    <mergeCell ref="C72:E72"/>
    <mergeCell ref="C96:E96"/>
    <mergeCell ref="C98:E98"/>
    <mergeCell ref="A100:A101"/>
    <mergeCell ref="C100:E100"/>
    <mergeCell ref="C101:E101"/>
    <mergeCell ref="C75:E75"/>
    <mergeCell ref="A89:E89"/>
    <mergeCell ref="A90:A94"/>
    <mergeCell ref="C90:E90"/>
    <mergeCell ref="C91:E91"/>
    <mergeCell ref="C92:E92"/>
    <mergeCell ref="D93:E93"/>
    <mergeCell ref="D94:E94"/>
    <mergeCell ref="C124:E124"/>
    <mergeCell ref="C126:E126"/>
    <mergeCell ref="A128:A129"/>
    <mergeCell ref="C128:E128"/>
    <mergeCell ref="C129:E129"/>
    <mergeCell ref="C103:E103"/>
    <mergeCell ref="A117:E117"/>
    <mergeCell ref="A118:A122"/>
    <mergeCell ref="C118:E118"/>
    <mergeCell ref="C119:E119"/>
    <mergeCell ref="C120:E120"/>
    <mergeCell ref="D121:E121"/>
    <mergeCell ref="D122:E122"/>
    <mergeCell ref="C152:E152"/>
    <mergeCell ref="C154:E154"/>
    <mergeCell ref="A156:A157"/>
    <mergeCell ref="C156:E156"/>
    <mergeCell ref="C157:E157"/>
    <mergeCell ref="C131:E131"/>
    <mergeCell ref="A145:E145"/>
    <mergeCell ref="A146:A150"/>
    <mergeCell ref="C146:E146"/>
    <mergeCell ref="C147:E147"/>
    <mergeCell ref="C148:E148"/>
    <mergeCell ref="D149:E149"/>
    <mergeCell ref="D150:E150"/>
    <mergeCell ref="C180:E180"/>
    <mergeCell ref="C182:E182"/>
    <mergeCell ref="A184:A185"/>
    <mergeCell ref="C184:E184"/>
    <mergeCell ref="C185:E185"/>
    <mergeCell ref="C159:E159"/>
    <mergeCell ref="A173:E173"/>
    <mergeCell ref="A174:A178"/>
    <mergeCell ref="C174:E174"/>
    <mergeCell ref="C175:E175"/>
    <mergeCell ref="C176:E176"/>
    <mergeCell ref="D177:E177"/>
    <mergeCell ref="D178:E178"/>
    <mergeCell ref="A207:B207"/>
    <mergeCell ref="A208:B208"/>
    <mergeCell ref="A211:B211"/>
    <mergeCell ref="A212:B212"/>
    <mergeCell ref="A213:B213"/>
    <mergeCell ref="C187:E187"/>
    <mergeCell ref="A201:D201"/>
    <mergeCell ref="A202:E202"/>
    <mergeCell ref="A203:B203"/>
    <mergeCell ref="A206:B206"/>
    <mergeCell ref="A224:B224"/>
    <mergeCell ref="C224:E224"/>
    <mergeCell ref="A229:B229"/>
    <mergeCell ref="C229:E229"/>
    <mergeCell ref="C220:E220"/>
    <mergeCell ref="A221:B221"/>
    <mergeCell ref="C221:E221"/>
    <mergeCell ref="A215:E215"/>
    <mergeCell ref="C217:E217"/>
    <mergeCell ref="A218:B218"/>
    <mergeCell ref="C218:E218"/>
    <mergeCell ref="A223:B223"/>
    <mergeCell ref="C223:E223"/>
    <mergeCell ref="C226:E226"/>
    <mergeCell ref="A226:B226"/>
    <mergeCell ref="A227:B227"/>
    <mergeCell ref="C227:E227"/>
    <mergeCell ref="A225:B225"/>
    <mergeCell ref="C225:E225"/>
  </mergeCells>
  <phoneticPr fontId="20" type="noConversion"/>
  <pageMargins left="0.74803149606299202" right="0.74803149606299202" top="2.0866141732283499" bottom="0.59055118110236204" header="0.511811023622047" footer="0.39370078740157499"/>
  <pageSetup paperSize="9" firstPageNumber="0" orientation="portrait" horizontalDpi="300" verticalDpi="300"/>
  <headerFooter alignWithMargins="0">
    <oddHeader>&amp;L&amp;"Arial Narrow,Fett"&amp;12&amp;K000000Magnus-Hirschfeld-Gesellschaft e.V.&amp;"Arial Narrow,Standard"&amp;10
Aufforderung zur Angebotsabgabe - &amp;P/&amp;N&amp;C
&amp;R&amp;12Objektplanung mit 
Planung TA
Ausbau Mietfläche Rollberghalle
&amp;"Arial Narrow,Fett"
Preisblatt</oddHeader>
    <oddFooter xml:space="preserve">&amp;C&amp;"System Font,Standard"&amp;10&amp;K000000
</oddFooter>
  </headerFooter>
  <rowBreaks count="7" manualBreakCount="7">
    <brk id="32" max="4" man="1"/>
    <brk id="60" max="4" man="1"/>
    <brk id="88" max="4" man="1"/>
    <brk id="116" max="4" man="1"/>
    <brk id="144" max="4" man="1"/>
    <brk id="172" max="4" man="1"/>
    <brk id="200" max="4" man="1"/>
  </rowBreaks>
</worksheet>
</file>

<file path=docProps/app.xml><?xml version="1.0" encoding="utf-8"?>
<Properties xmlns="http://schemas.openxmlformats.org/officeDocument/2006/extended-properties" xmlns:vt="http://schemas.openxmlformats.org/officeDocument/2006/docPropsVTypes">
  <TotalTime>8</TotalTime>
  <Application>Microsoft Macintosh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Preisblatt</vt:lpstr>
      <vt:lpstr>Preisblatt!Druckbereich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Novotny</dc:creator>
  <cp:lastModifiedBy>Microsoft Office User</cp:lastModifiedBy>
  <cp:revision>3</cp:revision>
  <cp:lastPrinted>2023-02-02T15:37:05Z</cp:lastPrinted>
  <dcterms:created xsi:type="dcterms:W3CDTF">2012-02-13T11:54:01Z</dcterms:created>
  <dcterms:modified xsi:type="dcterms:W3CDTF">2024-03-11T09:18:36Z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DF_LAST_URL">
    <vt:lpwstr>\\Wb00\1 daten\5 projekte\pht - pdm Ministerien HvT\12 VOF Controlling\pht - bewerbungsbogen mit Anlagen.ods</vt:lpwstr>
  </property>
</Properties>
</file>