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Benutzer\GEMEINSAM\VIC-CONSULT\Kunden\SV Oberhausen\LV Service\AUSCHREIBUNGSUNTERLAGEN-Service\PDF-DOKUMENTE\"/>
    </mc:Choice>
  </mc:AlternateContent>
  <workbookProtection workbookPassword="F41A" lockStructure="1"/>
  <bookViews>
    <workbookView xWindow="-120" yWindow="-120" windowWidth="29040" windowHeight="15840" tabRatio="500" firstSheet="1" activeTab="1"/>
  </bookViews>
  <sheets>
    <sheet name="Gliederung" sheetId="9" state="hidden" r:id="rId1"/>
    <sheet name="6. Preisblatt" sheetId="10" r:id="rId2"/>
    <sheet name="Anlage 1 EP-Aufstellung" sheetId="12" state="hidden" r:id="rId3"/>
    <sheet name="Anlage 2 SSP und SWA" sheetId="14" state="hidden" r:id="rId4"/>
  </sheets>
  <externalReferences>
    <externalReference r:id="rId5"/>
  </externalReferences>
  <definedNames>
    <definedName name="A_n_a_l_o_g_e__E_n_d_g_e_r_ä_t_e">#REF!</definedName>
    <definedName name="A_T_M___Fähigkeit">#REF!</definedName>
    <definedName name="Abfragearbeitsplätze">#REF!</definedName>
    <definedName name="Abfragestelle">#REF!</definedName>
    <definedName name="Adapter_für_digitale_Endgeräte">#REF!</definedName>
    <definedName name="Administrationstool">#REF!</definedName>
    <definedName name="Allgemeine_Systemanforderungen">#REF!</definedName>
    <definedName name="Allgemeines">#REF!</definedName>
    <definedName name="Amtsschnittstellen">#REF!</definedName>
    <definedName name="Anschlüsse_an_das_öffentliche_Netz">#REF!</definedName>
    <definedName name="Anschlüsse_der_Sondereinrichtungen">#REF!</definedName>
    <definedName name="Anschlüsse_für_Sondereinrichtungen">#REF!</definedName>
    <definedName name="Anschlüsse_zur_Vernetzung">#REF!</definedName>
    <definedName name="Arbeitsplätze_der_Abfragestelle">#REF!</definedName>
    <definedName name="Automatische_Anrufverteilung__A_C_D">#REF!</definedName>
    <definedName name="Bääh">#REF!</definedName>
    <definedName name="Bäh">#REF!</definedName>
    <definedName name="Computer_Telephony_Integration">#REF!</definedName>
    <definedName name="CTI_Funktion">#REF!</definedName>
    <definedName name="CTI_Server_für_alle_digitalen_Terminals">#REF!</definedName>
    <definedName name="CTI_Server_third_party">#REF!</definedName>
    <definedName name="D_i_g_i_t_a_l_e__E_n_d_g_e_r_ä_t_e">#REF!</definedName>
    <definedName name="Digitale_schnurlose_Telefonanlage">#REF!</definedName>
    <definedName name="Digitaler_Faxserver">#REF!</definedName>
    <definedName name="Digitales_drahtloses_TK_System">#REF!</definedName>
    <definedName name="_xlnm.Print_Area" localSheetId="1">'6. Preisblatt'!$B$4:$G$28</definedName>
    <definedName name="_xlnm.Print_Area" localSheetId="2">'Anlage 1 EP-Aufstellung'!$A$1:$E$30</definedName>
    <definedName name="_xlnm.Print_Area" localSheetId="3">'Anlage 2 SSP und SWA'!$A$1:$E$24</definedName>
    <definedName name="_xlnm.Print_Area" localSheetId="0">Gliederung!$A$7:$F$32</definedName>
    <definedName name="E_Mail__und_SMS_Funktion">#REF!</definedName>
    <definedName name="Fernwartungskonzept">#REF!</definedName>
    <definedName name="Festverbindungen___Vernetzung">#REF!</definedName>
    <definedName name="Fragenkatalog">#REF!</definedName>
    <definedName name="Fragenkatalog_ACD">#REF!</definedName>
    <definedName name="Funktionalität_des_Statistiksystems">#REF!</definedName>
    <definedName name="Funktionen_der_ACD_Agenten">#REF!</definedName>
    <definedName name="Funktionen_des_ACD_Supervisors">#REF!</definedName>
    <definedName name="Generelle_Funktionen">#REF!</definedName>
    <definedName name="Großraumanzeigen">#REF!</definedName>
    <definedName name="Grundleistungsmerkmale">#REF!</definedName>
    <definedName name="Hotelschnittstelle">#REF!</definedName>
    <definedName name="Interactive_Voice_Response">#REF!</definedName>
    <definedName name="Interne_Schnittstellen">#REF!</definedName>
    <definedName name="ISDN_Karten">#REF!</definedName>
    <definedName name="Least_Cost_Routing___Funktion">#REF!</definedName>
    <definedName name="Maße__Gewichte_und_Umgebung">#REF!</definedName>
    <definedName name="Message_Routing_System">#REF!</definedName>
    <definedName name="Montageverrechnungssätze">#REF!</definedName>
    <definedName name="Non_Voice___Server">#REF!</definedName>
    <definedName name="Pflege_der_LCR_Tabellen_durch_den_Lieferanten">#REF!</definedName>
    <definedName name="Programmierbare_Schnittstelle_für_Wahlinformationen_CTI">#REF!</definedName>
    <definedName name="Realtimeanzeigen">#REF!</definedName>
    <definedName name="Referenzprojekte">#REF!</definedName>
    <definedName name="Relocate_Funktion">#REF!</definedName>
    <definedName name="Reports">#REF!</definedName>
    <definedName name="Sicherheit">#REF!</definedName>
    <definedName name="Sprachspeicher">#REF!</definedName>
    <definedName name="Stromverbrauch_und_Abwärme">#REF!</definedName>
    <definedName name="System_Benutzerverwaltung_Administrationstool">[1]LV!#REF!</definedName>
    <definedName name="Systemmanagement">#REF!</definedName>
    <definedName name="Systemschnittstellen">#REF!</definedName>
    <definedName name="Systemsicherheit">#REF!</definedName>
    <definedName name="T_K___A_n_l_a_g_e_n___N_e_t_z_w_e_r_k">#REF!</definedName>
    <definedName name="Team___Chef_Sekretär_Anwendungen">#REF!</definedName>
    <definedName name="Teilnehmerschnittstellen">#REF!</definedName>
    <definedName name="Telefaxfunktion">#REF!</definedName>
    <definedName name="Unified_Messaging_System">#REF!</definedName>
    <definedName name="Verkehrsleistung">#REF!</definedName>
    <definedName name="Voicefunktion">#REF!</definedName>
    <definedName name="Voicemailserver">#REF!</definedName>
    <definedName name="VSP">#REF!</definedName>
    <definedName name="Wartungsvertrag">#REF!</definedName>
    <definedName name="Zentraleinheit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9" l="1"/>
  <c r="B4" i="10"/>
  <c r="F25" i="9" l="1"/>
  <c r="F24" i="9"/>
  <c r="D25" i="9" s="1"/>
  <c r="D26" i="9" l="1"/>
  <c r="G17" i="10" l="1"/>
  <c r="G16" i="10"/>
  <c r="G15" i="10"/>
  <c r="G14" i="10"/>
  <c r="G13" i="10"/>
  <c r="G10" i="10"/>
  <c r="F22" i="9" l="1"/>
  <c r="E14" i="14"/>
  <c r="E15" i="14"/>
  <c r="E16" i="14"/>
  <c r="E17" i="14"/>
  <c r="E21" i="14"/>
  <c r="E20" i="14"/>
  <c r="E13" i="14"/>
  <c r="D23" i="9" l="1"/>
  <c r="E23" i="14"/>
  <c r="G12" i="10" l="1"/>
  <c r="G18" i="10" s="1"/>
  <c r="E28" i="12" l="1"/>
  <c r="E27" i="12"/>
  <c r="E26" i="12"/>
  <c r="E25" i="12"/>
  <c r="E24" i="12"/>
  <c r="E23" i="12"/>
  <c r="E22" i="12"/>
  <c r="E21" i="12"/>
  <c r="E20" i="12"/>
  <c r="E19" i="12"/>
  <c r="E18" i="12"/>
  <c r="E15" i="12"/>
  <c r="E14" i="12"/>
  <c r="E13" i="12"/>
  <c r="E30" i="12" l="1"/>
  <c r="F9" i="10" s="1"/>
  <c r="G9" i="10" s="1"/>
  <c r="F30" i="9"/>
  <c r="F29" i="9"/>
  <c r="D30" i="9" s="1"/>
  <c r="F28" i="9"/>
  <c r="D29" i="9" s="1"/>
  <c r="F27" i="9"/>
  <c r="D28" i="9" s="1"/>
  <c r="F26" i="9"/>
  <c r="D27" i="9" s="1"/>
  <c r="F23" i="9"/>
  <c r="D24" i="9" s="1"/>
  <c r="F21" i="9"/>
  <c r="D22" i="9" s="1"/>
  <c r="D21" i="9"/>
  <c r="F20" i="9"/>
  <c r="G11" i="10" l="1"/>
  <c r="G19" i="10" l="1"/>
  <c r="G23" i="10" s="1"/>
  <c r="G20" i="10" l="1"/>
  <c r="G21" i="10" s="1"/>
  <c r="G25" i="10" s="1"/>
</calcChain>
</file>

<file path=xl/sharedStrings.xml><?xml version="1.0" encoding="utf-8"?>
<sst xmlns="http://schemas.openxmlformats.org/spreadsheetml/2006/main" count="136" uniqueCount="91">
  <si>
    <t xml:space="preserve">Auftraggeber:         </t>
  </si>
  <si>
    <t>Ausschreibungsobjekt:</t>
  </si>
  <si>
    <t>Seitenanzahl</t>
  </si>
  <si>
    <t>1.</t>
  </si>
  <si>
    <t>-</t>
  </si>
  <si>
    <t>2.</t>
  </si>
  <si>
    <t>3.</t>
  </si>
  <si>
    <t>5.</t>
  </si>
  <si>
    <t>Nr.</t>
  </si>
  <si>
    <t>Ort, Datum</t>
  </si>
  <si>
    <t>Stempel und Unterschrift</t>
  </si>
  <si>
    <t>GP
in Euro
(netto)</t>
  </si>
  <si>
    <t>EP 
in Euro
(netto)</t>
  </si>
  <si>
    <t>Leistungsbeschreibung</t>
  </si>
  <si>
    <t>Preisblatt</t>
  </si>
  <si>
    <t>Gesamtumfang (netto)</t>
  </si>
  <si>
    <t>19 % MWST</t>
  </si>
  <si>
    <t>Gesamtumfang (brutto)</t>
  </si>
  <si>
    <t>Kurzbezeichnung / Preisposition</t>
  </si>
  <si>
    <t>Hinweise:</t>
  </si>
  <si>
    <t>Bezeichnung</t>
  </si>
  <si>
    <t>Unify-Nummer</t>
  </si>
  <si>
    <t>Anzahl</t>
  </si>
  <si>
    <t>EP</t>
  </si>
  <si>
    <t>GP</t>
  </si>
  <si>
    <t>1</t>
  </si>
  <si>
    <t xml:space="preserve">Anlage 1  zum LV </t>
  </si>
  <si>
    <t>Um gegebenenfalls bei Komponenten nachbestellen zu können, werden vom AG hier die Benennung der Preise für die Einzelkomponenten</t>
  </si>
  <si>
    <t>gefordert.</t>
  </si>
  <si>
    <t>Menge</t>
  </si>
  <si>
    <t>Der Gesamtpreis wird in das Deckblatt automatisch übertragen.</t>
  </si>
  <si>
    <t>Get Current Upgrade OSCC Enterprise V9 Essential User zu V11</t>
  </si>
  <si>
    <t>Get Current Upgrade OSCC Enterprise V9 CMS IVR Port zu V11</t>
  </si>
  <si>
    <t>Get Current Upgrade OSCC Enterprise V9 Basis zu V11</t>
  </si>
  <si>
    <t>BDD203</t>
  </si>
  <si>
    <t>BDD214</t>
  </si>
  <si>
    <t>BDD200</t>
  </si>
  <si>
    <t>Solutions Framework Base License</t>
  </si>
  <si>
    <t>Unify Solution Framework</t>
  </si>
  <si>
    <t>Solutions Framework additional Switch Node</t>
  </si>
  <si>
    <t>User License Communication Desk (Multimedia: Voice / CallBack / Email / WebCollaboration)</t>
  </si>
  <si>
    <t>User License Concierge</t>
  </si>
  <si>
    <t>User License Reporting</t>
  </si>
  <si>
    <t xml:space="preserve">Summe Anlage 1 EP-Aufstellung </t>
  </si>
  <si>
    <t>K0BAB610</t>
  </si>
  <si>
    <t>K0BAB627</t>
  </si>
  <si>
    <t>K0BAB600</t>
  </si>
  <si>
    <t>K0BAB614</t>
  </si>
  <si>
    <t>K0BAB602</t>
  </si>
  <si>
    <t>Jahrespreis Total Care für PS Solutions Framework V5 Lösung</t>
  </si>
  <si>
    <t>Jahrespreis SWA für PS Solutions Framework V5 Lösung</t>
  </si>
  <si>
    <t>4.</t>
  </si>
  <si>
    <t xml:space="preserve">Anlage 2  zum LV </t>
  </si>
  <si>
    <t>Summe Anlage 2 SSP und SWA</t>
  </si>
  <si>
    <t>Jahrespreis für SSP 5J für OSCC Enterprise V11 Essential User</t>
  </si>
  <si>
    <t>Jahrespreis für SSP 5J für OSCC Enterprise V11 CMS IVR Port</t>
  </si>
  <si>
    <t>Jahrespreis für SSP 5J für OSCC Enterprise V11 Basis Paket</t>
  </si>
  <si>
    <t>Jahrespreis für SSP 5J für OSCC Enterprise V11 Manager</t>
  </si>
  <si>
    <t>Jahrespreis für SSP 5J für OSCC Enterprise V11 Multi Tenancy</t>
  </si>
  <si>
    <t>Reporting Base Package (including 1 User License for Webscheduler, 1 License for MDC and License for 1 OSCC Site)</t>
  </si>
  <si>
    <t>User License Communication Desk (Call-Coding)</t>
  </si>
  <si>
    <t>User License Communication Desk (Skill-Changer)</t>
  </si>
  <si>
    <t>Communication Desk Base License (including 10 User Licenses [Multimedia or Bakoffice])</t>
  </si>
  <si>
    <t>Call-Coding-Node (including 10 User Licenses)</t>
  </si>
  <si>
    <t>Concierge Base License (including 1 User License)</t>
  </si>
  <si>
    <t>6.</t>
  </si>
  <si>
    <t>7.</t>
  </si>
  <si>
    <t>Eigenerklärung</t>
  </si>
  <si>
    <t>Stückliste für Migration der Altbestands-TK-Anlagen</t>
  </si>
  <si>
    <t>Weitere Erklärungen der SVO</t>
  </si>
  <si>
    <t>Stadt Oberhausen</t>
  </si>
  <si>
    <t xml:space="preserve">Service-Ausschreibung für die 
TK-Anlagen der Stadt Oberhausen
</t>
  </si>
  <si>
    <t>Service-Ausschreibung für die 
TK-Anlagen der Stadt Oberhausen</t>
  </si>
  <si>
    <t>Pauschalpreis - vollständige Transition
gemäß der Leistungsbeschreibung</t>
  </si>
  <si>
    <t>Zwischensumme</t>
  </si>
  <si>
    <t>Dienstleistung (Aufwand je Stunde)
Kategorie B1</t>
  </si>
  <si>
    <t>Dienstleistung (Aufwand je Stunde)
Kategorie B2</t>
  </si>
  <si>
    <t>Dienstleistung (Aufwand je Stunde)
Kategorie B3</t>
  </si>
  <si>
    <t>Dienstleistung (Aufwand je Stunde)
Kategorie B4</t>
  </si>
  <si>
    <t>Pauschalpreis (monatlich) für Kategorie A
gemäß der Leistungsbeschreibung</t>
  </si>
  <si>
    <t>8.</t>
  </si>
  <si>
    <t>Anlage 3 - Liste kleiner TK-Anlagen</t>
  </si>
  <si>
    <t>Anlage 2 - Leistungsschein</t>
  </si>
  <si>
    <t>Anlage 1 - Außenstandorte der Stadt Oberhausen</t>
  </si>
  <si>
    <t>Anfahrtspauschale 
(Anfahrt 1x pro Einsatztag)
Kategorie B</t>
  </si>
  <si>
    <t>Kleinteilpauschale 
(1x pro Einsatztag)
Kategorie B</t>
  </si>
  <si>
    <t>Offenes Verfahren nach VgV</t>
  </si>
  <si>
    <t>Anlage 4 - Ablaufbeschreibung Service mit Ticket-System Matrix 42</t>
  </si>
  <si>
    <t>9.</t>
  </si>
  <si>
    <t>Kosten pro Jahr (netto)</t>
  </si>
  <si>
    <t>Kosten pro Jahr (brutto)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</si>
</sst>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#,##0.00\ [$€-1]"/>
    <numFmt numFmtId="165" formatCode="#,##0.00\ [$€-1];\-0;;@"/>
    <numFmt numFmtId="166" formatCode="#,##0.00\ _€"/>
    <numFmt numFmtId="167" formatCode="&quot;   &quot;#,##0.00&quot;  &quot;;[Red]???;;@"/>
    <numFmt numFmtId="168" formatCode="#,##0.00\ &quot;€&quot;"/>
    <numFmt numFmtId="169" formatCode="[$-409]mmmm\ d\,\ yyyy;@"/>
  </numFmts>
  <fonts count="3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14996795556505021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11" fillId="0" borderId="23" applyFont="0" applyBorder="0" applyAlignment="0"/>
    <xf numFmtId="0" fontId="12" fillId="0" borderId="0"/>
    <xf numFmtId="0" fontId="3" fillId="0" borderId="0"/>
    <xf numFmtId="0" fontId="12" fillId="0" borderId="0" applyProtection="0"/>
    <xf numFmtId="165" fontId="22" fillId="4" borderId="10" applyBorder="0">
      <alignment horizontal="center" vertical="center"/>
      <protection locked="0" hidden="1"/>
    </xf>
    <xf numFmtId="0" fontId="12" fillId="0" borderId="0">
      <alignment vertical="top" wrapText="1"/>
    </xf>
    <xf numFmtId="0" fontId="12" fillId="0" borderId="0">
      <alignment vertical="top" wrapText="1"/>
    </xf>
    <xf numFmtId="0" fontId="12" fillId="0" borderId="0">
      <alignment vertical="top" wrapText="1"/>
    </xf>
    <xf numFmtId="0" fontId="12" fillId="0" borderId="0">
      <alignment vertical="top" wrapText="1"/>
    </xf>
    <xf numFmtId="0" fontId="12" fillId="0" borderId="0">
      <alignment vertical="top" wrapText="1"/>
    </xf>
    <xf numFmtId="0" fontId="12" fillId="0" borderId="0">
      <alignment vertical="top" wrapText="1"/>
    </xf>
    <xf numFmtId="0" fontId="12" fillId="0" borderId="0">
      <alignment vertical="top" wrapText="1"/>
    </xf>
    <xf numFmtId="0" fontId="12" fillId="0" borderId="0">
      <alignment vertical="top" wrapText="1"/>
    </xf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2" fillId="19" borderId="34" applyNumberFormat="0" applyFont="0" applyAlignment="0" applyProtection="0"/>
    <xf numFmtId="0" fontId="12" fillId="19" borderId="34" applyNumberFormat="0" applyFont="0" applyAlignment="0" applyProtection="0"/>
    <xf numFmtId="0" fontId="12" fillId="19" borderId="34" applyNumberFormat="0" applyFont="0" applyAlignment="0" applyProtection="0"/>
    <xf numFmtId="0" fontId="2" fillId="0" borderId="0"/>
    <xf numFmtId="0" fontId="33" fillId="0" borderId="0"/>
    <xf numFmtId="167" fontId="12" fillId="0" borderId="0">
      <alignment vertical="top"/>
    </xf>
    <xf numFmtId="0" fontId="2" fillId="0" borderId="0"/>
    <xf numFmtId="0" fontId="12" fillId="0" borderId="0"/>
    <xf numFmtId="0" fontId="2" fillId="0" borderId="0"/>
    <xf numFmtId="0" fontId="10" fillId="0" borderId="0"/>
    <xf numFmtId="0" fontId="12" fillId="0" borderId="0"/>
    <xf numFmtId="9" fontId="10" fillId="0" borderId="0" applyFont="0" applyFill="0" applyBorder="0" applyAlignment="0" applyProtection="0"/>
    <xf numFmtId="0" fontId="34" fillId="0" borderId="0"/>
    <xf numFmtId="9" fontId="12" fillId="0" borderId="0" applyFont="0" applyFill="0" applyBorder="0" applyAlignment="0" applyProtection="0"/>
    <xf numFmtId="0" fontId="1" fillId="0" borderId="0"/>
    <xf numFmtId="169" fontId="1" fillId="0" borderId="0"/>
    <xf numFmtId="44" fontId="35" fillId="0" borderId="0" applyFont="0" applyFill="0" applyBorder="0" applyAlignment="0" applyProtection="0"/>
  </cellStyleXfs>
  <cellXfs count="174">
    <xf numFmtId="0" fontId="0" fillId="0" borderId="0" xfId="0"/>
    <xf numFmtId="0" fontId="7" fillId="0" borderId="0" xfId="0" applyFont="1"/>
    <xf numFmtId="0" fontId="13" fillId="0" borderId="0" xfId="2" applyNumberFormat="1" applyFont="1"/>
    <xf numFmtId="0" fontId="4" fillId="0" borderId="0" xfId="2" applyNumberFormat="1" applyFont="1"/>
    <xf numFmtId="0" fontId="12" fillId="0" borderId="0" xfId="2" applyNumberFormat="1"/>
    <xf numFmtId="0" fontId="12" fillId="0" borderId="0" xfId="2" applyAlignment="1">
      <alignment horizontal="right"/>
    </xf>
    <xf numFmtId="0" fontId="12" fillId="0" borderId="0" xfId="2" applyAlignment="1">
      <alignment horizontal="left"/>
    </xf>
    <xf numFmtId="0" fontId="12" fillId="0" borderId="0" xfId="2" applyAlignment="1">
      <alignment horizontal="center"/>
    </xf>
    <xf numFmtId="0" fontId="12" fillId="0" borderId="0" xfId="2"/>
    <xf numFmtId="0" fontId="14" fillId="0" borderId="0" xfId="2" applyNumberFormat="1" applyFont="1" applyAlignment="1">
      <alignment vertical="center"/>
    </xf>
    <xf numFmtId="0" fontId="15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4" fillId="0" borderId="0" xfId="2" applyNumberFormat="1" applyFont="1" applyAlignment="1">
      <alignment vertical="top"/>
    </xf>
    <xf numFmtId="0" fontId="15" fillId="0" borderId="0" xfId="2" applyNumberFormat="1" applyFont="1" applyAlignment="1">
      <alignment vertical="top"/>
    </xf>
    <xf numFmtId="0" fontId="14" fillId="0" borderId="0" xfId="2" applyFont="1" applyAlignment="1">
      <alignment horizontal="right" vertical="top"/>
    </xf>
    <xf numFmtId="0" fontId="14" fillId="0" borderId="0" xfId="2" applyFont="1" applyAlignment="1">
      <alignment horizontal="left" vertical="top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vertical="top"/>
    </xf>
    <xf numFmtId="49" fontId="13" fillId="0" borderId="0" xfId="2" applyNumberFormat="1" applyFont="1"/>
    <xf numFmtId="0" fontId="4" fillId="0" borderId="0" xfId="2" applyFont="1"/>
    <xf numFmtId="49" fontId="13" fillId="0" borderId="18" xfId="2" applyNumberFormat="1" applyFont="1" applyBorder="1" applyAlignment="1">
      <alignment vertical="center"/>
    </xf>
    <xf numFmtId="0" fontId="12" fillId="0" borderId="5" xfId="2" applyBorder="1" applyAlignment="1">
      <alignment horizontal="right" vertical="center"/>
    </xf>
    <xf numFmtId="0" fontId="12" fillId="0" borderId="19" xfId="2" applyBorder="1" applyAlignment="1">
      <alignment horizontal="left" vertical="center"/>
    </xf>
    <xf numFmtId="0" fontId="12" fillId="0" borderId="0" xfId="2" applyAlignment="1">
      <alignment horizontal="center" vertical="center"/>
    </xf>
    <xf numFmtId="0" fontId="12" fillId="0" borderId="0" xfId="2" applyAlignment="1">
      <alignment vertical="center"/>
    </xf>
    <xf numFmtId="0" fontId="4" fillId="0" borderId="0" xfId="2" applyFont="1" applyAlignment="1">
      <alignment horizontal="left" indent="1"/>
    </xf>
    <xf numFmtId="0" fontId="5" fillId="0" borderId="0" xfId="2" applyFont="1"/>
    <xf numFmtId="0" fontId="12" fillId="0" borderId="0" xfId="2" applyFont="1" applyAlignment="1">
      <alignment horizontal="left" indent="1"/>
    </xf>
    <xf numFmtId="0" fontId="12" fillId="0" borderId="0" xfId="2" applyFont="1"/>
    <xf numFmtId="0" fontId="16" fillId="0" borderId="0" xfId="2" applyFont="1" applyAlignment="1">
      <alignment horizontal="left" indent="1"/>
    </xf>
    <xf numFmtId="0" fontId="18" fillId="0" borderId="0" xfId="2" applyFont="1" applyAlignment="1">
      <alignment horizontal="left" indent="1"/>
    </xf>
    <xf numFmtId="49" fontId="4" fillId="0" borderId="26" xfId="2" applyNumberFormat="1" applyFont="1" applyBorder="1" applyAlignment="1">
      <alignment horizontal="right" vertical="center"/>
    </xf>
    <xf numFmtId="0" fontId="4" fillId="0" borderId="27" xfId="2" applyFont="1" applyBorder="1" applyAlignment="1">
      <alignment horizontal="left" vertical="center" indent="1"/>
    </xf>
    <xf numFmtId="0" fontId="12" fillId="0" borderId="27" xfId="2" applyBorder="1" applyAlignment="1">
      <alignment vertical="center"/>
    </xf>
    <xf numFmtId="0" fontId="12" fillId="0" borderId="27" xfId="2" applyBorder="1" applyAlignment="1">
      <alignment horizontal="right" vertical="center"/>
    </xf>
    <xf numFmtId="0" fontId="12" fillId="0" borderId="27" xfId="2" applyBorder="1" applyAlignment="1">
      <alignment horizontal="center" vertical="center"/>
    </xf>
    <xf numFmtId="0" fontId="12" fillId="0" borderId="28" xfId="2" applyBorder="1" applyAlignment="1">
      <alignment horizontal="left" vertical="center"/>
    </xf>
    <xf numFmtId="0" fontId="12" fillId="0" borderId="27" xfId="2" applyFont="1" applyBorder="1" applyAlignment="1">
      <alignment horizontal="right" vertical="center"/>
    </xf>
    <xf numFmtId="0" fontId="12" fillId="0" borderId="28" xfId="2" applyFont="1" applyBorder="1" applyAlignment="1">
      <alignment horizontal="left" vertical="center"/>
    </xf>
    <xf numFmtId="49" fontId="13" fillId="0" borderId="26" xfId="2" applyNumberFormat="1" applyFont="1" applyBorder="1" applyAlignment="1">
      <alignment horizontal="right"/>
    </xf>
    <xf numFmtId="0" fontId="4" fillId="0" borderId="27" xfId="2" applyFont="1" applyBorder="1" applyAlignment="1">
      <alignment horizontal="left" indent="1"/>
    </xf>
    <xf numFmtId="0" fontId="12" fillId="0" borderId="27" xfId="2" applyFont="1" applyBorder="1" applyAlignment="1">
      <alignment horizontal="right"/>
    </xf>
    <xf numFmtId="0" fontId="12" fillId="0" borderId="27" xfId="2" applyBorder="1" applyAlignment="1">
      <alignment horizontal="center"/>
    </xf>
    <xf numFmtId="0" fontId="12" fillId="0" borderId="28" xfId="2" applyFont="1" applyBorder="1" applyAlignment="1">
      <alignment horizontal="left"/>
    </xf>
    <xf numFmtId="0" fontId="12" fillId="0" borderId="0" xfId="2" applyAlignment="1"/>
    <xf numFmtId="0" fontId="19" fillId="0" borderId="27" xfId="2" applyFont="1" applyBorder="1" applyAlignment="1"/>
    <xf numFmtId="0" fontId="20" fillId="0" borderId="0" xfId="2" applyFont="1"/>
    <xf numFmtId="0" fontId="19" fillId="0" borderId="0" xfId="2" applyFont="1"/>
    <xf numFmtId="164" fontId="12" fillId="0" borderId="0" xfId="2" applyNumberFormat="1" applyProtection="1">
      <protection hidden="1"/>
    </xf>
    <xf numFmtId="0" fontId="15" fillId="0" borderId="0" xfId="2" applyFont="1"/>
    <xf numFmtId="0" fontId="14" fillId="0" borderId="0" xfId="2" applyFont="1"/>
    <xf numFmtId="0" fontId="14" fillId="0" borderId="0" xfId="2" applyFont="1" applyAlignment="1">
      <alignment horizontal="right"/>
    </xf>
    <xf numFmtId="0" fontId="3" fillId="0" borderId="0" xfId="3" applyFont="1"/>
    <xf numFmtId="0" fontId="3" fillId="0" borderId="0" xfId="3" applyFont="1" applyFill="1" applyBorder="1" applyAlignment="1">
      <alignment horizontal="center" vertical="center"/>
    </xf>
    <xf numFmtId="0" fontId="21" fillId="0" borderId="0" xfId="3" applyFont="1"/>
    <xf numFmtId="0" fontId="6" fillId="0" borderId="0" xfId="3" applyFont="1" applyAlignment="1">
      <alignment vertical="center"/>
    </xf>
    <xf numFmtId="0" fontId="6" fillId="0" borderId="0" xfId="3" applyFont="1"/>
    <xf numFmtId="0" fontId="4" fillId="0" borderId="0" xfId="0" applyFont="1"/>
    <xf numFmtId="0" fontId="4" fillId="0" borderId="0" xfId="0" applyFont="1" applyAlignment="1">
      <alignment horizontal="left"/>
    </xf>
    <xf numFmtId="0" fontId="14" fillId="0" borderId="0" xfId="0" applyFont="1"/>
    <xf numFmtId="0" fontId="0" fillId="0" borderId="25" xfId="0" applyBorder="1" applyProtection="1">
      <protection locked="0" hidden="1"/>
    </xf>
    <xf numFmtId="0" fontId="14" fillId="0" borderId="25" xfId="0" applyFont="1" applyBorder="1" applyProtection="1">
      <protection locked="0" hidden="1"/>
    </xf>
    <xf numFmtId="0" fontId="14" fillId="0" borderId="25" xfId="0" applyFont="1" applyBorder="1"/>
    <xf numFmtId="49" fontId="15" fillId="0" borderId="0" xfId="0" applyNumberFormat="1" applyFont="1" applyAlignment="1" applyProtection="1">
      <alignment horizontal="center"/>
    </xf>
    <xf numFmtId="0" fontId="14" fillId="0" borderId="0" xfId="0" applyFont="1" applyBorder="1"/>
    <xf numFmtId="0" fontId="17" fillId="0" borderId="0" xfId="3" applyNumberFormat="1" applyFont="1" applyBorder="1" applyAlignment="1">
      <alignment horizontal="left" vertical="center" wrapText="1"/>
    </xf>
    <xf numFmtId="166" fontId="21" fillId="0" borderId="0" xfId="3" applyNumberFormat="1" applyFont="1"/>
    <xf numFmtId="166" fontId="14" fillId="0" borderId="0" xfId="0" applyNumberFormat="1" applyFont="1"/>
    <xf numFmtId="166" fontId="14" fillId="0" borderId="25" xfId="0" applyNumberFormat="1" applyFont="1" applyBorder="1"/>
    <xf numFmtId="166" fontId="14" fillId="0" borderId="0" xfId="0" applyNumberFormat="1" applyFont="1" applyAlignment="1">
      <alignment horizontal="right"/>
    </xf>
    <xf numFmtId="0" fontId="24" fillId="0" borderId="0" xfId="2" applyFont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left" vertical="top"/>
    </xf>
    <xf numFmtId="0" fontId="25" fillId="0" borderId="0" xfId="3" applyFont="1" applyAlignment="1">
      <alignment vertical="center"/>
    </xf>
    <xf numFmtId="0" fontId="9" fillId="2" borderId="14" xfId="4" applyNumberFormat="1" applyFont="1" applyFill="1" applyBorder="1" applyAlignment="1">
      <alignment horizontal="center" vertical="center" wrapText="1"/>
    </xf>
    <xf numFmtId="0" fontId="9" fillId="2" borderId="18" xfId="4" applyNumberFormat="1" applyFont="1" applyFill="1" applyBorder="1" applyAlignment="1">
      <alignment horizontal="center" vertical="center" wrapText="1"/>
    </xf>
    <xf numFmtId="49" fontId="9" fillId="2" borderId="19" xfId="4" applyNumberFormat="1" applyFont="1" applyFill="1" applyBorder="1" applyAlignment="1">
      <alignment horizontal="center" vertical="center" wrapText="1"/>
    </xf>
    <xf numFmtId="3" fontId="9" fillId="2" borderId="14" xfId="4" applyNumberFormat="1" applyFont="1" applyFill="1" applyBorder="1" applyAlignment="1">
      <alignment horizontal="center" vertical="center" wrapText="1"/>
    </xf>
    <xf numFmtId="166" fontId="9" fillId="2" borderId="14" xfId="4" applyNumberFormat="1" applyFont="1" applyFill="1" applyBorder="1" applyAlignment="1">
      <alignment horizontal="center" vertical="center" wrapText="1"/>
    </xf>
    <xf numFmtId="0" fontId="26" fillId="3" borderId="20" xfId="4" applyNumberFormat="1" applyFont="1" applyFill="1" applyBorder="1" applyAlignment="1">
      <alignment horizontal="center" vertical="center" wrapText="1"/>
    </xf>
    <xf numFmtId="0" fontId="26" fillId="3" borderId="15" xfId="4" applyNumberFormat="1" applyFont="1" applyFill="1" applyBorder="1" applyAlignment="1">
      <alignment horizontal="center" vertical="center" wrapText="1"/>
    </xf>
    <xf numFmtId="0" fontId="7" fillId="0" borderId="0" xfId="3" applyFont="1"/>
    <xf numFmtId="0" fontId="8" fillId="3" borderId="24" xfId="4" applyNumberFormat="1" applyFont="1" applyFill="1" applyBorder="1" applyAlignment="1">
      <alignment horizontal="center" vertical="center" wrapText="1"/>
    </xf>
    <xf numFmtId="0" fontId="8" fillId="3" borderId="13" xfId="4" applyNumberFormat="1" applyFont="1" applyFill="1" applyBorder="1" applyAlignment="1">
      <alignment horizontal="center" vertical="center" wrapText="1"/>
    </xf>
    <xf numFmtId="49" fontId="27" fillId="3" borderId="22" xfId="3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horizontal="center" vertical="center" wrapText="1"/>
    </xf>
    <xf numFmtId="49" fontId="27" fillId="3" borderId="5" xfId="3" applyNumberFormat="1" applyFont="1" applyFill="1" applyBorder="1" applyAlignment="1">
      <alignment horizontal="left" vertical="center" wrapText="1"/>
    </xf>
    <xf numFmtId="0" fontId="9" fillId="3" borderId="18" xfId="4" applyNumberFormat="1" applyFont="1" applyFill="1" applyBorder="1" applyAlignment="1">
      <alignment horizontal="center" vertical="center" wrapText="1"/>
    </xf>
    <xf numFmtId="0" fontId="9" fillId="3" borderId="5" xfId="4" applyNumberFormat="1" applyFont="1" applyFill="1" applyBorder="1" applyAlignment="1">
      <alignment horizontal="center" vertical="center" wrapText="1"/>
    </xf>
    <xf numFmtId="49" fontId="9" fillId="3" borderId="19" xfId="3" applyNumberFormat="1" applyFont="1" applyFill="1" applyBorder="1" applyAlignment="1">
      <alignment horizontal="right" vertical="center" wrapText="1" indent="1"/>
    </xf>
    <xf numFmtId="166" fontId="23" fillId="0" borderId="29" xfId="3" applyNumberFormat="1" applyFont="1" applyFill="1" applyBorder="1" applyAlignment="1">
      <alignment horizontal="center" vertical="center"/>
    </xf>
    <xf numFmtId="0" fontId="28" fillId="3" borderId="18" xfId="4" applyNumberFormat="1" applyFont="1" applyFill="1" applyBorder="1" applyAlignment="1">
      <alignment horizontal="center" vertical="center" wrapText="1"/>
    </xf>
    <xf numFmtId="0" fontId="28" fillId="3" borderId="5" xfId="4" applyNumberFormat="1" applyFont="1" applyFill="1" applyBorder="1" applyAlignment="1">
      <alignment horizontal="center" vertical="center" wrapText="1"/>
    </xf>
    <xf numFmtId="49" fontId="28" fillId="3" borderId="5" xfId="3" applyNumberFormat="1" applyFont="1" applyFill="1" applyBorder="1" applyAlignment="1">
      <alignment horizontal="right" vertical="center" wrapText="1" indent="1"/>
    </xf>
    <xf numFmtId="49" fontId="9" fillId="3" borderId="5" xfId="3" applyNumberFormat="1" applyFont="1" applyFill="1" applyBorder="1" applyAlignment="1">
      <alignment horizontal="right" vertical="center" wrapText="1" indent="1"/>
    </xf>
    <xf numFmtId="0" fontId="29" fillId="0" borderId="27" xfId="2" applyFont="1" applyBorder="1" applyAlignment="1">
      <alignment horizontal="right" vertical="center"/>
    </xf>
    <xf numFmtId="0" fontId="29" fillId="0" borderId="27" xfId="2" applyFont="1" applyBorder="1" applyAlignment="1">
      <alignment horizontal="center" vertical="center"/>
    </xf>
    <xf numFmtId="0" fontId="7" fillId="3" borderId="13" xfId="4" applyNumberFormat="1" applyFont="1" applyFill="1" applyBorder="1" applyAlignment="1">
      <alignment horizontal="center" vertical="center" wrapText="1"/>
    </xf>
    <xf numFmtId="0" fontId="8" fillId="3" borderId="20" xfId="4" applyNumberFormat="1" applyFont="1" applyFill="1" applyBorder="1" applyAlignment="1">
      <alignment horizontal="center" vertical="center" wrapText="1"/>
    </xf>
    <xf numFmtId="0" fontId="17" fillId="3" borderId="20" xfId="4" applyNumberFormat="1" applyFont="1" applyFill="1" applyBorder="1" applyAlignment="1">
      <alignment horizontal="center" vertical="center" wrapText="1"/>
    </xf>
    <xf numFmtId="0" fontId="10" fillId="0" borderId="0" xfId="75" applyFont="1" applyAlignment="1">
      <alignment horizontal="left" vertical="center" indent="2"/>
    </xf>
    <xf numFmtId="0" fontId="10" fillId="0" borderId="0" xfId="75" applyFont="1" applyAlignment="1">
      <alignment horizontal="center" vertical="center"/>
    </xf>
    <xf numFmtId="168" fontId="10" fillId="0" borderId="0" xfId="75" applyNumberFormat="1" applyFont="1" applyAlignment="1">
      <alignment horizontal="right" indent="1"/>
    </xf>
    <xf numFmtId="0" fontId="10" fillId="0" borderId="0" xfId="75" applyFont="1"/>
    <xf numFmtId="0" fontId="8" fillId="0" borderId="0" xfId="75" applyFont="1" applyAlignment="1">
      <alignment horizontal="left" indent="1"/>
    </xf>
    <xf numFmtId="0" fontId="10" fillId="0" borderId="0" xfId="75" applyFont="1" applyAlignment="1">
      <alignment horizontal="left" indent="1"/>
    </xf>
    <xf numFmtId="0" fontId="10" fillId="0" borderId="35" xfId="75" applyFont="1" applyBorder="1" applyAlignment="1">
      <alignment horizontal="left" vertical="center" indent="2"/>
    </xf>
    <xf numFmtId="0" fontId="10" fillId="0" borderId="36" xfId="75" applyFont="1" applyBorder="1" applyAlignment="1">
      <alignment horizontal="left" vertical="center" indent="3"/>
    </xf>
    <xf numFmtId="0" fontId="10" fillId="0" borderId="36" xfId="75" applyFont="1" applyBorder="1" applyAlignment="1">
      <alignment horizontal="center" vertical="center"/>
    </xf>
    <xf numFmtId="168" fontId="10" fillId="0" borderId="36" xfId="75" applyNumberFormat="1" applyFont="1" applyBorder="1" applyAlignment="1">
      <alignment horizontal="center" vertical="center"/>
    </xf>
    <xf numFmtId="168" fontId="10" fillId="0" borderId="37" xfId="75" applyNumberFormat="1" applyFont="1" applyBorder="1" applyAlignment="1">
      <alignment horizontal="center" vertical="center"/>
    </xf>
    <xf numFmtId="0" fontId="10" fillId="20" borderId="3" xfId="76" applyNumberFormat="1" applyFont="1" applyFill="1" applyBorder="1" applyAlignment="1">
      <alignment horizontal="left" vertical="center" indent="1"/>
    </xf>
    <xf numFmtId="0" fontId="10" fillId="20" borderId="4" xfId="76" applyNumberFormat="1" applyFont="1" applyFill="1" applyBorder="1" applyAlignment="1">
      <alignment horizontal="left" vertical="center" indent="1"/>
    </xf>
    <xf numFmtId="0" fontId="10" fillId="20" borderId="4" xfId="76" applyNumberFormat="1" applyFont="1" applyFill="1" applyBorder="1" applyAlignment="1">
      <alignment horizontal="center" vertical="center"/>
    </xf>
    <xf numFmtId="168" fontId="10" fillId="0" borderId="33" xfId="75" applyNumberFormat="1" applyFont="1" applyBorder="1" applyAlignment="1">
      <alignment horizontal="right" vertical="center" indent="1"/>
    </xf>
    <xf numFmtId="0" fontId="10" fillId="0" borderId="0" xfId="75" applyFont="1" applyAlignment="1">
      <alignment vertical="center"/>
    </xf>
    <xf numFmtId="0" fontId="10" fillId="20" borderId="1" xfId="76" applyNumberFormat="1" applyFont="1" applyFill="1" applyBorder="1" applyAlignment="1">
      <alignment horizontal="left" vertical="center" indent="1"/>
    </xf>
    <xf numFmtId="0" fontId="10" fillId="20" borderId="2" xfId="76" applyNumberFormat="1" applyFont="1" applyFill="1" applyBorder="1" applyAlignment="1">
      <alignment horizontal="left" vertical="center" indent="1"/>
    </xf>
    <xf numFmtId="0" fontId="10" fillId="20" borderId="2" xfId="76" applyNumberFormat="1" applyFont="1" applyFill="1" applyBorder="1" applyAlignment="1">
      <alignment horizontal="center" vertical="center"/>
    </xf>
    <xf numFmtId="168" fontId="10" fillId="0" borderId="32" xfId="75" applyNumberFormat="1" applyFont="1" applyBorder="1" applyAlignment="1">
      <alignment horizontal="right" vertical="center" indent="1"/>
    </xf>
    <xf numFmtId="0" fontId="10" fillId="20" borderId="31" xfId="76" applyNumberFormat="1" applyFont="1" applyFill="1" applyBorder="1" applyAlignment="1">
      <alignment horizontal="left" vertical="center" indent="1"/>
    </xf>
    <xf numFmtId="0" fontId="10" fillId="20" borderId="30" xfId="76" applyNumberFormat="1" applyFont="1" applyFill="1" applyBorder="1" applyAlignment="1">
      <alignment horizontal="left" vertical="center" indent="1"/>
    </xf>
    <xf numFmtId="0" fontId="10" fillId="20" borderId="30" xfId="76" applyNumberFormat="1" applyFont="1" applyFill="1" applyBorder="1" applyAlignment="1">
      <alignment horizontal="center" vertical="center"/>
    </xf>
    <xf numFmtId="168" fontId="10" fillId="0" borderId="30" xfId="75" applyNumberFormat="1" applyFont="1" applyBorder="1" applyAlignment="1">
      <alignment horizontal="right" vertical="center" indent="1"/>
    </xf>
    <xf numFmtId="168" fontId="10" fillId="0" borderId="38" xfId="75" applyNumberFormat="1" applyFont="1" applyBorder="1" applyAlignment="1">
      <alignment horizontal="right" vertical="center" indent="1"/>
    </xf>
    <xf numFmtId="168" fontId="10" fillId="4" borderId="4" xfId="75" applyNumberFormat="1" applyFont="1" applyFill="1" applyBorder="1" applyAlignment="1" applyProtection="1">
      <alignment horizontal="right" vertical="center" indent="1"/>
      <protection locked="0"/>
    </xf>
    <xf numFmtId="168" fontId="10" fillId="4" borderId="2" xfId="75" applyNumberFormat="1" applyFont="1" applyFill="1" applyBorder="1" applyAlignment="1" applyProtection="1">
      <alignment horizontal="right" vertical="center" indent="1"/>
      <protection locked="0"/>
    </xf>
    <xf numFmtId="165" fontId="17" fillId="4" borderId="21" xfId="5" applyFont="1" applyBorder="1" applyProtection="1">
      <alignment horizontal="center" vertical="center"/>
      <protection hidden="1"/>
    </xf>
    <xf numFmtId="165" fontId="5" fillId="4" borderId="21" xfId="5" applyFont="1" applyBorder="1" applyProtection="1">
      <alignment horizontal="center" vertical="center"/>
      <protection hidden="1"/>
    </xf>
    <xf numFmtId="49" fontId="9" fillId="2" borderId="43" xfId="4" applyNumberFormat="1" applyFont="1" applyFill="1" applyBorder="1" applyAlignment="1">
      <alignment horizontal="center" vertical="center" wrapText="1"/>
    </xf>
    <xf numFmtId="0" fontId="36" fillId="21" borderId="44" xfId="76" applyNumberFormat="1" applyFont="1" applyFill="1" applyBorder="1" applyAlignment="1">
      <alignment horizontal="left" vertical="center" indent="1"/>
    </xf>
    <xf numFmtId="44" fontId="17" fillId="4" borderId="9" xfId="77" applyFont="1" applyFill="1" applyBorder="1" applyAlignment="1" applyProtection="1">
      <alignment horizontal="center" vertical="center"/>
      <protection hidden="1"/>
    </xf>
    <xf numFmtId="44" fontId="17" fillId="4" borderId="20" xfId="77" applyFont="1" applyFill="1" applyBorder="1" applyAlignment="1" applyProtection="1">
      <alignment horizontal="center" vertical="center"/>
      <protection locked="0" hidden="1"/>
    </xf>
    <xf numFmtId="0" fontId="10" fillId="20" borderId="1" xfId="76" applyNumberFormat="1" applyFont="1" applyFill="1" applyBorder="1" applyAlignment="1">
      <alignment horizontal="left" vertical="center" wrapText="1" indent="1"/>
    </xf>
    <xf numFmtId="168" fontId="8" fillId="2" borderId="45" xfId="77" applyNumberFormat="1" applyFont="1" applyFill="1" applyBorder="1" applyAlignment="1">
      <alignment horizontal="right" vertical="center"/>
    </xf>
    <xf numFmtId="3" fontId="9" fillId="2" borderId="14" xfId="4" applyNumberFormat="1" applyFont="1" applyFill="1" applyBorder="1" applyAlignment="1">
      <alignment horizontal="center" vertical="center" textRotation="90" wrapText="1"/>
    </xf>
    <xf numFmtId="0" fontId="17" fillId="3" borderId="24" xfId="4" applyNumberFormat="1" applyFont="1" applyFill="1" applyBorder="1" applyAlignment="1">
      <alignment horizontal="center" vertical="center" wrapText="1"/>
    </xf>
    <xf numFmtId="0" fontId="17" fillId="3" borderId="20" xfId="4" applyNumberFormat="1" applyFont="1" applyFill="1" applyBorder="1" applyAlignment="1">
      <alignment horizontal="center" vertical="center" wrapText="1"/>
    </xf>
    <xf numFmtId="44" fontId="17" fillId="4" borderId="10" xfId="77" applyFont="1" applyFill="1" applyBorder="1" applyAlignment="1" applyProtection="1">
      <alignment horizontal="center" vertical="center"/>
      <protection hidden="1"/>
    </xf>
    <xf numFmtId="44" fontId="17" fillId="4" borderId="10" xfId="77" applyFont="1" applyFill="1" applyBorder="1" applyAlignment="1" applyProtection="1">
      <alignment horizontal="center" vertical="center"/>
      <protection locked="0" hidden="1"/>
    </xf>
    <xf numFmtId="44" fontId="17" fillId="4" borderId="20" xfId="77" applyFont="1" applyFill="1" applyBorder="1" applyAlignment="1" applyProtection="1">
      <alignment horizontal="center" vertical="center"/>
      <protection locked="0" hidden="1"/>
    </xf>
    <xf numFmtId="44" fontId="17" fillId="4" borderId="42" xfId="77" applyFont="1" applyFill="1" applyBorder="1" applyAlignment="1" applyProtection="1">
      <alignment horizontal="center" vertical="center"/>
      <protection locked="0" hidden="1"/>
    </xf>
    <xf numFmtId="44" fontId="17" fillId="4" borderId="42" xfId="77" applyFont="1" applyFill="1" applyBorder="1" applyAlignment="1" applyProtection="1">
      <alignment horizontal="center" vertical="center"/>
      <protection hidden="1"/>
    </xf>
    <xf numFmtId="0" fontId="7" fillId="0" borderId="14" xfId="4" applyNumberFormat="1" applyFont="1" applyFill="1" applyBorder="1" applyAlignment="1">
      <alignment horizontal="center" vertical="center" wrapText="1"/>
    </xf>
    <xf numFmtId="0" fontId="7" fillId="0" borderId="18" xfId="4" applyNumberFormat="1" applyFont="1" applyFill="1" applyBorder="1" applyAlignment="1">
      <alignment horizontal="center" vertical="center" wrapText="1"/>
    </xf>
    <xf numFmtId="49" fontId="27" fillId="0" borderId="19" xfId="3" applyNumberFormat="1" applyFont="1" applyFill="1" applyBorder="1" applyAlignment="1">
      <alignment vertical="center" wrapText="1"/>
    </xf>
    <xf numFmtId="0" fontId="17" fillId="0" borderId="14" xfId="4" applyNumberFormat="1" applyFont="1" applyFill="1" applyBorder="1" applyAlignment="1">
      <alignment horizontal="center" vertical="center" wrapText="1"/>
    </xf>
    <xf numFmtId="44" fontId="17" fillId="0" borderId="14" xfId="77" applyFont="1" applyFill="1" applyBorder="1" applyAlignment="1" applyProtection="1">
      <alignment horizontal="center" vertical="center"/>
      <protection locked="0" hidden="1"/>
    </xf>
    <xf numFmtId="44" fontId="17" fillId="0" borderId="19" xfId="77" applyFont="1" applyFill="1" applyBorder="1" applyAlignment="1" applyProtection="1">
      <alignment horizontal="center" vertical="center"/>
      <protection hidden="1"/>
    </xf>
    <xf numFmtId="0" fontId="3" fillId="0" borderId="0" xfId="3" applyFont="1" applyFill="1"/>
    <xf numFmtId="165" fontId="17" fillId="4" borderId="14" xfId="5" applyFont="1" applyBorder="1" applyProtection="1">
      <alignment horizontal="center" vertical="center"/>
      <protection hidden="1"/>
    </xf>
    <xf numFmtId="0" fontId="23" fillId="0" borderId="0" xfId="2" applyFont="1" applyFill="1" applyAlignment="1">
      <alignment horizontal="left"/>
    </xf>
    <xf numFmtId="0" fontId="23" fillId="0" borderId="0" xfId="2" applyFont="1" applyAlignment="1">
      <alignment horizontal="left" vertical="top" wrapText="1"/>
    </xf>
    <xf numFmtId="0" fontId="16" fillId="0" borderId="5" xfId="2" applyFont="1" applyBorder="1" applyAlignment="1">
      <alignment horizontal="center" vertical="center"/>
    </xf>
    <xf numFmtId="0" fontId="23" fillId="3" borderId="5" xfId="4" applyNumberFormat="1" applyFont="1" applyFill="1" applyBorder="1" applyAlignment="1">
      <alignment horizontal="center" vertical="center" wrapText="1"/>
    </xf>
    <xf numFmtId="0" fontId="23" fillId="3" borderId="19" xfId="4" applyNumberFormat="1" applyFont="1" applyFill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/>
    </xf>
    <xf numFmtId="0" fontId="16" fillId="0" borderId="12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/>
    </xf>
    <xf numFmtId="0" fontId="16" fillId="0" borderId="17" xfId="3" applyFont="1" applyBorder="1" applyAlignment="1">
      <alignment horizontal="center" vertical="center"/>
    </xf>
    <xf numFmtId="0" fontId="24" fillId="3" borderId="5" xfId="4" applyNumberFormat="1" applyFont="1" applyFill="1" applyBorder="1" applyAlignment="1">
      <alignment horizontal="center" vertical="center" wrapText="1"/>
    </xf>
    <xf numFmtId="0" fontId="24" fillId="3" borderId="19" xfId="4" applyNumberFormat="1" applyFont="1" applyFill="1" applyBorder="1" applyAlignment="1">
      <alignment horizontal="center" vertical="center" wrapText="1"/>
    </xf>
    <xf numFmtId="49" fontId="26" fillId="3" borderId="8" xfId="3" applyNumberFormat="1" applyFont="1" applyFill="1" applyBorder="1" applyAlignment="1">
      <alignment vertical="center" wrapText="1"/>
    </xf>
    <xf numFmtId="0" fontId="9" fillId="0" borderId="39" xfId="75" applyFont="1" applyBorder="1" applyAlignment="1">
      <alignment horizontal="center" vertical="center"/>
    </xf>
    <xf numFmtId="0" fontId="9" fillId="0" borderId="40" xfId="75" applyFont="1" applyBorder="1" applyAlignment="1">
      <alignment horizontal="center" vertical="center"/>
    </xf>
    <xf numFmtId="0" fontId="9" fillId="0" borderId="41" xfId="75" applyFont="1" applyBorder="1" applyAlignment="1">
      <alignment horizontal="center" vertical="center"/>
    </xf>
    <xf numFmtId="0" fontId="9" fillId="0" borderId="15" xfId="75" applyFont="1" applyBorder="1" applyAlignment="1">
      <alignment horizontal="center" vertical="center"/>
    </xf>
    <xf numFmtId="0" fontId="9" fillId="0" borderId="8" xfId="75" applyFont="1" applyBorder="1" applyAlignment="1">
      <alignment horizontal="center" vertical="center"/>
    </xf>
    <xf numFmtId="0" fontId="9" fillId="0" borderId="9" xfId="75" applyFont="1" applyBorder="1" applyAlignment="1">
      <alignment horizontal="center" vertical="center"/>
    </xf>
  </cellXfs>
  <cellStyles count="78">
    <cellStyle name="_x000d__x000a_JournalTemplate=C:\COMFO\CTALK\JOURSTD.TPL_x000d__x000a_LbStateAddress=3 3 0 251 1 89 2 311_x000d__x000a_LbStateJou" xfId="8"/>
    <cellStyle name="_x000d__x000a_JournalTemplate=C:\COMFO\CTALK\JOURSTD.TPL_x000d__x000a_LbStateAddress=3 3 0 251 1 89 2 311_x000d__x000a_LbStateJou 2" xfId="9"/>
    <cellStyle name="_x000d__x000a_JournalTemplate=C:\COMFO\CTALK\JOURSTD.TPL_x000d__x000a_LbStateAddress=3 3 0 251 1 89 2 311_x000d__x000a_LbStateJou 3" xfId="10"/>
    <cellStyle name="_x000d__x000a_JournalTemplate=C:\COMFO\CTALK\JOURSTD.TPL_x000d__x000a_LbStateAddress=3 3 0 251 1 89 2 311_x000d__x000a_LbStateJou 3 2" xfId="11"/>
    <cellStyle name="_x000d__x000a_JournalTemplate=C:\COMFO\CTALK\JOURSTD.TPL_x000d__x000a_LbStateAddress=3 3 0 251 1 89 2 311_x000d__x000a_LbStateJou 3_ÜbersichtZusammenfassung" xfId="12"/>
    <cellStyle name="_x000d__x000a_JournalTemplate=C:\COMFO\CTALK\JOURSTD.TPL_x000d__x000a_LbStateAddress=3 3 0 251 1 89 2 311_x000d__x000a_LbStateJou_ÜbersichtZusammenfassung" xfId="13"/>
    <cellStyle name="20% - Akzent1" xfId="14"/>
    <cellStyle name="20% - Akzent1 2" xfId="15"/>
    <cellStyle name="20% - Akzent1_ÜbersichtZusammenfassung" xfId="16"/>
    <cellStyle name="20% - Akzent2" xfId="17"/>
    <cellStyle name="20% - Akzent2 2" xfId="18"/>
    <cellStyle name="20% - Akzent2_ÜbersichtZusammenfassung" xfId="19"/>
    <cellStyle name="20% - Akzent3" xfId="20"/>
    <cellStyle name="20% - Akzent3 2" xfId="21"/>
    <cellStyle name="20% - Akzent3_ÜbersichtZusammenfassung" xfId="22"/>
    <cellStyle name="20% - Akzent4" xfId="23"/>
    <cellStyle name="20% - Akzent4 2" xfId="24"/>
    <cellStyle name="20% - Akzent4_ÜbersichtZusammenfassung" xfId="25"/>
    <cellStyle name="20% - Akzent5" xfId="26"/>
    <cellStyle name="20% - Akzent5 2" xfId="27"/>
    <cellStyle name="20% - Akzent5_ÜbersichtZusammenfassung" xfId="28"/>
    <cellStyle name="20% - Akzent6" xfId="29"/>
    <cellStyle name="20% - Akzent6 2" xfId="30"/>
    <cellStyle name="20% - Akzent6_ÜbersichtZusammenfassung" xfId="31"/>
    <cellStyle name="40% - Akzent1" xfId="32"/>
    <cellStyle name="40% - Akzent1 2" xfId="33"/>
    <cellStyle name="40% - Akzent1_ÜbersichtZusammenfassung" xfId="34"/>
    <cellStyle name="40% - Akzent2" xfId="35"/>
    <cellStyle name="40% - Akzent2 2" xfId="36"/>
    <cellStyle name="40% - Akzent2_ÜbersichtZusammenfassung" xfId="37"/>
    <cellStyle name="40% - Akzent3" xfId="38"/>
    <cellStyle name="40% - Akzent3 2" xfId="39"/>
    <cellStyle name="40% - Akzent3_ÜbersichtZusammenfassung" xfId="40"/>
    <cellStyle name="40% - Akzent4" xfId="41"/>
    <cellStyle name="40% - Akzent4 2" xfId="42"/>
    <cellStyle name="40% - Akzent4_ÜbersichtZusammenfassung" xfId="43"/>
    <cellStyle name="40% - Akzent5" xfId="44"/>
    <cellStyle name="40% - Akzent5 2" xfId="45"/>
    <cellStyle name="40% - Akzent5_ÜbersichtZusammenfassung" xfId="46"/>
    <cellStyle name="40% - Akzent6" xfId="47"/>
    <cellStyle name="40% - Akzent6 2" xfId="48"/>
    <cellStyle name="40% - Akzent6_ÜbersichtZusammenfassung" xfId="49"/>
    <cellStyle name="60% - Akzent1" xfId="50"/>
    <cellStyle name="60% - Akzent2" xfId="51"/>
    <cellStyle name="60% - Akzent3" xfId="52"/>
    <cellStyle name="60% - Akzent4" xfId="53"/>
    <cellStyle name="60% - Akzent5" xfId="54"/>
    <cellStyle name="60% - Akzent6" xfId="55"/>
    <cellStyle name="Century" xfId="5"/>
    <cellStyle name="Euro" xfId="56"/>
    <cellStyle name="Euro 2" xfId="57"/>
    <cellStyle name="Euro 3" xfId="58"/>
    <cellStyle name="Euro 3 2" xfId="59"/>
    <cellStyle name="Hyperlink 2" xfId="60"/>
    <cellStyle name="kleiner Text" xfId="1"/>
    <cellStyle name="Normal" xfId="76"/>
    <cellStyle name="Notiz 2" xfId="61"/>
    <cellStyle name="Notiz 3" xfId="62"/>
    <cellStyle name="Notiz 3 2" xfId="63"/>
    <cellStyle name="Prozent 2" xfId="72"/>
    <cellStyle name="Prozent 3" xfId="74"/>
    <cellStyle name="Standard" xfId="0" builtinId="0"/>
    <cellStyle name="Standard 10" xfId="75"/>
    <cellStyle name="Standard 2" xfId="2"/>
    <cellStyle name="Standard 2 2" xfId="71"/>
    <cellStyle name="Standard 2 3" xfId="7"/>
    <cellStyle name="Standard 3" xfId="3"/>
    <cellStyle name="Standard 3 2" xfId="64"/>
    <cellStyle name="Standard 4" xfId="67"/>
    <cellStyle name="Standard 5" xfId="68"/>
    <cellStyle name="Standard 6" xfId="69"/>
    <cellStyle name="Standard 7" xfId="70"/>
    <cellStyle name="Standard 8" xfId="73"/>
    <cellStyle name="Standard 9" xfId="6"/>
    <cellStyle name="Standard_Tabelle1" xfId="4"/>
    <cellStyle name="Stil 1" xfId="65"/>
    <cellStyle name="text" xfId="66"/>
    <cellStyle name="Währung" xfId="77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99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244231</xdr:colOff>
      <xdr:row>19</xdr:row>
      <xdr:rowOff>48846</xdr:rowOff>
    </xdr:from>
    <xdr:to>
      <xdr:col>9</xdr:col>
      <xdr:colOff>708269</xdr:colOff>
      <xdr:row>22</xdr:row>
      <xdr:rowOff>232019</xdr:rowOff>
    </xdr:to>
    <xdr:sp macro="" textlink="">
      <xdr:nvSpPr>
        <xdr:cNvPr id="2" name="Textfeld 1"/>
        <xdr:cNvSpPr txBox="1"/>
      </xdr:nvSpPr>
      <xdr:spPr>
        <a:xfrm>
          <a:off x="7351346" y="8389327"/>
          <a:ext cx="1978269" cy="1074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400" b="1">
              <a:solidFill>
                <a:srgbClr val="FF0000"/>
              </a:solidFill>
            </a:rPr>
            <a:t>Der</a:t>
          </a:r>
          <a:r>
            <a:rPr lang="de-DE" sz="1400" b="1" baseline="0">
              <a:solidFill>
                <a:srgbClr val="FF0000"/>
              </a:solidFill>
            </a:rPr>
            <a:t> Preis für Gesamtumfang brutto ist in das Angebotsblatt zu übenehmen</a:t>
          </a:r>
          <a:endParaRPr lang="de-DE" sz="14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top-knut\Laptop-Knut-D\CR-Eigene\NEUE%20AUSSCHREIBUNG\SBFDaten\SBF-AUSSCHREIB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daten"/>
      <sheetName val="Zusatz"/>
      <sheetName val="Inhaltsverzeichnis"/>
      <sheetName val="Vorbem.LV"/>
      <sheetName val="Vorbem.ACD"/>
      <sheetName val="Vorbem.UMS,CTI"/>
      <sheetName val="LV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G49"/>
  <sheetViews>
    <sheetView showGridLines="0" topLeftCell="A16" zoomScaleNormal="100" zoomScaleSheetLayoutView="82" workbookViewId="0">
      <selection activeCell="F42" sqref="F41:F42"/>
    </sheetView>
  </sheetViews>
  <sheetFormatPr baseColWidth="10" defaultRowHeight="12.75" x14ac:dyDescent="0.2"/>
  <cols>
    <col min="1" max="1" width="3.75" style="21" customWidth="1"/>
    <col min="2" max="2" width="22.375" style="22" customWidth="1"/>
    <col min="3" max="3" width="43.875" style="8" customWidth="1"/>
    <col min="4" max="4" width="3.5" style="5" customWidth="1"/>
    <col min="5" max="5" width="1.5" style="5" bestFit="1" customWidth="1"/>
    <col min="6" max="6" width="3.875" style="6" customWidth="1"/>
    <col min="7" max="7" width="14.625" style="7" customWidth="1"/>
    <col min="8" max="256" width="11" style="8"/>
    <col min="257" max="257" width="3.75" style="8" customWidth="1"/>
    <col min="258" max="258" width="27.125" style="8" customWidth="1"/>
    <col min="259" max="259" width="35.5" style="8" customWidth="1"/>
    <col min="260" max="260" width="3.5" style="8" customWidth="1"/>
    <col min="261" max="261" width="1.5" style="8" bestFit="1" customWidth="1"/>
    <col min="262" max="262" width="3.875" style="8" customWidth="1"/>
    <col min="263" max="263" width="14.625" style="8" customWidth="1"/>
    <col min="264" max="512" width="11" style="8"/>
    <col min="513" max="513" width="3.75" style="8" customWidth="1"/>
    <col min="514" max="514" width="27.125" style="8" customWidth="1"/>
    <col min="515" max="515" width="35.5" style="8" customWidth="1"/>
    <col min="516" max="516" width="3.5" style="8" customWidth="1"/>
    <col min="517" max="517" width="1.5" style="8" bestFit="1" customWidth="1"/>
    <col min="518" max="518" width="3.875" style="8" customWidth="1"/>
    <col min="519" max="519" width="14.625" style="8" customWidth="1"/>
    <col min="520" max="768" width="11" style="8"/>
    <col min="769" max="769" width="3.75" style="8" customWidth="1"/>
    <col min="770" max="770" width="27.125" style="8" customWidth="1"/>
    <col min="771" max="771" width="35.5" style="8" customWidth="1"/>
    <col min="772" max="772" width="3.5" style="8" customWidth="1"/>
    <col min="773" max="773" width="1.5" style="8" bestFit="1" customWidth="1"/>
    <col min="774" max="774" width="3.875" style="8" customWidth="1"/>
    <col min="775" max="775" width="14.625" style="8" customWidth="1"/>
    <col min="776" max="1024" width="11" style="8"/>
    <col min="1025" max="1025" width="3.75" style="8" customWidth="1"/>
    <col min="1026" max="1026" width="27.125" style="8" customWidth="1"/>
    <col min="1027" max="1027" width="35.5" style="8" customWidth="1"/>
    <col min="1028" max="1028" width="3.5" style="8" customWidth="1"/>
    <col min="1029" max="1029" width="1.5" style="8" bestFit="1" customWidth="1"/>
    <col min="1030" max="1030" width="3.875" style="8" customWidth="1"/>
    <col min="1031" max="1031" width="14.625" style="8" customWidth="1"/>
    <col min="1032" max="1280" width="11" style="8"/>
    <col min="1281" max="1281" width="3.75" style="8" customWidth="1"/>
    <col min="1282" max="1282" width="27.125" style="8" customWidth="1"/>
    <col min="1283" max="1283" width="35.5" style="8" customWidth="1"/>
    <col min="1284" max="1284" width="3.5" style="8" customWidth="1"/>
    <col min="1285" max="1285" width="1.5" style="8" bestFit="1" customWidth="1"/>
    <col min="1286" max="1286" width="3.875" style="8" customWidth="1"/>
    <col min="1287" max="1287" width="14.625" style="8" customWidth="1"/>
    <col min="1288" max="1536" width="11" style="8"/>
    <col min="1537" max="1537" width="3.75" style="8" customWidth="1"/>
    <col min="1538" max="1538" width="27.125" style="8" customWidth="1"/>
    <col min="1539" max="1539" width="35.5" style="8" customWidth="1"/>
    <col min="1540" max="1540" width="3.5" style="8" customWidth="1"/>
    <col min="1541" max="1541" width="1.5" style="8" bestFit="1" customWidth="1"/>
    <col min="1542" max="1542" width="3.875" style="8" customWidth="1"/>
    <col min="1543" max="1543" width="14.625" style="8" customWidth="1"/>
    <col min="1544" max="1792" width="11" style="8"/>
    <col min="1793" max="1793" width="3.75" style="8" customWidth="1"/>
    <col min="1794" max="1794" width="27.125" style="8" customWidth="1"/>
    <col min="1795" max="1795" width="35.5" style="8" customWidth="1"/>
    <col min="1796" max="1796" width="3.5" style="8" customWidth="1"/>
    <col min="1797" max="1797" width="1.5" style="8" bestFit="1" customWidth="1"/>
    <col min="1798" max="1798" width="3.875" style="8" customWidth="1"/>
    <col min="1799" max="1799" width="14.625" style="8" customWidth="1"/>
    <col min="1800" max="2048" width="11" style="8"/>
    <col min="2049" max="2049" width="3.75" style="8" customWidth="1"/>
    <col min="2050" max="2050" width="27.125" style="8" customWidth="1"/>
    <col min="2051" max="2051" width="35.5" style="8" customWidth="1"/>
    <col min="2052" max="2052" width="3.5" style="8" customWidth="1"/>
    <col min="2053" max="2053" width="1.5" style="8" bestFit="1" customWidth="1"/>
    <col min="2054" max="2054" width="3.875" style="8" customWidth="1"/>
    <col min="2055" max="2055" width="14.625" style="8" customWidth="1"/>
    <col min="2056" max="2304" width="11" style="8"/>
    <col min="2305" max="2305" width="3.75" style="8" customWidth="1"/>
    <col min="2306" max="2306" width="27.125" style="8" customWidth="1"/>
    <col min="2307" max="2307" width="35.5" style="8" customWidth="1"/>
    <col min="2308" max="2308" width="3.5" style="8" customWidth="1"/>
    <col min="2309" max="2309" width="1.5" style="8" bestFit="1" customWidth="1"/>
    <col min="2310" max="2310" width="3.875" style="8" customWidth="1"/>
    <col min="2311" max="2311" width="14.625" style="8" customWidth="1"/>
    <col min="2312" max="2560" width="11" style="8"/>
    <col min="2561" max="2561" width="3.75" style="8" customWidth="1"/>
    <col min="2562" max="2562" width="27.125" style="8" customWidth="1"/>
    <col min="2563" max="2563" width="35.5" style="8" customWidth="1"/>
    <col min="2564" max="2564" width="3.5" style="8" customWidth="1"/>
    <col min="2565" max="2565" width="1.5" style="8" bestFit="1" customWidth="1"/>
    <col min="2566" max="2566" width="3.875" style="8" customWidth="1"/>
    <col min="2567" max="2567" width="14.625" style="8" customWidth="1"/>
    <col min="2568" max="2816" width="11" style="8"/>
    <col min="2817" max="2817" width="3.75" style="8" customWidth="1"/>
    <col min="2818" max="2818" width="27.125" style="8" customWidth="1"/>
    <col min="2819" max="2819" width="35.5" style="8" customWidth="1"/>
    <col min="2820" max="2820" width="3.5" style="8" customWidth="1"/>
    <col min="2821" max="2821" width="1.5" style="8" bestFit="1" customWidth="1"/>
    <col min="2822" max="2822" width="3.875" style="8" customWidth="1"/>
    <col min="2823" max="2823" width="14.625" style="8" customWidth="1"/>
    <col min="2824" max="3072" width="11" style="8"/>
    <col min="3073" max="3073" width="3.75" style="8" customWidth="1"/>
    <col min="3074" max="3074" width="27.125" style="8" customWidth="1"/>
    <col min="3075" max="3075" width="35.5" style="8" customWidth="1"/>
    <col min="3076" max="3076" width="3.5" style="8" customWidth="1"/>
    <col min="3077" max="3077" width="1.5" style="8" bestFit="1" customWidth="1"/>
    <col min="3078" max="3078" width="3.875" style="8" customWidth="1"/>
    <col min="3079" max="3079" width="14.625" style="8" customWidth="1"/>
    <col min="3080" max="3328" width="11" style="8"/>
    <col min="3329" max="3329" width="3.75" style="8" customWidth="1"/>
    <col min="3330" max="3330" width="27.125" style="8" customWidth="1"/>
    <col min="3331" max="3331" width="35.5" style="8" customWidth="1"/>
    <col min="3332" max="3332" width="3.5" style="8" customWidth="1"/>
    <col min="3333" max="3333" width="1.5" style="8" bestFit="1" customWidth="1"/>
    <col min="3334" max="3334" width="3.875" style="8" customWidth="1"/>
    <col min="3335" max="3335" width="14.625" style="8" customWidth="1"/>
    <col min="3336" max="3584" width="11" style="8"/>
    <col min="3585" max="3585" width="3.75" style="8" customWidth="1"/>
    <col min="3586" max="3586" width="27.125" style="8" customWidth="1"/>
    <col min="3587" max="3587" width="35.5" style="8" customWidth="1"/>
    <col min="3588" max="3588" width="3.5" style="8" customWidth="1"/>
    <col min="3589" max="3589" width="1.5" style="8" bestFit="1" customWidth="1"/>
    <col min="3590" max="3590" width="3.875" style="8" customWidth="1"/>
    <col min="3591" max="3591" width="14.625" style="8" customWidth="1"/>
    <col min="3592" max="3840" width="11" style="8"/>
    <col min="3841" max="3841" width="3.75" style="8" customWidth="1"/>
    <col min="3842" max="3842" width="27.125" style="8" customWidth="1"/>
    <col min="3843" max="3843" width="35.5" style="8" customWidth="1"/>
    <col min="3844" max="3844" width="3.5" style="8" customWidth="1"/>
    <col min="3845" max="3845" width="1.5" style="8" bestFit="1" customWidth="1"/>
    <col min="3846" max="3846" width="3.875" style="8" customWidth="1"/>
    <col min="3847" max="3847" width="14.625" style="8" customWidth="1"/>
    <col min="3848" max="4096" width="11" style="8"/>
    <col min="4097" max="4097" width="3.75" style="8" customWidth="1"/>
    <col min="4098" max="4098" width="27.125" style="8" customWidth="1"/>
    <col min="4099" max="4099" width="35.5" style="8" customWidth="1"/>
    <col min="4100" max="4100" width="3.5" style="8" customWidth="1"/>
    <col min="4101" max="4101" width="1.5" style="8" bestFit="1" customWidth="1"/>
    <col min="4102" max="4102" width="3.875" style="8" customWidth="1"/>
    <col min="4103" max="4103" width="14.625" style="8" customWidth="1"/>
    <col min="4104" max="4352" width="11" style="8"/>
    <col min="4353" max="4353" width="3.75" style="8" customWidth="1"/>
    <col min="4354" max="4354" width="27.125" style="8" customWidth="1"/>
    <col min="4355" max="4355" width="35.5" style="8" customWidth="1"/>
    <col min="4356" max="4356" width="3.5" style="8" customWidth="1"/>
    <col min="4357" max="4357" width="1.5" style="8" bestFit="1" customWidth="1"/>
    <col min="4358" max="4358" width="3.875" style="8" customWidth="1"/>
    <col min="4359" max="4359" width="14.625" style="8" customWidth="1"/>
    <col min="4360" max="4608" width="11" style="8"/>
    <col min="4609" max="4609" width="3.75" style="8" customWidth="1"/>
    <col min="4610" max="4610" width="27.125" style="8" customWidth="1"/>
    <col min="4611" max="4611" width="35.5" style="8" customWidth="1"/>
    <col min="4612" max="4612" width="3.5" style="8" customWidth="1"/>
    <col min="4613" max="4613" width="1.5" style="8" bestFit="1" customWidth="1"/>
    <col min="4614" max="4614" width="3.875" style="8" customWidth="1"/>
    <col min="4615" max="4615" width="14.625" style="8" customWidth="1"/>
    <col min="4616" max="4864" width="11" style="8"/>
    <col min="4865" max="4865" width="3.75" style="8" customWidth="1"/>
    <col min="4866" max="4866" width="27.125" style="8" customWidth="1"/>
    <col min="4867" max="4867" width="35.5" style="8" customWidth="1"/>
    <col min="4868" max="4868" width="3.5" style="8" customWidth="1"/>
    <col min="4869" max="4869" width="1.5" style="8" bestFit="1" customWidth="1"/>
    <col min="4870" max="4870" width="3.875" style="8" customWidth="1"/>
    <col min="4871" max="4871" width="14.625" style="8" customWidth="1"/>
    <col min="4872" max="5120" width="11" style="8"/>
    <col min="5121" max="5121" width="3.75" style="8" customWidth="1"/>
    <col min="5122" max="5122" width="27.125" style="8" customWidth="1"/>
    <col min="5123" max="5123" width="35.5" style="8" customWidth="1"/>
    <col min="5124" max="5124" width="3.5" style="8" customWidth="1"/>
    <col min="5125" max="5125" width="1.5" style="8" bestFit="1" customWidth="1"/>
    <col min="5126" max="5126" width="3.875" style="8" customWidth="1"/>
    <col min="5127" max="5127" width="14.625" style="8" customWidth="1"/>
    <col min="5128" max="5376" width="11" style="8"/>
    <col min="5377" max="5377" width="3.75" style="8" customWidth="1"/>
    <col min="5378" max="5378" width="27.125" style="8" customWidth="1"/>
    <col min="5379" max="5379" width="35.5" style="8" customWidth="1"/>
    <col min="5380" max="5380" width="3.5" style="8" customWidth="1"/>
    <col min="5381" max="5381" width="1.5" style="8" bestFit="1" customWidth="1"/>
    <col min="5382" max="5382" width="3.875" style="8" customWidth="1"/>
    <col min="5383" max="5383" width="14.625" style="8" customWidth="1"/>
    <col min="5384" max="5632" width="11" style="8"/>
    <col min="5633" max="5633" width="3.75" style="8" customWidth="1"/>
    <col min="5634" max="5634" width="27.125" style="8" customWidth="1"/>
    <col min="5635" max="5635" width="35.5" style="8" customWidth="1"/>
    <col min="5636" max="5636" width="3.5" style="8" customWidth="1"/>
    <col min="5637" max="5637" width="1.5" style="8" bestFit="1" customWidth="1"/>
    <col min="5638" max="5638" width="3.875" style="8" customWidth="1"/>
    <col min="5639" max="5639" width="14.625" style="8" customWidth="1"/>
    <col min="5640" max="5888" width="11" style="8"/>
    <col min="5889" max="5889" width="3.75" style="8" customWidth="1"/>
    <col min="5890" max="5890" width="27.125" style="8" customWidth="1"/>
    <col min="5891" max="5891" width="35.5" style="8" customWidth="1"/>
    <col min="5892" max="5892" width="3.5" style="8" customWidth="1"/>
    <col min="5893" max="5893" width="1.5" style="8" bestFit="1" customWidth="1"/>
    <col min="5894" max="5894" width="3.875" style="8" customWidth="1"/>
    <col min="5895" max="5895" width="14.625" style="8" customWidth="1"/>
    <col min="5896" max="6144" width="11" style="8"/>
    <col min="6145" max="6145" width="3.75" style="8" customWidth="1"/>
    <col min="6146" max="6146" width="27.125" style="8" customWidth="1"/>
    <col min="6147" max="6147" width="35.5" style="8" customWidth="1"/>
    <col min="6148" max="6148" width="3.5" style="8" customWidth="1"/>
    <col min="6149" max="6149" width="1.5" style="8" bestFit="1" customWidth="1"/>
    <col min="6150" max="6150" width="3.875" style="8" customWidth="1"/>
    <col min="6151" max="6151" width="14.625" style="8" customWidth="1"/>
    <col min="6152" max="6400" width="11" style="8"/>
    <col min="6401" max="6401" width="3.75" style="8" customWidth="1"/>
    <col min="6402" max="6402" width="27.125" style="8" customWidth="1"/>
    <col min="6403" max="6403" width="35.5" style="8" customWidth="1"/>
    <col min="6404" max="6404" width="3.5" style="8" customWidth="1"/>
    <col min="6405" max="6405" width="1.5" style="8" bestFit="1" customWidth="1"/>
    <col min="6406" max="6406" width="3.875" style="8" customWidth="1"/>
    <col min="6407" max="6407" width="14.625" style="8" customWidth="1"/>
    <col min="6408" max="6656" width="11" style="8"/>
    <col min="6657" max="6657" width="3.75" style="8" customWidth="1"/>
    <col min="6658" max="6658" width="27.125" style="8" customWidth="1"/>
    <col min="6659" max="6659" width="35.5" style="8" customWidth="1"/>
    <col min="6660" max="6660" width="3.5" style="8" customWidth="1"/>
    <col min="6661" max="6661" width="1.5" style="8" bestFit="1" customWidth="1"/>
    <col min="6662" max="6662" width="3.875" style="8" customWidth="1"/>
    <col min="6663" max="6663" width="14.625" style="8" customWidth="1"/>
    <col min="6664" max="6912" width="11" style="8"/>
    <col min="6913" max="6913" width="3.75" style="8" customWidth="1"/>
    <col min="6914" max="6914" width="27.125" style="8" customWidth="1"/>
    <col min="6915" max="6915" width="35.5" style="8" customWidth="1"/>
    <col min="6916" max="6916" width="3.5" style="8" customWidth="1"/>
    <col min="6917" max="6917" width="1.5" style="8" bestFit="1" customWidth="1"/>
    <col min="6918" max="6918" width="3.875" style="8" customWidth="1"/>
    <col min="6919" max="6919" width="14.625" style="8" customWidth="1"/>
    <col min="6920" max="7168" width="11" style="8"/>
    <col min="7169" max="7169" width="3.75" style="8" customWidth="1"/>
    <col min="7170" max="7170" width="27.125" style="8" customWidth="1"/>
    <col min="7171" max="7171" width="35.5" style="8" customWidth="1"/>
    <col min="7172" max="7172" width="3.5" style="8" customWidth="1"/>
    <col min="7173" max="7173" width="1.5" style="8" bestFit="1" customWidth="1"/>
    <col min="7174" max="7174" width="3.875" style="8" customWidth="1"/>
    <col min="7175" max="7175" width="14.625" style="8" customWidth="1"/>
    <col min="7176" max="7424" width="11" style="8"/>
    <col min="7425" max="7425" width="3.75" style="8" customWidth="1"/>
    <col min="7426" max="7426" width="27.125" style="8" customWidth="1"/>
    <col min="7427" max="7427" width="35.5" style="8" customWidth="1"/>
    <col min="7428" max="7428" width="3.5" style="8" customWidth="1"/>
    <col min="7429" max="7429" width="1.5" style="8" bestFit="1" customWidth="1"/>
    <col min="7430" max="7430" width="3.875" style="8" customWidth="1"/>
    <col min="7431" max="7431" width="14.625" style="8" customWidth="1"/>
    <col min="7432" max="7680" width="11" style="8"/>
    <col min="7681" max="7681" width="3.75" style="8" customWidth="1"/>
    <col min="7682" max="7682" width="27.125" style="8" customWidth="1"/>
    <col min="7683" max="7683" width="35.5" style="8" customWidth="1"/>
    <col min="7684" max="7684" width="3.5" style="8" customWidth="1"/>
    <col min="7685" max="7685" width="1.5" style="8" bestFit="1" customWidth="1"/>
    <col min="7686" max="7686" width="3.875" style="8" customWidth="1"/>
    <col min="7687" max="7687" width="14.625" style="8" customWidth="1"/>
    <col min="7688" max="7936" width="11" style="8"/>
    <col min="7937" max="7937" width="3.75" style="8" customWidth="1"/>
    <col min="7938" max="7938" width="27.125" style="8" customWidth="1"/>
    <col min="7939" max="7939" width="35.5" style="8" customWidth="1"/>
    <col min="7940" max="7940" width="3.5" style="8" customWidth="1"/>
    <col min="7941" max="7941" width="1.5" style="8" bestFit="1" customWidth="1"/>
    <col min="7942" max="7942" width="3.875" style="8" customWidth="1"/>
    <col min="7943" max="7943" width="14.625" style="8" customWidth="1"/>
    <col min="7944" max="8192" width="11" style="8"/>
    <col min="8193" max="8193" width="3.75" style="8" customWidth="1"/>
    <col min="8194" max="8194" width="27.125" style="8" customWidth="1"/>
    <col min="8195" max="8195" width="35.5" style="8" customWidth="1"/>
    <col min="8196" max="8196" width="3.5" style="8" customWidth="1"/>
    <col min="8197" max="8197" width="1.5" style="8" bestFit="1" customWidth="1"/>
    <col min="8198" max="8198" width="3.875" style="8" customWidth="1"/>
    <col min="8199" max="8199" width="14.625" style="8" customWidth="1"/>
    <col min="8200" max="8448" width="11" style="8"/>
    <col min="8449" max="8449" width="3.75" style="8" customWidth="1"/>
    <col min="8450" max="8450" width="27.125" style="8" customWidth="1"/>
    <col min="8451" max="8451" width="35.5" style="8" customWidth="1"/>
    <col min="8452" max="8452" width="3.5" style="8" customWidth="1"/>
    <col min="8453" max="8453" width="1.5" style="8" bestFit="1" customWidth="1"/>
    <col min="8454" max="8454" width="3.875" style="8" customWidth="1"/>
    <col min="8455" max="8455" width="14.625" style="8" customWidth="1"/>
    <col min="8456" max="8704" width="11" style="8"/>
    <col min="8705" max="8705" width="3.75" style="8" customWidth="1"/>
    <col min="8706" max="8706" width="27.125" style="8" customWidth="1"/>
    <col min="8707" max="8707" width="35.5" style="8" customWidth="1"/>
    <col min="8708" max="8708" width="3.5" style="8" customWidth="1"/>
    <col min="8709" max="8709" width="1.5" style="8" bestFit="1" customWidth="1"/>
    <col min="8710" max="8710" width="3.875" style="8" customWidth="1"/>
    <col min="8711" max="8711" width="14.625" style="8" customWidth="1"/>
    <col min="8712" max="8960" width="11" style="8"/>
    <col min="8961" max="8961" width="3.75" style="8" customWidth="1"/>
    <col min="8962" max="8962" width="27.125" style="8" customWidth="1"/>
    <col min="8963" max="8963" width="35.5" style="8" customWidth="1"/>
    <col min="8964" max="8964" width="3.5" style="8" customWidth="1"/>
    <col min="8965" max="8965" width="1.5" style="8" bestFit="1" customWidth="1"/>
    <col min="8966" max="8966" width="3.875" style="8" customWidth="1"/>
    <col min="8967" max="8967" width="14.625" style="8" customWidth="1"/>
    <col min="8968" max="9216" width="11" style="8"/>
    <col min="9217" max="9217" width="3.75" style="8" customWidth="1"/>
    <col min="9218" max="9218" width="27.125" style="8" customWidth="1"/>
    <col min="9219" max="9219" width="35.5" style="8" customWidth="1"/>
    <col min="9220" max="9220" width="3.5" style="8" customWidth="1"/>
    <col min="9221" max="9221" width="1.5" style="8" bestFit="1" customWidth="1"/>
    <col min="9222" max="9222" width="3.875" style="8" customWidth="1"/>
    <col min="9223" max="9223" width="14.625" style="8" customWidth="1"/>
    <col min="9224" max="9472" width="11" style="8"/>
    <col min="9473" max="9473" width="3.75" style="8" customWidth="1"/>
    <col min="9474" max="9474" width="27.125" style="8" customWidth="1"/>
    <col min="9475" max="9475" width="35.5" style="8" customWidth="1"/>
    <col min="9476" max="9476" width="3.5" style="8" customWidth="1"/>
    <col min="9477" max="9477" width="1.5" style="8" bestFit="1" customWidth="1"/>
    <col min="9478" max="9478" width="3.875" style="8" customWidth="1"/>
    <col min="9479" max="9479" width="14.625" style="8" customWidth="1"/>
    <col min="9480" max="9728" width="11" style="8"/>
    <col min="9729" max="9729" width="3.75" style="8" customWidth="1"/>
    <col min="9730" max="9730" width="27.125" style="8" customWidth="1"/>
    <col min="9731" max="9731" width="35.5" style="8" customWidth="1"/>
    <col min="9732" max="9732" width="3.5" style="8" customWidth="1"/>
    <col min="9733" max="9733" width="1.5" style="8" bestFit="1" customWidth="1"/>
    <col min="9734" max="9734" width="3.875" style="8" customWidth="1"/>
    <col min="9735" max="9735" width="14.625" style="8" customWidth="1"/>
    <col min="9736" max="9984" width="11" style="8"/>
    <col min="9985" max="9985" width="3.75" style="8" customWidth="1"/>
    <col min="9986" max="9986" width="27.125" style="8" customWidth="1"/>
    <col min="9987" max="9987" width="35.5" style="8" customWidth="1"/>
    <col min="9988" max="9988" width="3.5" style="8" customWidth="1"/>
    <col min="9989" max="9989" width="1.5" style="8" bestFit="1" customWidth="1"/>
    <col min="9990" max="9990" width="3.875" style="8" customWidth="1"/>
    <col min="9991" max="9991" width="14.625" style="8" customWidth="1"/>
    <col min="9992" max="10240" width="11" style="8"/>
    <col min="10241" max="10241" width="3.75" style="8" customWidth="1"/>
    <col min="10242" max="10242" width="27.125" style="8" customWidth="1"/>
    <col min="10243" max="10243" width="35.5" style="8" customWidth="1"/>
    <col min="10244" max="10244" width="3.5" style="8" customWidth="1"/>
    <col min="10245" max="10245" width="1.5" style="8" bestFit="1" customWidth="1"/>
    <col min="10246" max="10246" width="3.875" style="8" customWidth="1"/>
    <col min="10247" max="10247" width="14.625" style="8" customWidth="1"/>
    <col min="10248" max="10496" width="11" style="8"/>
    <col min="10497" max="10497" width="3.75" style="8" customWidth="1"/>
    <col min="10498" max="10498" width="27.125" style="8" customWidth="1"/>
    <col min="10499" max="10499" width="35.5" style="8" customWidth="1"/>
    <col min="10500" max="10500" width="3.5" style="8" customWidth="1"/>
    <col min="10501" max="10501" width="1.5" style="8" bestFit="1" customWidth="1"/>
    <col min="10502" max="10502" width="3.875" style="8" customWidth="1"/>
    <col min="10503" max="10503" width="14.625" style="8" customWidth="1"/>
    <col min="10504" max="10752" width="11" style="8"/>
    <col min="10753" max="10753" width="3.75" style="8" customWidth="1"/>
    <col min="10754" max="10754" width="27.125" style="8" customWidth="1"/>
    <col min="10755" max="10755" width="35.5" style="8" customWidth="1"/>
    <col min="10756" max="10756" width="3.5" style="8" customWidth="1"/>
    <col min="10757" max="10757" width="1.5" style="8" bestFit="1" customWidth="1"/>
    <col min="10758" max="10758" width="3.875" style="8" customWidth="1"/>
    <col min="10759" max="10759" width="14.625" style="8" customWidth="1"/>
    <col min="10760" max="11008" width="11" style="8"/>
    <col min="11009" max="11009" width="3.75" style="8" customWidth="1"/>
    <col min="11010" max="11010" width="27.125" style="8" customWidth="1"/>
    <col min="11011" max="11011" width="35.5" style="8" customWidth="1"/>
    <col min="11012" max="11012" width="3.5" style="8" customWidth="1"/>
    <col min="11013" max="11013" width="1.5" style="8" bestFit="1" customWidth="1"/>
    <col min="11014" max="11014" width="3.875" style="8" customWidth="1"/>
    <col min="11015" max="11015" width="14.625" style="8" customWidth="1"/>
    <col min="11016" max="11264" width="11" style="8"/>
    <col min="11265" max="11265" width="3.75" style="8" customWidth="1"/>
    <col min="11266" max="11266" width="27.125" style="8" customWidth="1"/>
    <col min="11267" max="11267" width="35.5" style="8" customWidth="1"/>
    <col min="11268" max="11268" width="3.5" style="8" customWidth="1"/>
    <col min="11269" max="11269" width="1.5" style="8" bestFit="1" customWidth="1"/>
    <col min="11270" max="11270" width="3.875" style="8" customWidth="1"/>
    <col min="11271" max="11271" width="14.625" style="8" customWidth="1"/>
    <col min="11272" max="11520" width="11" style="8"/>
    <col min="11521" max="11521" width="3.75" style="8" customWidth="1"/>
    <col min="11522" max="11522" width="27.125" style="8" customWidth="1"/>
    <col min="11523" max="11523" width="35.5" style="8" customWidth="1"/>
    <col min="11524" max="11524" width="3.5" style="8" customWidth="1"/>
    <col min="11525" max="11525" width="1.5" style="8" bestFit="1" customWidth="1"/>
    <col min="11526" max="11526" width="3.875" style="8" customWidth="1"/>
    <col min="11527" max="11527" width="14.625" style="8" customWidth="1"/>
    <col min="11528" max="11776" width="11" style="8"/>
    <col min="11777" max="11777" width="3.75" style="8" customWidth="1"/>
    <col min="11778" max="11778" width="27.125" style="8" customWidth="1"/>
    <col min="11779" max="11779" width="35.5" style="8" customWidth="1"/>
    <col min="11780" max="11780" width="3.5" style="8" customWidth="1"/>
    <col min="11781" max="11781" width="1.5" style="8" bestFit="1" customWidth="1"/>
    <col min="11782" max="11782" width="3.875" style="8" customWidth="1"/>
    <col min="11783" max="11783" width="14.625" style="8" customWidth="1"/>
    <col min="11784" max="12032" width="11" style="8"/>
    <col min="12033" max="12033" width="3.75" style="8" customWidth="1"/>
    <col min="12034" max="12034" width="27.125" style="8" customWidth="1"/>
    <col min="12035" max="12035" width="35.5" style="8" customWidth="1"/>
    <col min="12036" max="12036" width="3.5" style="8" customWidth="1"/>
    <col min="12037" max="12037" width="1.5" style="8" bestFit="1" customWidth="1"/>
    <col min="12038" max="12038" width="3.875" style="8" customWidth="1"/>
    <col min="12039" max="12039" width="14.625" style="8" customWidth="1"/>
    <col min="12040" max="12288" width="11" style="8"/>
    <col min="12289" max="12289" width="3.75" style="8" customWidth="1"/>
    <col min="12290" max="12290" width="27.125" style="8" customWidth="1"/>
    <col min="12291" max="12291" width="35.5" style="8" customWidth="1"/>
    <col min="12292" max="12292" width="3.5" style="8" customWidth="1"/>
    <col min="12293" max="12293" width="1.5" style="8" bestFit="1" customWidth="1"/>
    <col min="12294" max="12294" width="3.875" style="8" customWidth="1"/>
    <col min="12295" max="12295" width="14.625" style="8" customWidth="1"/>
    <col min="12296" max="12544" width="11" style="8"/>
    <col min="12545" max="12545" width="3.75" style="8" customWidth="1"/>
    <col min="12546" max="12546" width="27.125" style="8" customWidth="1"/>
    <col min="12547" max="12547" width="35.5" style="8" customWidth="1"/>
    <col min="12548" max="12548" width="3.5" style="8" customWidth="1"/>
    <col min="12549" max="12549" width="1.5" style="8" bestFit="1" customWidth="1"/>
    <col min="12550" max="12550" width="3.875" style="8" customWidth="1"/>
    <col min="12551" max="12551" width="14.625" style="8" customWidth="1"/>
    <col min="12552" max="12800" width="11" style="8"/>
    <col min="12801" max="12801" width="3.75" style="8" customWidth="1"/>
    <col min="12802" max="12802" width="27.125" style="8" customWidth="1"/>
    <col min="12803" max="12803" width="35.5" style="8" customWidth="1"/>
    <col min="12804" max="12804" width="3.5" style="8" customWidth="1"/>
    <col min="12805" max="12805" width="1.5" style="8" bestFit="1" customWidth="1"/>
    <col min="12806" max="12806" width="3.875" style="8" customWidth="1"/>
    <col min="12807" max="12807" width="14.625" style="8" customWidth="1"/>
    <col min="12808" max="13056" width="11" style="8"/>
    <col min="13057" max="13057" width="3.75" style="8" customWidth="1"/>
    <col min="13058" max="13058" width="27.125" style="8" customWidth="1"/>
    <col min="13059" max="13059" width="35.5" style="8" customWidth="1"/>
    <col min="13060" max="13060" width="3.5" style="8" customWidth="1"/>
    <col min="13061" max="13061" width="1.5" style="8" bestFit="1" customWidth="1"/>
    <col min="13062" max="13062" width="3.875" style="8" customWidth="1"/>
    <col min="13063" max="13063" width="14.625" style="8" customWidth="1"/>
    <col min="13064" max="13312" width="11" style="8"/>
    <col min="13313" max="13313" width="3.75" style="8" customWidth="1"/>
    <col min="13314" max="13314" width="27.125" style="8" customWidth="1"/>
    <col min="13315" max="13315" width="35.5" style="8" customWidth="1"/>
    <col min="13316" max="13316" width="3.5" style="8" customWidth="1"/>
    <col min="13317" max="13317" width="1.5" style="8" bestFit="1" customWidth="1"/>
    <col min="13318" max="13318" width="3.875" style="8" customWidth="1"/>
    <col min="13319" max="13319" width="14.625" style="8" customWidth="1"/>
    <col min="13320" max="13568" width="11" style="8"/>
    <col min="13569" max="13569" width="3.75" style="8" customWidth="1"/>
    <col min="13570" max="13570" width="27.125" style="8" customWidth="1"/>
    <col min="13571" max="13571" width="35.5" style="8" customWidth="1"/>
    <col min="13572" max="13572" width="3.5" style="8" customWidth="1"/>
    <col min="13573" max="13573" width="1.5" style="8" bestFit="1" customWidth="1"/>
    <col min="13574" max="13574" width="3.875" style="8" customWidth="1"/>
    <col min="13575" max="13575" width="14.625" style="8" customWidth="1"/>
    <col min="13576" max="13824" width="11" style="8"/>
    <col min="13825" max="13825" width="3.75" style="8" customWidth="1"/>
    <col min="13826" max="13826" width="27.125" style="8" customWidth="1"/>
    <col min="13827" max="13827" width="35.5" style="8" customWidth="1"/>
    <col min="13828" max="13828" width="3.5" style="8" customWidth="1"/>
    <col min="13829" max="13829" width="1.5" style="8" bestFit="1" customWidth="1"/>
    <col min="13830" max="13830" width="3.875" style="8" customWidth="1"/>
    <col min="13831" max="13831" width="14.625" style="8" customWidth="1"/>
    <col min="13832" max="14080" width="11" style="8"/>
    <col min="14081" max="14081" width="3.75" style="8" customWidth="1"/>
    <col min="14082" max="14082" width="27.125" style="8" customWidth="1"/>
    <col min="14083" max="14083" width="35.5" style="8" customWidth="1"/>
    <col min="14084" max="14084" width="3.5" style="8" customWidth="1"/>
    <col min="14085" max="14085" width="1.5" style="8" bestFit="1" customWidth="1"/>
    <col min="14086" max="14086" width="3.875" style="8" customWidth="1"/>
    <col min="14087" max="14087" width="14.625" style="8" customWidth="1"/>
    <col min="14088" max="14336" width="11" style="8"/>
    <col min="14337" max="14337" width="3.75" style="8" customWidth="1"/>
    <col min="14338" max="14338" width="27.125" style="8" customWidth="1"/>
    <col min="14339" max="14339" width="35.5" style="8" customWidth="1"/>
    <col min="14340" max="14340" width="3.5" style="8" customWidth="1"/>
    <col min="14341" max="14341" width="1.5" style="8" bestFit="1" customWidth="1"/>
    <col min="14342" max="14342" width="3.875" style="8" customWidth="1"/>
    <col min="14343" max="14343" width="14.625" style="8" customWidth="1"/>
    <col min="14344" max="14592" width="11" style="8"/>
    <col min="14593" max="14593" width="3.75" style="8" customWidth="1"/>
    <col min="14594" max="14594" width="27.125" style="8" customWidth="1"/>
    <col min="14595" max="14595" width="35.5" style="8" customWidth="1"/>
    <col min="14596" max="14596" width="3.5" style="8" customWidth="1"/>
    <col min="14597" max="14597" width="1.5" style="8" bestFit="1" customWidth="1"/>
    <col min="14598" max="14598" width="3.875" style="8" customWidth="1"/>
    <col min="14599" max="14599" width="14.625" style="8" customWidth="1"/>
    <col min="14600" max="14848" width="11" style="8"/>
    <col min="14849" max="14849" width="3.75" style="8" customWidth="1"/>
    <col min="14850" max="14850" width="27.125" style="8" customWidth="1"/>
    <col min="14851" max="14851" width="35.5" style="8" customWidth="1"/>
    <col min="14852" max="14852" width="3.5" style="8" customWidth="1"/>
    <col min="14853" max="14853" width="1.5" style="8" bestFit="1" customWidth="1"/>
    <col min="14854" max="14854" width="3.875" style="8" customWidth="1"/>
    <col min="14855" max="14855" width="14.625" style="8" customWidth="1"/>
    <col min="14856" max="15104" width="11" style="8"/>
    <col min="15105" max="15105" width="3.75" style="8" customWidth="1"/>
    <col min="15106" max="15106" width="27.125" style="8" customWidth="1"/>
    <col min="15107" max="15107" width="35.5" style="8" customWidth="1"/>
    <col min="15108" max="15108" width="3.5" style="8" customWidth="1"/>
    <col min="15109" max="15109" width="1.5" style="8" bestFit="1" customWidth="1"/>
    <col min="15110" max="15110" width="3.875" style="8" customWidth="1"/>
    <col min="15111" max="15111" width="14.625" style="8" customWidth="1"/>
    <col min="15112" max="15360" width="11" style="8"/>
    <col min="15361" max="15361" width="3.75" style="8" customWidth="1"/>
    <col min="15362" max="15362" width="27.125" style="8" customWidth="1"/>
    <col min="15363" max="15363" width="35.5" style="8" customWidth="1"/>
    <col min="15364" max="15364" width="3.5" style="8" customWidth="1"/>
    <col min="15365" max="15365" width="1.5" style="8" bestFit="1" customWidth="1"/>
    <col min="15366" max="15366" width="3.875" style="8" customWidth="1"/>
    <col min="15367" max="15367" width="14.625" style="8" customWidth="1"/>
    <col min="15368" max="15616" width="11" style="8"/>
    <col min="15617" max="15617" width="3.75" style="8" customWidth="1"/>
    <col min="15618" max="15618" width="27.125" style="8" customWidth="1"/>
    <col min="15619" max="15619" width="35.5" style="8" customWidth="1"/>
    <col min="15620" max="15620" width="3.5" style="8" customWidth="1"/>
    <col min="15621" max="15621" width="1.5" style="8" bestFit="1" customWidth="1"/>
    <col min="15622" max="15622" width="3.875" style="8" customWidth="1"/>
    <col min="15623" max="15623" width="14.625" style="8" customWidth="1"/>
    <col min="15624" max="15872" width="11" style="8"/>
    <col min="15873" max="15873" width="3.75" style="8" customWidth="1"/>
    <col min="15874" max="15874" width="27.125" style="8" customWidth="1"/>
    <col min="15875" max="15875" width="35.5" style="8" customWidth="1"/>
    <col min="15876" max="15876" width="3.5" style="8" customWidth="1"/>
    <col min="15877" max="15877" width="1.5" style="8" bestFit="1" customWidth="1"/>
    <col min="15878" max="15878" width="3.875" style="8" customWidth="1"/>
    <col min="15879" max="15879" width="14.625" style="8" customWidth="1"/>
    <col min="15880" max="16128" width="11" style="8"/>
    <col min="16129" max="16129" width="3.75" style="8" customWidth="1"/>
    <col min="16130" max="16130" width="27.125" style="8" customWidth="1"/>
    <col min="16131" max="16131" width="35.5" style="8" customWidth="1"/>
    <col min="16132" max="16132" width="3.5" style="8" customWidth="1"/>
    <col min="16133" max="16133" width="1.5" style="8" bestFit="1" customWidth="1"/>
    <col min="16134" max="16134" width="3.875" style="8" customWidth="1"/>
    <col min="16135" max="16135" width="14.625" style="8" customWidth="1"/>
    <col min="16136" max="16384" width="11" style="8"/>
  </cols>
  <sheetData>
    <row r="1" spans="1:7" ht="7.9" customHeight="1" x14ac:dyDescent="0.2">
      <c r="A1" s="2"/>
      <c r="B1" s="3"/>
      <c r="C1" s="4"/>
    </row>
    <row r="2" spans="1:7" s="14" customFormat="1" ht="22.15" customHeight="1" x14ac:dyDescent="0.25">
      <c r="A2" s="9"/>
      <c r="B2" s="10"/>
      <c r="C2" s="9"/>
      <c r="D2" s="11"/>
      <c r="E2" s="11"/>
      <c r="F2" s="12"/>
      <c r="G2" s="13"/>
    </row>
    <row r="3" spans="1:7" s="20" customFormat="1" ht="29.45" customHeight="1" x14ac:dyDescent="0.25">
      <c r="A3" s="15"/>
      <c r="B3" s="16"/>
      <c r="C3" s="15"/>
      <c r="D3" s="17"/>
      <c r="E3" s="17"/>
      <c r="F3" s="18"/>
      <c r="G3" s="19"/>
    </row>
    <row r="4" spans="1:7" ht="45.75" customHeight="1" x14ac:dyDescent="0.2"/>
    <row r="5" spans="1:7" s="27" customFormat="1" ht="33" customHeight="1" x14ac:dyDescent="0.25">
      <c r="A5" s="23"/>
      <c r="B5" s="156" t="s">
        <v>86</v>
      </c>
      <c r="C5" s="156"/>
      <c r="D5" s="24"/>
      <c r="E5" s="24"/>
      <c r="F5" s="25"/>
      <c r="G5" s="26"/>
    </row>
    <row r="6" spans="1:7" ht="26.25" customHeight="1" x14ac:dyDescent="0.2">
      <c r="B6" s="28"/>
    </row>
    <row r="7" spans="1:7" ht="26.25" customHeight="1" x14ac:dyDescent="0.2">
      <c r="B7" s="28"/>
    </row>
    <row r="8" spans="1:7" s="29" customFormat="1" ht="18" x14ac:dyDescent="0.25">
      <c r="B8" s="74" t="s">
        <v>0</v>
      </c>
      <c r="C8" s="154" t="s">
        <v>70</v>
      </c>
      <c r="D8" s="154"/>
      <c r="E8" s="154"/>
      <c r="F8" s="154"/>
    </row>
    <row r="9" spans="1:7" s="29" customFormat="1" ht="26.25" customHeight="1" x14ac:dyDescent="0.25">
      <c r="B9" s="74"/>
      <c r="C9" s="73"/>
      <c r="D9" s="73"/>
      <c r="E9" s="73"/>
      <c r="F9" s="73"/>
    </row>
    <row r="10" spans="1:7" s="29" customFormat="1" ht="26.25" customHeight="1" x14ac:dyDescent="0.25">
      <c r="B10" s="74"/>
      <c r="C10" s="73"/>
      <c r="D10" s="73"/>
      <c r="E10" s="73"/>
      <c r="F10" s="73"/>
    </row>
    <row r="11" spans="1:7" s="29" customFormat="1" ht="73.5" customHeight="1" x14ac:dyDescent="0.2">
      <c r="B11" s="75" t="s">
        <v>1</v>
      </c>
      <c r="C11" s="155" t="s">
        <v>71</v>
      </c>
      <c r="D11" s="155"/>
      <c r="E11" s="155"/>
      <c r="F11" s="155"/>
    </row>
    <row r="12" spans="1:7" x14ac:dyDescent="0.2">
      <c r="A12" s="8"/>
      <c r="B12" s="30"/>
      <c r="D12" s="31"/>
      <c r="E12" s="8"/>
      <c r="F12" s="8"/>
      <c r="G12" s="8"/>
    </row>
    <row r="13" spans="1:7" ht="28.5" customHeight="1" x14ac:dyDescent="0.2">
      <c r="A13" s="8"/>
      <c r="B13" s="30"/>
      <c r="D13" s="31"/>
      <c r="E13" s="8"/>
      <c r="F13" s="8"/>
      <c r="G13" s="8"/>
    </row>
    <row r="14" spans="1:7" x14ac:dyDescent="0.2">
      <c r="B14" s="28"/>
    </row>
    <row r="15" spans="1:7" x14ac:dyDescent="0.2">
      <c r="B15" s="28"/>
    </row>
    <row r="16" spans="1:7" x14ac:dyDescent="0.2">
      <c r="B16" s="28"/>
    </row>
    <row r="17" spans="1:7" ht="23.25" x14ac:dyDescent="0.35">
      <c r="B17" s="32" t="str">
        <f ca="1">MID(CELL("Dateiname",A1),FIND("]",CELL("Dateiname",A1))+1,30)</f>
        <v>Gliederung</v>
      </c>
    </row>
    <row r="18" spans="1:7" ht="20.25" x14ac:dyDescent="0.3">
      <c r="B18" s="33"/>
      <c r="G18" s="7" t="s">
        <v>2</v>
      </c>
    </row>
    <row r="19" spans="1:7" x14ac:dyDescent="0.2">
      <c r="B19" s="28"/>
    </row>
    <row r="20" spans="1:7" s="27" customFormat="1" ht="25.9" customHeight="1" x14ac:dyDescent="0.25">
      <c r="A20" s="34" t="s">
        <v>3</v>
      </c>
      <c r="B20" s="35" t="s">
        <v>13</v>
      </c>
      <c r="C20" s="36"/>
      <c r="D20" s="37">
        <v>1</v>
      </c>
      <c r="E20" s="38" t="s">
        <v>4</v>
      </c>
      <c r="F20" s="39">
        <f>G20</f>
        <v>10</v>
      </c>
      <c r="G20" s="26">
        <v>10</v>
      </c>
    </row>
    <row r="21" spans="1:7" s="27" customFormat="1" ht="25.9" customHeight="1" x14ac:dyDescent="0.25">
      <c r="A21" s="34" t="s">
        <v>5</v>
      </c>
      <c r="B21" s="35" t="s">
        <v>83</v>
      </c>
      <c r="C21" s="36"/>
      <c r="D21" s="98" t="e">
        <f>#REF!+1</f>
        <v>#REF!</v>
      </c>
      <c r="E21" s="99" t="s">
        <v>4</v>
      </c>
      <c r="F21" s="41">
        <f>SUM(G$20:G21)</f>
        <v>17</v>
      </c>
      <c r="G21" s="26">
        <v>7</v>
      </c>
    </row>
    <row r="22" spans="1:7" s="27" customFormat="1" ht="25.9" customHeight="1" x14ac:dyDescent="0.25">
      <c r="A22" s="34" t="s">
        <v>6</v>
      </c>
      <c r="B22" s="35" t="s">
        <v>82</v>
      </c>
      <c r="C22" s="36"/>
      <c r="D22" s="40">
        <f>F21+1</f>
        <v>18</v>
      </c>
      <c r="E22" s="38" t="s">
        <v>4</v>
      </c>
      <c r="F22" s="41">
        <f>SUM(G$20:G22)</f>
        <v>20</v>
      </c>
      <c r="G22" s="26">
        <v>3</v>
      </c>
    </row>
    <row r="23" spans="1:7" s="27" customFormat="1" ht="25.9" customHeight="1" x14ac:dyDescent="0.25">
      <c r="A23" s="34" t="s">
        <v>51</v>
      </c>
      <c r="B23" s="35" t="s">
        <v>81</v>
      </c>
      <c r="C23" s="36"/>
      <c r="D23" s="98">
        <f>F22+1</f>
        <v>21</v>
      </c>
      <c r="E23" s="99" t="s">
        <v>4</v>
      </c>
      <c r="F23" s="41">
        <f>SUM(G$20:G23)</f>
        <v>21</v>
      </c>
      <c r="G23" s="26">
        <v>1</v>
      </c>
    </row>
    <row r="24" spans="1:7" s="27" customFormat="1" ht="25.9" customHeight="1" x14ac:dyDescent="0.25">
      <c r="A24" s="34" t="s">
        <v>7</v>
      </c>
      <c r="B24" s="35" t="s">
        <v>87</v>
      </c>
      <c r="C24" s="36"/>
      <c r="D24" s="40">
        <f>F23+1</f>
        <v>22</v>
      </c>
      <c r="E24" s="38" t="s">
        <v>4</v>
      </c>
      <c r="F24" s="41">
        <f>SUM(G$20:G24)</f>
        <v>23</v>
      </c>
      <c r="G24" s="26">
        <v>2</v>
      </c>
    </row>
    <row r="25" spans="1:7" s="27" customFormat="1" ht="25.9" customHeight="1" x14ac:dyDescent="0.25">
      <c r="A25" s="34" t="s">
        <v>65</v>
      </c>
      <c r="B25" s="35" t="s">
        <v>14</v>
      </c>
      <c r="C25" s="36"/>
      <c r="D25" s="98">
        <f>F24+1</f>
        <v>24</v>
      </c>
      <c r="E25" s="99" t="s">
        <v>4</v>
      </c>
      <c r="F25" s="41">
        <f>SUM(G$20:G25)</f>
        <v>24</v>
      </c>
      <c r="G25" s="26">
        <v>1</v>
      </c>
    </row>
    <row r="26" spans="1:7" s="27" customFormat="1" ht="25.9" hidden="1" customHeight="1" x14ac:dyDescent="0.25">
      <c r="A26" s="34" t="s">
        <v>66</v>
      </c>
      <c r="B26" s="35" t="s">
        <v>67</v>
      </c>
      <c r="C26" s="36"/>
      <c r="D26" s="40">
        <f>F25+1</f>
        <v>25</v>
      </c>
      <c r="E26" s="38" t="s">
        <v>4</v>
      </c>
      <c r="F26" s="41">
        <f>SUM(G$20:G26)</f>
        <v>26</v>
      </c>
      <c r="G26" s="26">
        <v>2</v>
      </c>
    </row>
    <row r="27" spans="1:7" s="27" customFormat="1" ht="25.9" hidden="1" customHeight="1" x14ac:dyDescent="0.25">
      <c r="A27" s="34" t="s">
        <v>80</v>
      </c>
      <c r="B27" s="35" t="s">
        <v>69</v>
      </c>
      <c r="C27" s="36"/>
      <c r="D27" s="40">
        <f t="shared" ref="D27:D29" si="0">F26+1</f>
        <v>27</v>
      </c>
      <c r="E27" s="38" t="s">
        <v>4</v>
      </c>
      <c r="F27" s="41">
        <f>SUM(G$20:G27)</f>
        <v>29</v>
      </c>
      <c r="G27" s="26">
        <v>3</v>
      </c>
    </row>
    <row r="28" spans="1:7" s="27" customFormat="1" ht="25.9" hidden="1" customHeight="1" x14ac:dyDescent="0.25">
      <c r="A28" s="34" t="s">
        <v>88</v>
      </c>
      <c r="B28" s="35" t="s">
        <v>69</v>
      </c>
      <c r="C28" s="36"/>
      <c r="D28" s="40">
        <f t="shared" si="0"/>
        <v>30</v>
      </c>
      <c r="E28" s="38" t="s">
        <v>4</v>
      </c>
      <c r="F28" s="41">
        <f>SUM(G$20:G28)</f>
        <v>33</v>
      </c>
      <c r="G28" s="26">
        <v>4</v>
      </c>
    </row>
    <row r="29" spans="1:7" s="47" customFormat="1" ht="25.9" hidden="1" customHeight="1" x14ac:dyDescent="0.2">
      <c r="A29" s="42"/>
      <c r="B29" s="43"/>
      <c r="C29" s="48"/>
      <c r="D29" s="44">
        <f t="shared" si="0"/>
        <v>34</v>
      </c>
      <c r="E29" s="45" t="s">
        <v>4</v>
      </c>
      <c r="F29" s="46">
        <f>SUM(G$20:G29)</f>
        <v>33</v>
      </c>
      <c r="G29" s="7">
        <v>0</v>
      </c>
    </row>
    <row r="30" spans="1:7" s="27" customFormat="1" ht="25.9" hidden="1" customHeight="1" x14ac:dyDescent="0.25">
      <c r="A30" s="34" t="s">
        <v>7</v>
      </c>
      <c r="B30" s="35"/>
      <c r="C30" s="36"/>
      <c r="D30" s="40">
        <f>F29+1</f>
        <v>34</v>
      </c>
      <c r="E30" s="38" t="s">
        <v>4</v>
      </c>
      <c r="F30" s="41">
        <f>SUM(G$20:G30)</f>
        <v>41</v>
      </c>
      <c r="G30" s="26">
        <v>8</v>
      </c>
    </row>
    <row r="31" spans="1:7" x14ac:dyDescent="0.2">
      <c r="B31" s="49"/>
    </row>
    <row r="32" spans="1:7" x14ac:dyDescent="0.2">
      <c r="C32" s="50"/>
    </row>
    <row r="36" spans="2:3" x14ac:dyDescent="0.2">
      <c r="B36" s="49"/>
    </row>
    <row r="37" spans="2:3" x14ac:dyDescent="0.2">
      <c r="B37" s="49"/>
    </row>
    <row r="38" spans="2:3" x14ac:dyDescent="0.2">
      <c r="B38" s="49"/>
    </row>
    <row r="41" spans="2:3" x14ac:dyDescent="0.2">
      <c r="B41" s="49"/>
    </row>
    <row r="43" spans="2:3" x14ac:dyDescent="0.2">
      <c r="B43" s="49"/>
      <c r="C43" s="50"/>
    </row>
    <row r="45" spans="2:3" x14ac:dyDescent="0.2">
      <c r="C45" s="51"/>
    </row>
    <row r="48" spans="2:3" x14ac:dyDescent="0.2">
      <c r="B48" s="52"/>
      <c r="C48" s="53"/>
    </row>
    <row r="49" spans="3:3" x14ac:dyDescent="0.2">
      <c r="C49" s="54"/>
    </row>
  </sheetData>
  <mergeCells count="3">
    <mergeCell ref="C8:F8"/>
    <mergeCell ref="C11:F11"/>
    <mergeCell ref="B5:C5"/>
  </mergeCells>
  <pageMargins left="0.87" right="0.43307086614173229" top="0.47244094488188981" bottom="0.55118110236220474" header="0.39370078740157483" footer="0.51181102362204722"/>
  <pageSetup paperSize="9" firstPageNumber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showGridLines="0" showZeros="0" tabSelected="1" topLeftCell="A10" zoomScale="78" zoomScaleNormal="78" zoomScaleSheetLayoutView="86" zoomScalePageLayoutView="30" workbookViewId="0">
      <selection activeCell="G34" sqref="G34"/>
    </sheetView>
  </sheetViews>
  <sheetFormatPr baseColWidth="10" defaultColWidth="10" defaultRowHeight="17.25" x14ac:dyDescent="0.3"/>
  <cols>
    <col min="1" max="1" width="4.5" style="55" customWidth="1"/>
    <col min="2" max="2" width="4.875" style="55" customWidth="1"/>
    <col min="3" max="3" width="2.375" style="55" customWidth="1"/>
    <col min="4" max="4" width="42.875" style="55" customWidth="1"/>
    <col min="5" max="5" width="6.75" style="57" customWidth="1"/>
    <col min="6" max="6" width="16.125" style="69" customWidth="1"/>
    <col min="7" max="7" width="15.625" style="57" customWidth="1"/>
    <col min="8" max="16384" width="10" style="55"/>
  </cols>
  <sheetData>
    <row r="1" spans="2:7" ht="7.5" customHeight="1" x14ac:dyDescent="0.3"/>
    <row r="2" spans="2:7" ht="9" customHeight="1" x14ac:dyDescent="0.3"/>
    <row r="3" spans="2:7" ht="9.75" customHeight="1" thickBot="1" x14ac:dyDescent="0.35"/>
    <row r="4" spans="2:7" s="68" customFormat="1" ht="27" customHeight="1" x14ac:dyDescent="0.25">
      <c r="B4" s="159" t="str">
        <f ca="1">MID(CELL("Dateiname",A1),FIND("]",CELL("Dateiname",A1))+1,30)</f>
        <v>6. Preisblatt</v>
      </c>
      <c r="C4" s="160"/>
      <c r="D4" s="160"/>
      <c r="E4" s="160"/>
      <c r="F4" s="160"/>
      <c r="G4" s="161"/>
    </row>
    <row r="5" spans="2:7" s="68" customFormat="1" ht="63" customHeight="1" thickBot="1" x14ac:dyDescent="0.3">
      <c r="B5" s="162" t="s">
        <v>72</v>
      </c>
      <c r="C5" s="163"/>
      <c r="D5" s="163"/>
      <c r="E5" s="163"/>
      <c r="F5" s="163"/>
      <c r="G5" s="164"/>
    </row>
    <row r="6" spans="2:7" ht="18" customHeight="1" x14ac:dyDescent="0.3"/>
    <row r="7" spans="2:7" s="59" customFormat="1" ht="66" customHeight="1" x14ac:dyDescent="0.3">
      <c r="B7" s="77" t="s">
        <v>8</v>
      </c>
      <c r="C7" s="78"/>
      <c r="D7" s="79" t="s">
        <v>18</v>
      </c>
      <c r="E7" s="138" t="s">
        <v>29</v>
      </c>
      <c r="F7" s="81" t="s">
        <v>12</v>
      </c>
      <c r="G7" s="80" t="s">
        <v>11</v>
      </c>
    </row>
    <row r="8" spans="2:7" ht="18" hidden="1" customHeight="1" x14ac:dyDescent="0.25">
      <c r="B8" s="82"/>
      <c r="C8" s="83"/>
      <c r="D8" s="167"/>
      <c r="E8" s="167"/>
      <c r="F8" s="167"/>
      <c r="G8" s="84"/>
    </row>
    <row r="9" spans="2:7" ht="47.25" customHeight="1" x14ac:dyDescent="0.25">
      <c r="B9" s="85">
        <v>1</v>
      </c>
      <c r="C9" s="86"/>
      <c r="D9" s="87" t="s">
        <v>73</v>
      </c>
      <c r="E9" s="139">
        <v>1</v>
      </c>
      <c r="F9" s="142">
        <f>('Anlage 1 EP-Aufstellung'!E30)</f>
        <v>0</v>
      </c>
      <c r="G9" s="141">
        <f>F9</f>
        <v>0</v>
      </c>
    </row>
    <row r="10" spans="2:7" ht="47.25" customHeight="1" x14ac:dyDescent="0.25">
      <c r="B10" s="85">
        <v>2</v>
      </c>
      <c r="C10" s="100"/>
      <c r="D10" s="87" t="s">
        <v>79</v>
      </c>
      <c r="E10" s="139">
        <v>48</v>
      </c>
      <c r="F10" s="144">
        <v>0</v>
      </c>
      <c r="G10" s="145">
        <f>F10*E10</f>
        <v>0</v>
      </c>
    </row>
    <row r="11" spans="2:7" s="152" customFormat="1" ht="24.75" customHeight="1" x14ac:dyDescent="0.25">
      <c r="B11" s="146"/>
      <c r="C11" s="147"/>
      <c r="D11" s="148" t="s">
        <v>74</v>
      </c>
      <c r="E11" s="149"/>
      <c r="F11" s="150"/>
      <c r="G11" s="151">
        <f>SUM(G9:G10)</f>
        <v>0</v>
      </c>
    </row>
    <row r="12" spans="2:7" ht="47.25" customHeight="1" x14ac:dyDescent="0.25">
      <c r="B12" s="101">
        <v>3</v>
      </c>
      <c r="C12" s="88"/>
      <c r="D12" s="89" t="s">
        <v>75</v>
      </c>
      <c r="E12" s="102">
        <v>600</v>
      </c>
      <c r="F12" s="135">
        <v>0</v>
      </c>
      <c r="G12" s="134">
        <f t="shared" ref="G12:G17" si="0">E12*F12</f>
        <v>0</v>
      </c>
    </row>
    <row r="13" spans="2:7" ht="47.25" customHeight="1" x14ac:dyDescent="0.25">
      <c r="B13" s="101">
        <v>4</v>
      </c>
      <c r="C13" s="88"/>
      <c r="D13" s="89" t="s">
        <v>76</v>
      </c>
      <c r="E13" s="140">
        <v>600</v>
      </c>
      <c r="F13" s="143">
        <v>0</v>
      </c>
      <c r="G13" s="134">
        <f t="shared" si="0"/>
        <v>0</v>
      </c>
    </row>
    <row r="14" spans="2:7" ht="47.25" customHeight="1" x14ac:dyDescent="0.25">
      <c r="B14" s="101">
        <v>5</v>
      </c>
      <c r="C14" s="88"/>
      <c r="D14" s="89" t="s">
        <v>77</v>
      </c>
      <c r="E14" s="140">
        <v>900</v>
      </c>
      <c r="F14" s="143">
        <v>0</v>
      </c>
      <c r="G14" s="134">
        <f t="shared" si="0"/>
        <v>0</v>
      </c>
    </row>
    <row r="15" spans="2:7" ht="47.25" customHeight="1" x14ac:dyDescent="0.25">
      <c r="B15" s="101">
        <v>6</v>
      </c>
      <c r="C15" s="88"/>
      <c r="D15" s="89" t="s">
        <v>78</v>
      </c>
      <c r="E15" s="140">
        <v>600</v>
      </c>
      <c r="F15" s="143">
        <v>0</v>
      </c>
      <c r="G15" s="134">
        <f t="shared" si="0"/>
        <v>0</v>
      </c>
    </row>
    <row r="16" spans="2:7" ht="47.25" customHeight="1" x14ac:dyDescent="0.25">
      <c r="B16" s="101">
        <v>7</v>
      </c>
      <c r="C16" s="88"/>
      <c r="D16" s="89" t="s">
        <v>84</v>
      </c>
      <c r="E16" s="140">
        <v>350</v>
      </c>
      <c r="F16" s="143">
        <v>0</v>
      </c>
      <c r="G16" s="134">
        <f t="shared" si="0"/>
        <v>0</v>
      </c>
    </row>
    <row r="17" spans="2:8" ht="47.25" customHeight="1" x14ac:dyDescent="0.25">
      <c r="B17" s="101">
        <v>8</v>
      </c>
      <c r="C17" s="88"/>
      <c r="D17" s="89" t="s">
        <v>85</v>
      </c>
      <c r="E17" s="140">
        <v>350</v>
      </c>
      <c r="F17" s="143">
        <v>0</v>
      </c>
      <c r="G17" s="134">
        <f t="shared" si="0"/>
        <v>0</v>
      </c>
    </row>
    <row r="18" spans="2:8" ht="24.75" customHeight="1" x14ac:dyDescent="0.25">
      <c r="B18" s="146"/>
      <c r="C18" s="147"/>
      <c r="D18" s="148" t="s">
        <v>74</v>
      </c>
      <c r="E18" s="149"/>
      <c r="F18" s="150"/>
      <c r="G18" s="151">
        <f>SUM(G12:G17)</f>
        <v>0</v>
      </c>
    </row>
    <row r="19" spans="2:8" s="58" customFormat="1" ht="29.25" customHeight="1" x14ac:dyDescent="0.25">
      <c r="B19" s="90"/>
      <c r="C19" s="91"/>
      <c r="D19" s="92" t="s">
        <v>15</v>
      </c>
      <c r="E19" s="93"/>
      <c r="F19" s="93"/>
      <c r="G19" s="130">
        <f>G18+G11</f>
        <v>0</v>
      </c>
    </row>
    <row r="20" spans="2:8" s="76" customFormat="1" ht="29.25" customHeight="1" x14ac:dyDescent="0.25">
      <c r="B20" s="94"/>
      <c r="C20" s="95"/>
      <c r="D20" s="96" t="s">
        <v>16</v>
      </c>
      <c r="E20" s="165"/>
      <c r="F20" s="166"/>
      <c r="G20" s="131">
        <f>ROUND(G19*0.19,2)</f>
        <v>0</v>
      </c>
    </row>
    <row r="21" spans="2:8" s="58" customFormat="1" ht="29.25" customHeight="1" x14ac:dyDescent="0.25">
      <c r="B21" s="90"/>
      <c r="C21" s="91"/>
      <c r="D21" s="97" t="s">
        <v>17</v>
      </c>
      <c r="E21" s="157"/>
      <c r="F21" s="158"/>
      <c r="G21" s="130">
        <f>G20+G19</f>
        <v>0</v>
      </c>
    </row>
    <row r="22" spans="2:8" customFormat="1" ht="12.75" customHeight="1" x14ac:dyDescent="0.25">
      <c r="B22" s="1"/>
      <c r="C22" s="60"/>
      <c r="D22" s="61"/>
      <c r="E22" s="62"/>
      <c r="F22" s="70"/>
      <c r="G22" s="62"/>
      <c r="H22" s="62"/>
    </row>
    <row r="23" spans="2:8" s="58" customFormat="1" ht="29.25" customHeight="1" x14ac:dyDescent="0.25">
      <c r="B23" s="90"/>
      <c r="C23" s="91"/>
      <c r="D23" s="92" t="s">
        <v>89</v>
      </c>
      <c r="E23" s="93"/>
      <c r="F23" s="93"/>
      <c r="G23" s="153">
        <f>G19/4</f>
        <v>0</v>
      </c>
    </row>
    <row r="24" spans="2:8" customFormat="1" ht="16.5" customHeight="1" x14ac:dyDescent="0.25">
      <c r="B24" s="1"/>
      <c r="C24" s="1"/>
      <c r="D24" s="61"/>
      <c r="E24" s="62"/>
      <c r="F24" s="70"/>
      <c r="G24" s="62"/>
      <c r="H24" s="62"/>
    </row>
    <row r="25" spans="2:8" s="58" customFormat="1" ht="29.25" customHeight="1" x14ac:dyDescent="0.25">
      <c r="B25" s="90"/>
      <c r="C25" s="91"/>
      <c r="D25" s="92" t="s">
        <v>90</v>
      </c>
      <c r="E25" s="93"/>
      <c r="F25" s="93"/>
      <c r="G25" s="153">
        <f>G21/4</f>
        <v>0</v>
      </c>
    </row>
    <row r="26" spans="2:8" customFormat="1" ht="60.75" customHeight="1" x14ac:dyDescent="0.25">
      <c r="C26" s="63"/>
      <c r="D26" s="64"/>
      <c r="E26" s="65"/>
      <c r="F26" s="71"/>
      <c r="G26" s="65"/>
      <c r="H26" s="67"/>
    </row>
    <row r="27" spans="2:8" customFormat="1" x14ac:dyDescent="0.3">
      <c r="D27" s="62" t="s">
        <v>9</v>
      </c>
      <c r="E27" s="62"/>
      <c r="F27" s="72" t="s">
        <v>10</v>
      </c>
      <c r="G27" s="57"/>
      <c r="H27" s="67"/>
    </row>
    <row r="28" spans="2:8" customFormat="1" ht="12" customHeight="1" x14ac:dyDescent="0.25">
      <c r="D28" s="62"/>
      <c r="E28" s="66"/>
      <c r="F28" s="72"/>
      <c r="G28" s="62"/>
      <c r="H28" s="62"/>
    </row>
    <row r="29" spans="2:8" customFormat="1" ht="15.75" x14ac:dyDescent="0.25">
      <c r="D29" s="62"/>
      <c r="E29" s="62"/>
      <c r="F29" s="70"/>
      <c r="G29" s="62"/>
      <c r="H29" s="62"/>
    </row>
    <row r="30" spans="2:8" customFormat="1" ht="15.75" x14ac:dyDescent="0.25">
      <c r="D30" s="62"/>
      <c r="E30" s="62"/>
      <c r="F30" s="70"/>
      <c r="G30" s="62"/>
      <c r="H30" s="62"/>
    </row>
    <row r="31" spans="2:8" x14ac:dyDescent="0.3">
      <c r="B31" s="56"/>
      <c r="C31" s="56"/>
    </row>
  </sheetData>
  <sheetProtection password="F41A" sheet="1" objects="1" scenarios="1"/>
  <mergeCells count="5">
    <mergeCell ref="E21:F21"/>
    <mergeCell ref="B4:G4"/>
    <mergeCell ref="B5:G5"/>
    <mergeCell ref="E20:F20"/>
    <mergeCell ref="D8:F8"/>
  </mergeCells>
  <pageMargins left="0.82677165354330717" right="0.23622047244094491" top="0.51181102362204722" bottom="0.47244094488188981" header="0.19685039370078741" footer="0.19685039370078741"/>
  <pageSetup paperSize="9" scale="89" firstPageNumber="12" orientation="portrait" useFirstPageNumber="1" r:id="rId1"/>
  <headerFooter>
    <oddFooter>&amp;C&amp;"Arial,Standard"&amp;8&amp;A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showZeros="0" zoomScaleNormal="100" workbookViewId="0">
      <selection activeCell="A4" sqref="A4"/>
    </sheetView>
  </sheetViews>
  <sheetFormatPr baseColWidth="10" defaultRowHeight="12.75" x14ac:dyDescent="0.2"/>
  <cols>
    <col min="1" max="1" width="59.625" style="108" customWidth="1"/>
    <col min="2" max="2" width="21.125" style="103" customWidth="1"/>
    <col min="3" max="3" width="6.75" style="104" customWidth="1"/>
    <col min="4" max="4" width="11.25" style="105" customWidth="1"/>
    <col min="5" max="5" width="14.5" style="105" customWidth="1"/>
    <col min="6" max="16384" width="11" style="106"/>
  </cols>
  <sheetData>
    <row r="1" spans="1:5" ht="33" customHeight="1" x14ac:dyDescent="0.2"/>
    <row r="2" spans="1:5" ht="24" customHeight="1" x14ac:dyDescent="0.2">
      <c r="A2" s="168" t="s">
        <v>26</v>
      </c>
      <c r="B2" s="169"/>
      <c r="C2" s="169"/>
      <c r="D2" s="169"/>
      <c r="E2" s="170"/>
    </row>
    <row r="3" spans="1:5" ht="24" customHeight="1" x14ac:dyDescent="0.2">
      <c r="A3" s="171" t="s">
        <v>68</v>
      </c>
      <c r="B3" s="172"/>
      <c r="C3" s="172"/>
      <c r="D3" s="172"/>
      <c r="E3" s="173"/>
    </row>
    <row r="5" spans="1:5" ht="15.75" x14ac:dyDescent="0.25">
      <c r="A5" s="107" t="s">
        <v>19</v>
      </c>
    </row>
    <row r="6" spans="1:5" ht="7.5" customHeight="1" x14ac:dyDescent="0.2"/>
    <row r="7" spans="1:5" ht="12.75" customHeight="1" x14ac:dyDescent="0.2">
      <c r="A7" s="108" t="s">
        <v>27</v>
      </c>
    </row>
    <row r="8" spans="1:5" ht="12.75" customHeight="1" x14ac:dyDescent="0.2">
      <c r="A8" s="108" t="s">
        <v>28</v>
      </c>
    </row>
    <row r="9" spans="1:5" ht="7.5" customHeight="1" x14ac:dyDescent="0.2"/>
    <row r="10" spans="1:5" x14ac:dyDescent="0.2">
      <c r="A10" s="108" t="s">
        <v>30</v>
      </c>
    </row>
    <row r="12" spans="1:5" ht="19.5" customHeight="1" x14ac:dyDescent="0.2">
      <c r="A12" s="109" t="s">
        <v>20</v>
      </c>
      <c r="B12" s="110" t="s">
        <v>21</v>
      </c>
      <c r="C12" s="111" t="s">
        <v>22</v>
      </c>
      <c r="D12" s="112" t="s">
        <v>23</v>
      </c>
      <c r="E12" s="113" t="s">
        <v>24</v>
      </c>
    </row>
    <row r="13" spans="1:5" s="118" customFormat="1" ht="19.5" customHeight="1" x14ac:dyDescent="0.25">
      <c r="A13" s="114" t="s">
        <v>31</v>
      </c>
      <c r="B13" s="115" t="s">
        <v>34</v>
      </c>
      <c r="C13" s="116">
        <v>70</v>
      </c>
      <c r="D13" s="128"/>
      <c r="E13" s="117">
        <f>C13*D13</f>
        <v>0</v>
      </c>
    </row>
    <row r="14" spans="1:5" s="118" customFormat="1" ht="19.5" customHeight="1" x14ac:dyDescent="0.25">
      <c r="A14" s="119" t="s">
        <v>32</v>
      </c>
      <c r="B14" s="120" t="s">
        <v>35</v>
      </c>
      <c r="C14" s="121">
        <v>36</v>
      </c>
      <c r="D14" s="129"/>
      <c r="E14" s="122">
        <f t="shared" ref="E14:E28" si="0">C14*D14</f>
        <v>0</v>
      </c>
    </row>
    <row r="15" spans="1:5" s="118" customFormat="1" ht="19.5" customHeight="1" x14ac:dyDescent="0.25">
      <c r="A15" s="119" t="s">
        <v>33</v>
      </c>
      <c r="B15" s="120" t="s">
        <v>36</v>
      </c>
      <c r="C15" s="121">
        <v>1</v>
      </c>
      <c r="D15" s="129"/>
      <c r="E15" s="122">
        <f t="shared" si="0"/>
        <v>0</v>
      </c>
    </row>
    <row r="16" spans="1:5" s="118" customFormat="1" ht="19.5" customHeight="1" x14ac:dyDescent="0.25">
      <c r="A16" s="123"/>
      <c r="B16" s="124"/>
      <c r="C16" s="125"/>
      <c r="D16" s="126"/>
      <c r="E16" s="127"/>
    </row>
    <row r="17" spans="1:5" ht="19.5" customHeight="1" x14ac:dyDescent="0.2">
      <c r="A17" s="109" t="s">
        <v>20</v>
      </c>
      <c r="B17" s="110" t="s">
        <v>21</v>
      </c>
      <c r="C17" s="111" t="s">
        <v>22</v>
      </c>
      <c r="D17" s="112" t="s">
        <v>23</v>
      </c>
      <c r="E17" s="113" t="s">
        <v>24</v>
      </c>
    </row>
    <row r="18" spans="1:5" s="118" customFormat="1" ht="19.5" customHeight="1" x14ac:dyDescent="0.25">
      <c r="A18" s="119" t="s">
        <v>37</v>
      </c>
      <c r="B18" s="120" t="s">
        <v>38</v>
      </c>
      <c r="C18" s="121">
        <v>1</v>
      </c>
      <c r="D18" s="129"/>
      <c r="E18" s="122">
        <f t="shared" si="0"/>
        <v>0</v>
      </c>
    </row>
    <row r="19" spans="1:5" s="118" customFormat="1" ht="19.5" customHeight="1" x14ac:dyDescent="0.25">
      <c r="A19" s="119" t="s">
        <v>39</v>
      </c>
      <c r="B19" s="120" t="s">
        <v>38</v>
      </c>
      <c r="C19" s="121">
        <v>6</v>
      </c>
      <c r="D19" s="129"/>
      <c r="E19" s="122">
        <f t="shared" si="0"/>
        <v>0</v>
      </c>
    </row>
    <row r="20" spans="1:5" s="118" customFormat="1" ht="32.25" customHeight="1" x14ac:dyDescent="0.25">
      <c r="A20" s="136" t="s">
        <v>62</v>
      </c>
      <c r="B20" s="120" t="s">
        <v>38</v>
      </c>
      <c r="C20" s="121">
        <v>1</v>
      </c>
      <c r="D20" s="129"/>
      <c r="E20" s="122">
        <f t="shared" si="0"/>
        <v>0</v>
      </c>
    </row>
    <row r="21" spans="1:5" s="118" customFormat="1" ht="30" customHeight="1" x14ac:dyDescent="0.25">
      <c r="A21" s="136" t="s">
        <v>40</v>
      </c>
      <c r="B21" s="120" t="s">
        <v>38</v>
      </c>
      <c r="C21" s="121">
        <v>60</v>
      </c>
      <c r="D21" s="129"/>
      <c r="E21" s="122">
        <f t="shared" si="0"/>
        <v>0</v>
      </c>
    </row>
    <row r="22" spans="1:5" s="118" customFormat="1" ht="19.5" customHeight="1" x14ac:dyDescent="0.25">
      <c r="A22" s="119" t="s">
        <v>61</v>
      </c>
      <c r="B22" s="120" t="s">
        <v>38</v>
      </c>
      <c r="C22" s="121">
        <v>60</v>
      </c>
      <c r="D22" s="129"/>
      <c r="E22" s="122">
        <f t="shared" si="0"/>
        <v>0</v>
      </c>
    </row>
    <row r="23" spans="1:5" s="118" customFormat="1" ht="19.5" customHeight="1" x14ac:dyDescent="0.25">
      <c r="A23" s="119" t="s">
        <v>63</v>
      </c>
      <c r="B23" s="120" t="s">
        <v>38</v>
      </c>
      <c r="C23" s="121">
        <v>1</v>
      </c>
      <c r="D23" s="129"/>
      <c r="E23" s="122">
        <f t="shared" si="0"/>
        <v>0</v>
      </c>
    </row>
    <row r="24" spans="1:5" s="118" customFormat="1" ht="19.5" customHeight="1" x14ac:dyDescent="0.25">
      <c r="A24" s="119" t="s">
        <v>60</v>
      </c>
      <c r="B24" s="120" t="s">
        <v>38</v>
      </c>
      <c r="C24" s="121">
        <v>60</v>
      </c>
      <c r="D24" s="129"/>
      <c r="E24" s="122">
        <f t="shared" si="0"/>
        <v>0</v>
      </c>
    </row>
    <row r="25" spans="1:5" s="118" customFormat="1" ht="19.5" customHeight="1" x14ac:dyDescent="0.25">
      <c r="A25" s="119" t="s">
        <v>64</v>
      </c>
      <c r="B25" s="120" t="s">
        <v>38</v>
      </c>
      <c r="C25" s="121" t="s">
        <v>25</v>
      </c>
      <c r="D25" s="129"/>
      <c r="E25" s="122">
        <f t="shared" si="0"/>
        <v>0</v>
      </c>
    </row>
    <row r="26" spans="1:5" s="118" customFormat="1" ht="19.5" customHeight="1" x14ac:dyDescent="0.25">
      <c r="A26" s="119" t="s">
        <v>41</v>
      </c>
      <c r="B26" s="120" t="s">
        <v>38</v>
      </c>
      <c r="C26" s="121">
        <v>2</v>
      </c>
      <c r="D26" s="129"/>
      <c r="E26" s="122">
        <f t="shared" si="0"/>
        <v>0</v>
      </c>
    </row>
    <row r="27" spans="1:5" s="118" customFormat="1" ht="30" customHeight="1" x14ac:dyDescent="0.25">
      <c r="A27" s="136" t="s">
        <v>59</v>
      </c>
      <c r="B27" s="120" t="s">
        <v>38</v>
      </c>
      <c r="C27" s="121">
        <v>1</v>
      </c>
      <c r="D27" s="129"/>
      <c r="E27" s="122">
        <f t="shared" si="0"/>
        <v>0</v>
      </c>
    </row>
    <row r="28" spans="1:5" s="118" customFormat="1" ht="19.5" customHeight="1" x14ac:dyDescent="0.25">
      <c r="A28" s="119" t="s">
        <v>42</v>
      </c>
      <c r="B28" s="120" t="s">
        <v>38</v>
      </c>
      <c r="C28" s="121">
        <v>4</v>
      </c>
      <c r="D28" s="129"/>
      <c r="E28" s="122">
        <f t="shared" si="0"/>
        <v>0</v>
      </c>
    </row>
    <row r="30" spans="1:5" ht="21.75" customHeight="1" x14ac:dyDescent="0.2">
      <c r="A30" s="133" t="s">
        <v>43</v>
      </c>
      <c r="B30" s="132"/>
      <c r="C30" s="132"/>
      <c r="D30" s="132"/>
      <c r="E30" s="137">
        <f>SUM(E18:E28)+SUM(E13:E15)</f>
        <v>0</v>
      </c>
    </row>
  </sheetData>
  <mergeCells count="2">
    <mergeCell ref="A2:E2"/>
    <mergeCell ref="A3:E3"/>
  </mergeCells>
  <pageMargins left="0.70866141732283472" right="0.17" top="0.39370078740157483" bottom="0.4" header="0.31496062992125984" footer="0.17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showGridLines="0" showZeros="0" zoomScaleNormal="100" workbookViewId="0">
      <selection activeCell="A4" sqref="A4"/>
    </sheetView>
  </sheetViews>
  <sheetFormatPr baseColWidth="10" defaultRowHeight="12.75" x14ac:dyDescent="0.2"/>
  <cols>
    <col min="1" max="1" width="58.625" style="108" customWidth="1"/>
    <col min="2" max="2" width="21.125" style="103" customWidth="1"/>
    <col min="3" max="3" width="6.75" style="104" customWidth="1"/>
    <col min="4" max="4" width="11.25" style="105" customWidth="1"/>
    <col min="5" max="5" width="14.5" style="105" customWidth="1"/>
    <col min="6" max="16384" width="11" style="106"/>
  </cols>
  <sheetData>
    <row r="1" spans="1:5" ht="35.25" customHeight="1" x14ac:dyDescent="0.2"/>
    <row r="2" spans="1:5" ht="24" customHeight="1" x14ac:dyDescent="0.2">
      <c r="A2" s="168" t="s">
        <v>52</v>
      </c>
      <c r="B2" s="169"/>
      <c r="C2" s="169"/>
      <c r="D2" s="169"/>
      <c r="E2" s="170"/>
    </row>
    <row r="3" spans="1:5" ht="24" customHeight="1" x14ac:dyDescent="0.2">
      <c r="A3" s="171" t="s">
        <v>68</v>
      </c>
      <c r="B3" s="172"/>
      <c r="C3" s="172"/>
      <c r="D3" s="172"/>
      <c r="E3" s="173"/>
    </row>
    <row r="5" spans="1:5" ht="15.75" x14ac:dyDescent="0.25">
      <c r="A5" s="107" t="s">
        <v>19</v>
      </c>
    </row>
    <row r="6" spans="1:5" ht="7.5" customHeight="1" x14ac:dyDescent="0.2"/>
    <row r="7" spans="1:5" ht="12.75" customHeight="1" x14ac:dyDescent="0.2">
      <c r="A7" s="108" t="s">
        <v>27</v>
      </c>
    </row>
    <row r="8" spans="1:5" ht="12.75" customHeight="1" x14ac:dyDescent="0.2">
      <c r="A8" s="108" t="s">
        <v>28</v>
      </c>
    </row>
    <row r="9" spans="1:5" ht="7.5" customHeight="1" x14ac:dyDescent="0.2"/>
    <row r="10" spans="1:5" x14ac:dyDescent="0.2">
      <c r="A10" s="108" t="s">
        <v>30</v>
      </c>
    </row>
    <row r="12" spans="1:5" ht="19.5" customHeight="1" x14ac:dyDescent="0.2">
      <c r="A12" s="109" t="s">
        <v>20</v>
      </c>
      <c r="B12" s="110" t="s">
        <v>21</v>
      </c>
      <c r="C12" s="111" t="s">
        <v>22</v>
      </c>
      <c r="D12" s="112" t="s">
        <v>23</v>
      </c>
      <c r="E12" s="113" t="s">
        <v>24</v>
      </c>
    </row>
    <row r="13" spans="1:5" s="118" customFormat="1" ht="19.5" customHeight="1" x14ac:dyDescent="0.25">
      <c r="A13" s="114" t="s">
        <v>54</v>
      </c>
      <c r="B13" s="115" t="s">
        <v>44</v>
      </c>
      <c r="C13" s="116">
        <v>70</v>
      </c>
      <c r="D13" s="128"/>
      <c r="E13" s="117">
        <f>C13*D13</f>
        <v>0</v>
      </c>
    </row>
    <row r="14" spans="1:5" s="118" customFormat="1" ht="19.5" customHeight="1" x14ac:dyDescent="0.25">
      <c r="A14" s="114" t="s">
        <v>55</v>
      </c>
      <c r="B14" s="115" t="s">
        <v>45</v>
      </c>
      <c r="C14" s="116">
        <v>36</v>
      </c>
      <c r="D14" s="128"/>
      <c r="E14" s="117">
        <f t="shared" ref="E14:E17" si="0">C14*D14</f>
        <v>0</v>
      </c>
    </row>
    <row r="15" spans="1:5" s="118" customFormat="1" ht="19.5" customHeight="1" x14ac:dyDescent="0.25">
      <c r="A15" s="114" t="s">
        <v>56</v>
      </c>
      <c r="B15" s="115" t="s">
        <v>46</v>
      </c>
      <c r="C15" s="116">
        <v>1</v>
      </c>
      <c r="D15" s="128"/>
      <c r="E15" s="117">
        <f t="shared" si="0"/>
        <v>0</v>
      </c>
    </row>
    <row r="16" spans="1:5" s="118" customFormat="1" ht="19.5" customHeight="1" x14ac:dyDescent="0.25">
      <c r="A16" s="114" t="s">
        <v>57</v>
      </c>
      <c r="B16" s="115" t="s">
        <v>47</v>
      </c>
      <c r="C16" s="116">
        <v>15</v>
      </c>
      <c r="D16" s="128"/>
      <c r="E16" s="117">
        <f t="shared" si="0"/>
        <v>0</v>
      </c>
    </row>
    <row r="17" spans="1:5" s="118" customFormat="1" ht="19.5" customHeight="1" x14ac:dyDescent="0.25">
      <c r="A17" s="119" t="s">
        <v>58</v>
      </c>
      <c r="B17" s="120" t="s">
        <v>48</v>
      </c>
      <c r="C17" s="121">
        <v>1</v>
      </c>
      <c r="D17" s="129"/>
      <c r="E17" s="117">
        <f t="shared" si="0"/>
        <v>0</v>
      </c>
    </row>
    <row r="18" spans="1:5" s="118" customFormat="1" ht="19.5" customHeight="1" x14ac:dyDescent="0.25">
      <c r="A18" s="123"/>
      <c r="B18" s="124"/>
      <c r="C18" s="125"/>
      <c r="D18" s="126"/>
      <c r="E18" s="127"/>
    </row>
    <row r="19" spans="1:5" ht="19.5" customHeight="1" x14ac:dyDescent="0.2">
      <c r="A19" s="109" t="s">
        <v>20</v>
      </c>
      <c r="B19" s="110" t="s">
        <v>21</v>
      </c>
      <c r="C19" s="111" t="s">
        <v>22</v>
      </c>
      <c r="D19" s="112" t="s">
        <v>23</v>
      </c>
      <c r="E19" s="113" t="s">
        <v>24</v>
      </c>
    </row>
    <row r="20" spans="1:5" s="118" customFormat="1" ht="19.5" customHeight="1" x14ac:dyDescent="0.25">
      <c r="A20" s="119" t="s">
        <v>49</v>
      </c>
      <c r="B20" s="120" t="s">
        <v>38</v>
      </c>
      <c r="C20" s="121">
        <v>1</v>
      </c>
      <c r="D20" s="129"/>
      <c r="E20" s="122">
        <f t="shared" ref="E20:E21" si="1">C20*D20</f>
        <v>0</v>
      </c>
    </row>
    <row r="21" spans="1:5" s="118" customFormat="1" ht="19.5" customHeight="1" x14ac:dyDescent="0.25">
      <c r="A21" s="119" t="s">
        <v>50</v>
      </c>
      <c r="B21" s="120" t="s">
        <v>38</v>
      </c>
      <c r="C21" s="121">
        <v>1</v>
      </c>
      <c r="D21" s="129"/>
      <c r="E21" s="122">
        <f t="shared" si="1"/>
        <v>0</v>
      </c>
    </row>
    <row r="23" spans="1:5" ht="18" x14ac:dyDescent="0.2">
      <c r="A23" s="133" t="s">
        <v>53</v>
      </c>
      <c r="B23" s="132"/>
      <c r="C23" s="132"/>
      <c r="D23" s="132"/>
      <c r="E23" s="137">
        <f>SUM(E20:E21)+SUM(E13:E17)</f>
        <v>0</v>
      </c>
    </row>
  </sheetData>
  <mergeCells count="2">
    <mergeCell ref="A2:E2"/>
    <mergeCell ref="A3:E3"/>
  </mergeCells>
  <pageMargins left="0.70866141732283472" right="0.17" top="0.39370078740157483" bottom="0.4" header="0.31496062992125984" footer="0.17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Gliederung</vt:lpstr>
      <vt:lpstr>6. Preisblatt</vt:lpstr>
      <vt:lpstr>Anlage 1 EP-Aufstellung</vt:lpstr>
      <vt:lpstr>Anlage 2 SSP und SWA</vt:lpstr>
      <vt:lpstr>'6. Preisblatt'!Druckbereich</vt:lpstr>
      <vt:lpstr>'Anlage 1 EP-Aufstellung'!Druckbereich</vt:lpstr>
      <vt:lpstr>'Anlage 2 SSP und SWA'!Druckbereich</vt:lpstr>
      <vt:lpstr>Gliederung!Druckbereich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Rittner</dc:creator>
  <dc:description>AD_DSN _x000d_
WEITERE_DSN AKT {3CB4E7F4-65B1-4413-92D3-853CA1057C02}_x000d_
LASTFILENAME angepasst_02_LV OSCC Migration.xlsx_x000d_
AKTART</dc:description>
  <cp:lastModifiedBy>Christine Rittner</cp:lastModifiedBy>
  <cp:lastPrinted>2024-01-22T16:26:47Z</cp:lastPrinted>
  <dcterms:created xsi:type="dcterms:W3CDTF">2012-08-16T07:12:43Z</dcterms:created>
  <dcterms:modified xsi:type="dcterms:W3CDTF">2024-01-26T17:32:28Z</dcterms:modified>
</cp:coreProperties>
</file>